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unicef-my.sharepoint.com/personal/wsmohammed_unicef_org/Documents/UNICEF Education Kenya/Coordination/EiE WG/Reports/Mar&amp;Apr 23/"/>
    </mc:Choice>
  </mc:AlternateContent>
  <xr:revisionPtr revIDLastSave="42" documentId="8_{2BFF4AB6-6F17-46B8-8671-D284A7A1E57C}" xr6:coauthVersionLast="47" xr6:coauthVersionMax="47" xr10:uidLastSave="{D73CFBDE-7C6D-41DD-80C9-ACB41697E368}"/>
  <bookViews>
    <workbookView xWindow="-110" yWindow="-110" windowWidth="19420" windowHeight="11620" activeTab="1" xr2:uid="{00000000-000D-0000-FFFF-FFFF00000000}"/>
  </bookViews>
  <sheets>
    <sheet name="Instructions" sheetId="3" r:id="rId1"/>
    <sheet name="5W_Data_Entry" sheetId="4" r:id="rId2"/>
    <sheet name="Reach by Indicator" sheetId="8" r:id="rId3"/>
    <sheet name="List" sheetId="7" state="hidden" r:id="rId4"/>
    <sheet name="Admin" sheetId="5" state="hidden" r:id="rId5"/>
  </sheets>
  <externalReferences>
    <externalReference r:id="rId6"/>
    <externalReference r:id="rId7"/>
    <externalReference r:id="rId8"/>
    <externalReference r:id="rId9"/>
    <externalReference r:id="rId10"/>
  </externalReferences>
  <definedNames>
    <definedName name="_xlnm._FilterDatabase" localSheetId="1" hidden="1">'5W_Data_Entry'!$A$3:$A$23</definedName>
    <definedName name="_xlnm._FilterDatabase" localSheetId="4" hidden="1">Admin!$A$1:$F$56</definedName>
    <definedName name="Baringo">List!$G$2:$G$7</definedName>
    <definedName name="Beneficiary_type" localSheetId="2">[3]List!$E$2:$E$5</definedName>
    <definedName name="Beneficiary_type">List!$E$2:$E$5</definedName>
    <definedName name="Bomet">List!$H$2:$H$6</definedName>
    <definedName name="Bungoma">List!$I$2:$I$10</definedName>
    <definedName name="Busia">List!$J$2:$J$8</definedName>
    <definedName name="Cluster" localSheetId="3">List!$D$2:$D$12</definedName>
    <definedName name="Cluster" localSheetId="2">#REF!</definedName>
    <definedName name="Cluster">#REF!</definedName>
    <definedName name="clusternew" localSheetId="2">'[3]5W_Data_Entry_Compiled'!#REF!</definedName>
    <definedName name="clusternew">'5W_Data_Entry'!#REF!</definedName>
    <definedName name="Clusters" localSheetId="2">[3]List!$D$2:$D$11</definedName>
    <definedName name="Clusters">List!$D$2:$D$11</definedName>
    <definedName name="Elgeyo_Marakwet">List!$K$2:$K$5</definedName>
    <definedName name="Embu">List!$L$2:$L$5</definedName>
    <definedName name="Employment_and_labour_force_protection" localSheetId="2">#REF!</definedName>
    <definedName name="Employment_and_labour_force_protection">#REF!</definedName>
    <definedName name="Garissa">List!$M$2:$M$7</definedName>
    <definedName name="Homa_Bay">List!$N$2:$N$9</definedName>
    <definedName name="InternationalNGO">[5]List!$C$2:$C$9</definedName>
    <definedName name="Isiolo">List!$O$2:$O$3</definedName>
    <definedName name="Kajiado">List!$P$2:$P$6</definedName>
    <definedName name="Kakamega">List!$Q$2:$Q$13</definedName>
    <definedName name="Kericho">List!$R$2:$R$7</definedName>
    <definedName name="Kiambu">List!$S$2:$S$13</definedName>
    <definedName name="Kilifi">List!$T$2:$T$8</definedName>
    <definedName name="Kirinyaga">List!$U$2:$U$5</definedName>
    <definedName name="Kisii">List!$V$2:$V$10</definedName>
    <definedName name="Kisumu">List!$W$2:$W$8</definedName>
    <definedName name="Kitui">List!$X$2:$X$9</definedName>
    <definedName name="Kwale">List!$Y$2:$Y$5</definedName>
    <definedName name="Laikipia">List!$Z$2:$Z$4</definedName>
    <definedName name="Lamu">List!$AA$2:$AA$3</definedName>
    <definedName name="Machakos">List!$AB$2:$AB$9</definedName>
    <definedName name="Makueni">List!$AC$2:$AC$7</definedName>
    <definedName name="Mandera">List!$AD$2:$AD$7</definedName>
    <definedName name="Marsabit">List!$AE$2:$AE$5</definedName>
    <definedName name="Meru">List!$AF$2:$AF$10</definedName>
    <definedName name="Migori">List!$AG$2:$AG$9</definedName>
    <definedName name="Mombasa">List!$AH$2:$AH$7</definedName>
    <definedName name="Murang_a">List!$AI$2:$AI$8</definedName>
    <definedName name="Nairobi">List!$AJ$2:$AJ$18</definedName>
    <definedName name="Nakuru">List!$AK$2:$AK$14</definedName>
    <definedName name="Nandi">List!$AL$2:$AL$7</definedName>
    <definedName name="Narok">List!$AM$2:$AM$4</definedName>
    <definedName name="Nyamira">List!$AN$2:$AN$5</definedName>
    <definedName name="Nyandarua">List!$AO$2:$AO$6</definedName>
    <definedName name="Nyeri">List!$AP$2:$AP$7</definedName>
    <definedName name="Organization_type" localSheetId="2">[3]List!$C$2:$C$9</definedName>
    <definedName name="Organization_type">List!$C$2:$C$9</definedName>
    <definedName name="_xlnm.Print_Area" localSheetId="1">'5W_Data_Entry'!$A$1:$W$69</definedName>
    <definedName name="PROVINCE" localSheetId="1">'5W_Data_Entry'!$K$1</definedName>
    <definedName name="Samburu">List!$AQ$2:$AQ$4</definedName>
    <definedName name="Siaya">List!$AR$2:$AR$7</definedName>
    <definedName name="Taita_Taveta">List!$AS$2:$AS$5</definedName>
    <definedName name="Tana_River">List!$AT$2:$AT$4</definedName>
    <definedName name="Tharaka_Nithi">List!$AU$2:$AU$4</definedName>
    <definedName name="Trans_Nzoia">List!$AV$2:$AV$6</definedName>
    <definedName name="Turkana">List!$AW$2:$AW$7</definedName>
    <definedName name="Uasin_Gishu">List!$AX$2:$AX$7</definedName>
    <definedName name="Vihiga">List!$AY$2:$AY$6</definedName>
    <definedName name="Wajir">List!$AZ$2:$AZ$7</definedName>
    <definedName name="West_Pokot">List!$BA$2:$BA$5</definedName>
  </definedNames>
  <calcPr calcId="191028" concurrentCalc="0"/>
  <customWorkbookViews>
    <customWorkbookView name="Werner Lechner - Personal View" guid="{8E856ACE-4D93-4131-B254-1938F75F6C0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L26" i="8" l="1"/>
  <c r="AK26" i="8"/>
  <c r="AJ26" i="8"/>
  <c r="AI3" i="8"/>
  <c r="AI7" i="8"/>
  <c r="AI10" i="8"/>
  <c r="AI26" i="8"/>
  <c r="AH3" i="8"/>
  <c r="AH5" i="8"/>
  <c r="AH9" i="8"/>
  <c r="AH23" i="8"/>
  <c r="AH26" i="8"/>
  <c r="AG26" i="8"/>
  <c r="AF26" i="8"/>
  <c r="AE26" i="8"/>
  <c r="AD26" i="8"/>
  <c r="AC3" i="8"/>
  <c r="AC7" i="8"/>
  <c r="AC10" i="8"/>
  <c r="AC19" i="8"/>
  <c r="AC26" i="8"/>
  <c r="AB3" i="8"/>
  <c r="AB5" i="8"/>
  <c r="AB6" i="8"/>
  <c r="AB8" i="8"/>
  <c r="AB10" i="8"/>
  <c r="AB25" i="8"/>
  <c r="AB26" i="8"/>
  <c r="AA26" i="8"/>
  <c r="Z26" i="8"/>
  <c r="Y26" i="8"/>
  <c r="X26" i="8"/>
  <c r="V26" i="8"/>
  <c r="T26" i="8"/>
  <c r="S26" i="8"/>
  <c r="R26" i="8"/>
  <c r="Q3" i="8"/>
  <c r="Q7" i="8"/>
  <c r="Q19" i="8"/>
  <c r="Q21" i="8"/>
  <c r="Q26" i="8"/>
  <c r="P26" i="8"/>
  <c r="O26" i="8"/>
  <c r="N26" i="8"/>
  <c r="M26" i="8"/>
  <c r="L26" i="8"/>
  <c r="H26" i="8"/>
  <c r="G26" i="8"/>
  <c r="F26" i="8"/>
  <c r="E3" i="8"/>
  <c r="E5" i="8"/>
  <c r="E6" i="8"/>
  <c r="E7" i="8"/>
  <c r="E9" i="8"/>
  <c r="E10" i="8"/>
  <c r="E11" i="8"/>
  <c r="E26" i="8"/>
  <c r="D3" i="8"/>
  <c r="D5" i="8"/>
  <c r="D8" i="8"/>
  <c r="D9" i="8"/>
  <c r="D10" i="8"/>
  <c r="D17" i="8"/>
  <c r="D26" i="8"/>
  <c r="C26" i="8"/>
  <c r="B26" i="8"/>
  <c r="U33" i="4"/>
  <c r="U34" i="4"/>
  <c r="U35" i="4"/>
  <c r="U36" i="4"/>
  <c r="U37" i="4"/>
  <c r="U38" i="4"/>
  <c r="U39" i="4"/>
  <c r="U40" i="4"/>
  <c r="U41" i="4"/>
  <c r="U42" i="4"/>
  <c r="U43" i="4"/>
  <c r="U44" i="4"/>
  <c r="U45" i="4"/>
  <c r="U46" i="4"/>
  <c r="U47" i="4"/>
  <c r="U48" i="4"/>
  <c r="U49" i="4"/>
  <c r="U24" i="4"/>
  <c r="U25" i="4"/>
  <c r="U26" i="4"/>
  <c r="U27" i="4"/>
  <c r="U28" i="4"/>
  <c r="U29" i="4"/>
  <c r="U30" i="4"/>
  <c r="U31" i="4"/>
  <c r="U32" i="4"/>
  <c r="U50" i="4"/>
  <c r="U51" i="4"/>
  <c r="U52" i="4"/>
  <c r="U53" i="4"/>
  <c r="U54" i="4"/>
  <c r="U55" i="4"/>
  <c r="U56" i="4"/>
  <c r="U57" i="4"/>
  <c r="U58" i="4"/>
  <c r="U59" i="4"/>
  <c r="U60" i="4"/>
  <c r="U61" i="4"/>
  <c r="U62" i="4"/>
  <c r="U7" i="4"/>
  <c r="U8" i="4"/>
  <c r="U9" i="4"/>
  <c r="U10" i="4"/>
  <c r="U11" i="4"/>
  <c r="U12" i="4"/>
  <c r="U13" i="4"/>
  <c r="U14" i="4"/>
  <c r="U15" i="4"/>
  <c r="U16" i="4"/>
  <c r="U17" i="4"/>
  <c r="U18" i="4"/>
  <c r="U19" i="4"/>
  <c r="U20" i="4"/>
  <c r="U21" i="4"/>
  <c r="U22" i="4"/>
  <c r="U23" i="4"/>
  <c r="U6" i="4"/>
  <c r="U5" i="4"/>
  <c r="U4" i="4"/>
</calcChain>
</file>

<file path=xl/sharedStrings.xml><?xml version="1.0" encoding="utf-8"?>
<sst xmlns="http://schemas.openxmlformats.org/spreadsheetml/2006/main" count="3059" uniqueCount="958">
  <si>
    <t>Draft guidance for completing the 5Ws Template</t>
  </si>
  <si>
    <t xml:space="preserve">1. First row, in orange, is completed as an example </t>
  </si>
  <si>
    <t>2. Please keep in mind that 1 line = 1 organization doing 1 activity in 1 location for several beneficiaries – If you are for example doing two different activities in a same District, please fill in two lines. If you are doing the same activity in two different localities (District or TA), please fill in two lines.</t>
  </si>
  <si>
    <t>3. Total beneficiaries (column R) will be calculated automatically. Please do not edit.</t>
  </si>
  <si>
    <t>4. Please report all planned, ongoing, and completed activities. Reporting planned activities (including those for which funding is in the pipeline, even if not yet received) is crucial for coordination, advocacy and avoiding duplication of activities and identification of gaps.</t>
  </si>
  <si>
    <t xml:space="preserve">5. Only use the drop down list to select the cluster, location and type of beneficiaries. Do not copy paste from other sources. </t>
  </si>
  <si>
    <t>WHO</t>
  </si>
  <si>
    <t>WHAT</t>
  </si>
  <si>
    <t>WHERE</t>
  </si>
  <si>
    <t>WHEN</t>
  </si>
  <si>
    <r>
      <rPr>
        <b/>
        <sz val="12"/>
        <color rgb="FFFFFFFF"/>
        <rFont val="Arial Nova"/>
        <family val="2"/>
      </rPr>
      <t>Organisation Type</t>
    </r>
    <r>
      <rPr>
        <sz val="12"/>
        <color rgb="FF000000"/>
        <rFont val="Arial Nova"/>
        <family val="2"/>
      </rPr>
      <t xml:space="preserve">
Choose from the dropdown list or type the key words </t>
    </r>
  </si>
  <si>
    <r>
      <rPr>
        <b/>
        <sz val="12"/>
        <color rgb="FFFFFFFF"/>
        <rFont val="Arial Nova"/>
        <family val="2"/>
      </rPr>
      <t>Cluster / Sector</t>
    </r>
    <r>
      <rPr>
        <sz val="12"/>
        <color rgb="FF000000"/>
        <rFont val="Arial Nova"/>
        <family val="2"/>
      </rPr>
      <t xml:space="preserve">
Choose from the dropdown list </t>
    </r>
  </si>
  <si>
    <r>
      <rPr>
        <b/>
        <sz val="12"/>
        <color rgb="FFFFFFFF"/>
        <rFont val="Arial Nova"/>
        <family val="2"/>
      </rPr>
      <t xml:space="preserve">Main Activity  </t>
    </r>
    <r>
      <rPr>
        <sz val="12"/>
        <color rgb="FF000000"/>
        <rFont val="Arial Nova"/>
        <family val="2"/>
      </rPr>
      <t xml:space="preserve">
</t>
    </r>
    <r>
      <rPr>
        <sz val="12"/>
        <color theme="1"/>
        <rFont val="Arial Nova"/>
        <family val="2"/>
      </rPr>
      <t>Brief description of main activity (short sentence)</t>
    </r>
    <r>
      <rPr>
        <sz val="12"/>
        <color rgb="FF000000"/>
        <rFont val="Arial Nova"/>
        <family val="2"/>
      </rPr>
      <t xml:space="preserve">
</t>
    </r>
    <r>
      <rPr>
        <sz val="12"/>
        <color rgb="FFFFFFFF"/>
        <rFont val="Arial Nova"/>
        <family val="2"/>
      </rPr>
      <t xml:space="preserve">
</t>
    </r>
  </si>
  <si>
    <r>
      <rPr>
        <b/>
        <sz val="12"/>
        <color rgb="FFFFFFFF"/>
        <rFont val="Arial Nova"/>
        <family val="2"/>
      </rPr>
      <t>Sub-County</t>
    </r>
    <r>
      <rPr>
        <sz val="12"/>
        <color rgb="FFFFFFFF"/>
        <rFont val="Arial Nova"/>
        <family val="2"/>
      </rPr>
      <t xml:space="preserve">
</t>
    </r>
    <r>
      <rPr>
        <sz val="12"/>
        <color rgb="FF000000"/>
        <rFont val="Arial Nova"/>
        <family val="2"/>
      </rPr>
      <t>Choose from the dropdown list or type the district</t>
    </r>
  </si>
  <si>
    <t>Boys</t>
  </si>
  <si>
    <t>Girls</t>
  </si>
  <si>
    <t>Men +18</t>
  </si>
  <si>
    <t>Women +18</t>
  </si>
  <si>
    <t xml:space="preserve">TOTAL BENEFICIARIES REACHED
</t>
  </si>
  <si>
    <t>Comment</t>
  </si>
  <si>
    <t>United Nations</t>
  </si>
  <si>
    <t>Education</t>
  </si>
  <si>
    <t>Garissa</t>
  </si>
  <si>
    <t>Balambala</t>
  </si>
  <si>
    <t>Vulnerable Residents</t>
  </si>
  <si>
    <t>Mandera</t>
  </si>
  <si>
    <t>Banissa</t>
  </si>
  <si>
    <t>Baringo</t>
  </si>
  <si>
    <t>Baringo Central</t>
  </si>
  <si>
    <t>Bungoma</t>
  </si>
  <si>
    <t>Bumula</t>
  </si>
  <si>
    <t>Tana_River</t>
  </si>
  <si>
    <t>Bura</t>
  </si>
  <si>
    <t>Dadaab</t>
  </si>
  <si>
    <t>Nairobi</t>
  </si>
  <si>
    <t>Dagoretti</t>
  </si>
  <si>
    <t>Wajir</t>
  </si>
  <si>
    <t>Eldas</t>
  </si>
  <si>
    <t>Embakasi Central</t>
  </si>
  <si>
    <t>Embakasi East</t>
  </si>
  <si>
    <t>Embakasi North</t>
  </si>
  <si>
    <t>Embakasi South</t>
  </si>
  <si>
    <t>Embakasi West</t>
  </si>
  <si>
    <t>Fafi</t>
  </si>
  <si>
    <t>Galole</t>
  </si>
  <si>
    <t>Kilifi</t>
  </si>
  <si>
    <t>Ganze</t>
  </si>
  <si>
    <t>Garsen</t>
  </si>
  <si>
    <t>Ijara</t>
  </si>
  <si>
    <t>Isiolo</t>
  </si>
  <si>
    <t>Isiolo North</t>
  </si>
  <si>
    <t>Isiolo South</t>
  </si>
  <si>
    <t>West_Pokot</t>
  </si>
  <si>
    <t>Kacheliba</t>
  </si>
  <si>
    <t>Kajiado</t>
  </si>
  <si>
    <t>Kajiado Central</t>
  </si>
  <si>
    <t>Kajiado East</t>
  </si>
  <si>
    <t>Kajiado East(Isinya)</t>
  </si>
  <si>
    <t>Kajiado North</t>
  </si>
  <si>
    <t>Kajiado South</t>
  </si>
  <si>
    <t>Kajiado South( Loitoktok)</t>
  </si>
  <si>
    <t>Kajiado West</t>
  </si>
  <si>
    <t>Kajiado West (Mashuruu)</t>
  </si>
  <si>
    <t>Kaloleni</t>
  </si>
  <si>
    <t>Kamukunji</t>
  </si>
  <si>
    <t>Kasarani</t>
  </si>
  <si>
    <t>Turkana</t>
  </si>
  <si>
    <t>Kibra</t>
  </si>
  <si>
    <t>Kilifi North</t>
  </si>
  <si>
    <t>Kilifi South</t>
  </si>
  <si>
    <t>Kilimani</t>
  </si>
  <si>
    <t>Kimilili</t>
  </si>
  <si>
    <t>Kwale</t>
  </si>
  <si>
    <t>Kinango</t>
  </si>
  <si>
    <t>Lafey</t>
  </si>
  <si>
    <t>Lagdera</t>
  </si>
  <si>
    <t>Marsabit</t>
  </si>
  <si>
    <t>Laisamis</t>
  </si>
  <si>
    <t>Langata</t>
  </si>
  <si>
    <t>Loima</t>
  </si>
  <si>
    <t>Lunga Lunga</t>
  </si>
  <si>
    <t>Magarini</t>
  </si>
  <si>
    <t>Makadara</t>
  </si>
  <si>
    <t>Malindi</t>
  </si>
  <si>
    <t>Mandera East</t>
  </si>
  <si>
    <t>Mandera North</t>
  </si>
  <si>
    <t>Marigat</t>
  </si>
  <si>
    <t>Mathare</t>
  </si>
  <si>
    <t>Matuga</t>
  </si>
  <si>
    <t>Moyale</t>
  </si>
  <si>
    <t>Msambweni</t>
  </si>
  <si>
    <t>Mt. Elgon</t>
  </si>
  <si>
    <t>Narok</t>
  </si>
  <si>
    <t>Narok East</t>
  </si>
  <si>
    <t>Narok North</t>
  </si>
  <si>
    <t>Narok South</t>
  </si>
  <si>
    <t>North Horr</t>
  </si>
  <si>
    <t>Pokot South</t>
  </si>
  <si>
    <t>Rabai</t>
  </si>
  <si>
    <t>Roysambu</t>
  </si>
  <si>
    <t>Ruaraka</t>
  </si>
  <si>
    <t>Saku</t>
  </si>
  <si>
    <t>Samburu</t>
  </si>
  <si>
    <t>Samburu East</t>
  </si>
  <si>
    <t>Samburu North</t>
  </si>
  <si>
    <t>Sirisia</t>
  </si>
  <si>
    <t>Starehe</t>
  </si>
  <si>
    <t>Tarbaj</t>
  </si>
  <si>
    <t>Tiaty</t>
  </si>
  <si>
    <t>Tiaty East</t>
  </si>
  <si>
    <t>Tiaty West</t>
  </si>
  <si>
    <t>Tongaren</t>
  </si>
  <si>
    <t>Turkana Central</t>
  </si>
  <si>
    <t>Turkana East</t>
  </si>
  <si>
    <t>Turkana North</t>
  </si>
  <si>
    <t>Turkana South</t>
  </si>
  <si>
    <t>Turkana West</t>
  </si>
  <si>
    <t>Wajir East</t>
  </si>
  <si>
    <t>Completed</t>
  </si>
  <si>
    <t>Wajir South</t>
  </si>
  <si>
    <t>Wajir West</t>
  </si>
  <si>
    <t>Webuye West</t>
  </si>
  <si>
    <t>Westlands</t>
  </si>
  <si>
    <t>Kibish</t>
  </si>
  <si>
    <t>International NGO</t>
  </si>
  <si>
    <t>Regions</t>
  </si>
  <si>
    <t>Organization_type</t>
  </si>
  <si>
    <t>Clusters</t>
  </si>
  <si>
    <t>Beneficiary Type</t>
  </si>
  <si>
    <t>Bomet</t>
  </si>
  <si>
    <t>Busia</t>
  </si>
  <si>
    <t>Elgeyo_Marakwet</t>
  </si>
  <si>
    <t>Embu</t>
  </si>
  <si>
    <t>Homa_Bay</t>
  </si>
  <si>
    <t>Kakamega</t>
  </si>
  <si>
    <t>Kericho</t>
  </si>
  <si>
    <t>Kiambu</t>
  </si>
  <si>
    <t>Kirinyaga</t>
  </si>
  <si>
    <t>Kisii</t>
  </si>
  <si>
    <t>Kisumu</t>
  </si>
  <si>
    <t>Kitui</t>
  </si>
  <si>
    <t>Laikipia</t>
  </si>
  <si>
    <t>Lamu</t>
  </si>
  <si>
    <t>Machakos</t>
  </si>
  <si>
    <t>Makueni</t>
  </si>
  <si>
    <t>Meru</t>
  </si>
  <si>
    <t>Migori</t>
  </si>
  <si>
    <t>Mombasa</t>
  </si>
  <si>
    <t>Murang'a</t>
  </si>
  <si>
    <t>Nakuru</t>
  </si>
  <si>
    <t>Nandi</t>
  </si>
  <si>
    <t>Nyamira</t>
  </si>
  <si>
    <t>Nyandarua</t>
  </si>
  <si>
    <t>Nyeri</t>
  </si>
  <si>
    <t>Siaya</t>
  </si>
  <si>
    <t>Taita_Taveta</t>
  </si>
  <si>
    <t>Tharaka_Nithi</t>
  </si>
  <si>
    <t>Trans_Nzoia</t>
  </si>
  <si>
    <t>Uasin_Gishu</t>
  </si>
  <si>
    <t>Vihiga</t>
  </si>
  <si>
    <t>Donor</t>
  </si>
  <si>
    <t xml:space="preserve">Agriculture &amp; Food Security </t>
  </si>
  <si>
    <t>Bomet Central</t>
  </si>
  <si>
    <t>Budalangi</t>
  </si>
  <si>
    <t>Keiyo North</t>
  </si>
  <si>
    <t>Gachoka</t>
  </si>
  <si>
    <t>Homa Bay</t>
  </si>
  <si>
    <t>Gerbatulla</t>
  </si>
  <si>
    <t>Butere</t>
  </si>
  <si>
    <t>Ainamoi</t>
  </si>
  <si>
    <t>Gatundu North</t>
  </si>
  <si>
    <t>Gichugu</t>
  </si>
  <si>
    <t>Bobasi</t>
  </si>
  <si>
    <t>Kisumu Central</t>
  </si>
  <si>
    <t>Kitui Central</t>
  </si>
  <si>
    <t>Laikipia East</t>
  </si>
  <si>
    <t>Lamu East</t>
  </si>
  <si>
    <t>Kangundo</t>
  </si>
  <si>
    <t>Kaiti</t>
  </si>
  <si>
    <t>Chalbi</t>
  </si>
  <si>
    <t>Buuri</t>
  </si>
  <si>
    <t>Awendo</t>
  </si>
  <si>
    <t>Changamwe</t>
  </si>
  <si>
    <t>Gatanga</t>
  </si>
  <si>
    <t>Bahati</t>
  </si>
  <si>
    <t>Aldai</t>
  </si>
  <si>
    <t>Borabu</t>
  </si>
  <si>
    <t>Kinangop</t>
  </si>
  <si>
    <t>Kieni</t>
  </si>
  <si>
    <t>Alego Usonga</t>
  </si>
  <si>
    <t>Mwatate</t>
  </si>
  <si>
    <t>Maara</t>
  </si>
  <si>
    <t>Cherangany</t>
  </si>
  <si>
    <t>Ainabkoi</t>
  </si>
  <si>
    <t>Emuhaya</t>
  </si>
  <si>
    <t>Buna</t>
  </si>
  <si>
    <t>Government</t>
  </si>
  <si>
    <t>Camp Coordination, Emergency Shelter &amp; NFIs</t>
  </si>
  <si>
    <t>IDPs</t>
  </si>
  <si>
    <t>Baringo North</t>
  </si>
  <si>
    <t>Bomet East</t>
  </si>
  <si>
    <t>Bungoma Central</t>
  </si>
  <si>
    <t>Butula</t>
  </si>
  <si>
    <t>Keiyo South</t>
  </si>
  <si>
    <t>Manyatta</t>
  </si>
  <si>
    <t>Kabondo Kasipul</t>
  </si>
  <si>
    <t>Ikolomani</t>
  </si>
  <si>
    <t>Belgut</t>
  </si>
  <si>
    <t>Gatundu South</t>
  </si>
  <si>
    <t>Kirinyaga Central</t>
  </si>
  <si>
    <t>Bomachoge Borabu</t>
  </si>
  <si>
    <t>Kisumu East</t>
  </si>
  <si>
    <t>Kitui East</t>
  </si>
  <si>
    <t>Laikipia North</t>
  </si>
  <si>
    <t>Lamu West</t>
  </si>
  <si>
    <t>Kathiani</t>
  </si>
  <si>
    <t>Kibwezi East</t>
  </si>
  <si>
    <t>Cental Imenti</t>
  </si>
  <si>
    <t>Kuria East</t>
  </si>
  <si>
    <t>Jomvu</t>
  </si>
  <si>
    <t>Kandara</t>
  </si>
  <si>
    <t>Embakasi</t>
  </si>
  <si>
    <t>Emurua Dikirr</t>
  </si>
  <si>
    <t>Chesumei</t>
  </si>
  <si>
    <t>Kitutu Masaba</t>
  </si>
  <si>
    <t>Kipipiri</t>
  </si>
  <si>
    <t>Mathira</t>
  </si>
  <si>
    <t>Bondo</t>
  </si>
  <si>
    <t>Taveta</t>
  </si>
  <si>
    <t>Nithi</t>
  </si>
  <si>
    <t>Endebess</t>
  </si>
  <si>
    <t>Kapseret</t>
  </si>
  <si>
    <t>Hamisi</t>
  </si>
  <si>
    <t>Bute</t>
  </si>
  <si>
    <t>Kapenguria</t>
  </si>
  <si>
    <t>Refugees</t>
  </si>
  <si>
    <t>Baringo South</t>
  </si>
  <si>
    <t>Chepalungu</t>
  </si>
  <si>
    <t>Bungoma East</t>
  </si>
  <si>
    <t>Funyula</t>
  </si>
  <si>
    <t>Marakwet East</t>
  </si>
  <si>
    <t>Runyenjes</t>
  </si>
  <si>
    <t>Dujis</t>
  </si>
  <si>
    <t>Karachuonyo</t>
  </si>
  <si>
    <t>Khwisero</t>
  </si>
  <si>
    <t>Buret</t>
  </si>
  <si>
    <t>Githunguri</t>
  </si>
  <si>
    <t>Mwea</t>
  </si>
  <si>
    <t>Bomachoge Chache</t>
  </si>
  <si>
    <t>Kisumu West</t>
  </si>
  <si>
    <t>Kitui Rural</t>
  </si>
  <si>
    <t>Laikipia West</t>
  </si>
  <si>
    <t>Machakos Town</t>
  </si>
  <si>
    <t>Kibwezi West</t>
  </si>
  <si>
    <t>Loiyangalani</t>
  </si>
  <si>
    <t>Igembe Central</t>
  </si>
  <si>
    <t>Kuria West</t>
  </si>
  <si>
    <t>Kisauni</t>
  </si>
  <si>
    <t>Kangema</t>
  </si>
  <si>
    <t>Gilgil</t>
  </si>
  <si>
    <t>Emgwen</t>
  </si>
  <si>
    <t>North Mugirango</t>
  </si>
  <si>
    <t>Ndaragwa</t>
  </si>
  <si>
    <t>Mukurweni</t>
  </si>
  <si>
    <t>Samburu West</t>
  </si>
  <si>
    <t>Gem</t>
  </si>
  <si>
    <t>Voi</t>
  </si>
  <si>
    <t>Tharaka</t>
  </si>
  <si>
    <t>Kiminini</t>
  </si>
  <si>
    <t>Kesses</t>
  </si>
  <si>
    <t>Luanda</t>
  </si>
  <si>
    <t>Kipkomo</t>
  </si>
  <si>
    <t>National NGO</t>
  </si>
  <si>
    <t>Emergency ICT</t>
  </si>
  <si>
    <t>Persons with Disabilities</t>
  </si>
  <si>
    <t>Eldama Ravine</t>
  </si>
  <si>
    <t>Konoin</t>
  </si>
  <si>
    <t>Bungoma North</t>
  </si>
  <si>
    <t>Matayos</t>
  </si>
  <si>
    <t>Marakwet West</t>
  </si>
  <si>
    <t>Siakago</t>
  </si>
  <si>
    <t>Kasipul</t>
  </si>
  <si>
    <t>Likuyani</t>
  </si>
  <si>
    <t>Kipkelion East</t>
  </si>
  <si>
    <t>Juja</t>
  </si>
  <si>
    <t>Ndia</t>
  </si>
  <si>
    <t>Bonchari</t>
  </si>
  <si>
    <t>Muhoroni</t>
  </si>
  <si>
    <t>Kitui South</t>
  </si>
  <si>
    <t>Masinga</t>
  </si>
  <si>
    <t>Kilome</t>
  </si>
  <si>
    <t>Igembe North</t>
  </si>
  <si>
    <t>Nyatike</t>
  </si>
  <si>
    <t>Likoni</t>
  </si>
  <si>
    <t>Kigumo</t>
  </si>
  <si>
    <t>Kilgoris</t>
  </si>
  <si>
    <t>Mosop</t>
  </si>
  <si>
    <t>Narok West</t>
  </si>
  <si>
    <t>West Mugirango</t>
  </si>
  <si>
    <t>Ol Jorok</t>
  </si>
  <si>
    <t>Nyeri Town</t>
  </si>
  <si>
    <t>Samburu Central</t>
  </si>
  <si>
    <t>Rarieda</t>
  </si>
  <si>
    <t>Wundanyi</t>
  </si>
  <si>
    <t>Kwanza</t>
  </si>
  <si>
    <t>Moiben</t>
  </si>
  <si>
    <t>Sabatia</t>
  </si>
  <si>
    <t>Habasweine</t>
  </si>
  <si>
    <t>Pokot North</t>
  </si>
  <si>
    <t>Red Cross Movement</t>
  </si>
  <si>
    <t>Environment and Energy</t>
  </si>
  <si>
    <t>Mogotio</t>
  </si>
  <si>
    <t>Sotik</t>
  </si>
  <si>
    <t>Bungoma South</t>
  </si>
  <si>
    <t>Nambale</t>
  </si>
  <si>
    <t>Ndhiwa</t>
  </si>
  <si>
    <t xml:space="preserve">Merti </t>
  </si>
  <si>
    <t>Lugari</t>
  </si>
  <si>
    <t>Kipkelion West</t>
  </si>
  <si>
    <t>Kabete</t>
  </si>
  <si>
    <t>Kitutu Chache North</t>
  </si>
  <si>
    <t>Nyakach</t>
  </si>
  <si>
    <t>Kitui West</t>
  </si>
  <si>
    <t>Matungulu</t>
  </si>
  <si>
    <t>Mandera South</t>
  </si>
  <si>
    <t>Igembe South</t>
  </si>
  <si>
    <t>Rongo</t>
  </si>
  <si>
    <t>Mvita</t>
  </si>
  <si>
    <t>Kiharu</t>
  </si>
  <si>
    <t>Kuresoi North</t>
  </si>
  <si>
    <t>Nandi Hills</t>
  </si>
  <si>
    <t>Transmara East</t>
  </si>
  <si>
    <t>Ol Kalou</t>
  </si>
  <si>
    <t>Othaya</t>
  </si>
  <si>
    <t>Ugenya</t>
  </si>
  <si>
    <t>Saboti</t>
  </si>
  <si>
    <t>Soy</t>
  </si>
  <si>
    <t>Korondile</t>
  </si>
  <si>
    <t>Health &amp; Nutrition</t>
  </si>
  <si>
    <t>Cheptais</t>
  </si>
  <si>
    <t>Teso North</t>
  </si>
  <si>
    <t>Hulugo</t>
  </si>
  <si>
    <t>Rangwe</t>
  </si>
  <si>
    <t>Lurambi</t>
  </si>
  <si>
    <t>Sigowet/Soin</t>
  </si>
  <si>
    <t>Kiambaa</t>
  </si>
  <si>
    <t>Kitutu Chache South</t>
  </si>
  <si>
    <t>Nyando</t>
  </si>
  <si>
    <t>Mwingi East</t>
  </si>
  <si>
    <t>Mavoko</t>
  </si>
  <si>
    <t>Mbooni</t>
  </si>
  <si>
    <t>Mandera West</t>
  </si>
  <si>
    <t>North Imenti</t>
  </si>
  <si>
    <t>Suna East</t>
  </si>
  <si>
    <t>Nyali</t>
  </si>
  <si>
    <t>Maragwa</t>
  </si>
  <si>
    <t>Kuresoi South</t>
  </si>
  <si>
    <t>Tinderet</t>
  </si>
  <si>
    <t>Transmara West</t>
  </si>
  <si>
    <t>Tetu</t>
  </si>
  <si>
    <t>Ugunja</t>
  </si>
  <si>
    <t>Turbo</t>
  </si>
  <si>
    <t>Sabuli</t>
  </si>
  <si>
    <t>Sigor</t>
  </si>
  <si>
    <t>Private Sector</t>
  </si>
  <si>
    <t>Logistics &amp; Transport</t>
  </si>
  <si>
    <t>Kabuchai</t>
  </si>
  <si>
    <t>Teso South</t>
  </si>
  <si>
    <t>Suba North</t>
  </si>
  <si>
    <t>Malava</t>
  </si>
  <si>
    <t>Nyaribari Chache</t>
  </si>
  <si>
    <t>Seme</t>
  </si>
  <si>
    <t>Mwingi North</t>
  </si>
  <si>
    <t>Mwala</t>
  </si>
  <si>
    <t>Sololo</t>
  </si>
  <si>
    <t>South Imenti</t>
  </si>
  <si>
    <t>Suna West</t>
  </si>
  <si>
    <t>Mathioya</t>
  </si>
  <si>
    <t>Molo</t>
  </si>
  <si>
    <t>West Pokot</t>
  </si>
  <si>
    <t>Other</t>
  </si>
  <si>
    <t>Protection - General protection</t>
  </si>
  <si>
    <t>Kanduyi</t>
  </si>
  <si>
    <t>Suba South</t>
  </si>
  <si>
    <t>Matungu</t>
  </si>
  <si>
    <t>Kikuyu</t>
  </si>
  <si>
    <t>Nyaribari Masaba</t>
  </si>
  <si>
    <t>Mwingi West</t>
  </si>
  <si>
    <t>Yatta</t>
  </si>
  <si>
    <t>Tigania East</t>
  </si>
  <si>
    <t>Uriri</t>
  </si>
  <si>
    <t>Naivasha</t>
  </si>
  <si>
    <t xml:space="preserve">Protection - Social Protection </t>
  </si>
  <si>
    <t>Mumias East</t>
  </si>
  <si>
    <t>Lari</t>
  </si>
  <si>
    <t>South Mugirango</t>
  </si>
  <si>
    <t>Tigania West</t>
  </si>
  <si>
    <t>Nakuru Town East</t>
  </si>
  <si>
    <t>Wajir North</t>
  </si>
  <si>
    <t>Water, Sanitation &amp; Hygiene</t>
  </si>
  <si>
    <t>Kopsiro</t>
  </si>
  <si>
    <t>Mumias West</t>
  </si>
  <si>
    <t>Limuru</t>
  </si>
  <si>
    <t>Nakuru Town West</t>
  </si>
  <si>
    <t>Navakholo</t>
  </si>
  <si>
    <t>Ruiru</t>
  </si>
  <si>
    <t>Njoro</t>
  </si>
  <si>
    <t>Shinyalu</t>
  </si>
  <si>
    <t>Thika Town</t>
  </si>
  <si>
    <t>Rongai</t>
  </si>
  <si>
    <t>Subukia</t>
  </si>
  <si>
    <t>Webuye East</t>
  </si>
  <si>
    <t>Njiru</t>
  </si>
  <si>
    <t>Trans Nzoia</t>
  </si>
  <si>
    <t>ADM0_EN</t>
  </si>
  <si>
    <t>ADM0_PCODE</t>
  </si>
  <si>
    <t>ADM1_EN</t>
  </si>
  <si>
    <t>ADM1_PCODE</t>
  </si>
  <si>
    <t>ADM2_EN</t>
  </si>
  <si>
    <t>ADM2_PCODE</t>
  </si>
  <si>
    <t>Kenya</t>
  </si>
  <si>
    <t>KE</t>
  </si>
  <si>
    <t>KE030</t>
  </si>
  <si>
    <t>KE030159</t>
  </si>
  <si>
    <t>KE030158</t>
  </si>
  <si>
    <t>KE030160</t>
  </si>
  <si>
    <t>KE030162</t>
  </si>
  <si>
    <t>KE030161</t>
  </si>
  <si>
    <t>KE030157</t>
  </si>
  <si>
    <t>KE036</t>
  </si>
  <si>
    <t>KE036197</t>
  </si>
  <si>
    <t>KE036196</t>
  </si>
  <si>
    <t>KE036195</t>
  </si>
  <si>
    <t>KE036198</t>
  </si>
  <si>
    <t>KE036194</t>
  </si>
  <si>
    <t>KE039</t>
  </si>
  <si>
    <t>KE039219</t>
  </si>
  <si>
    <t>KE039218</t>
  </si>
  <si>
    <t>KE039220</t>
  </si>
  <si>
    <t>KE039223</t>
  </si>
  <si>
    <t>KE039216</t>
  </si>
  <si>
    <t>KE039217</t>
  </si>
  <si>
    <t>KE039224</t>
  </si>
  <si>
    <t>KE039221</t>
  </si>
  <si>
    <t>KE039222</t>
  </si>
  <si>
    <t>KE040</t>
  </si>
  <si>
    <t>KE040231</t>
  </si>
  <si>
    <t>KE040229</t>
  </si>
  <si>
    <t>KE040230</t>
  </si>
  <si>
    <t>KE040228</t>
  </si>
  <si>
    <t>KE040227</t>
  </si>
  <si>
    <t>KE040225</t>
  </si>
  <si>
    <t>KE040226</t>
  </si>
  <si>
    <t>Elgeyo-Marakwet</t>
  </si>
  <si>
    <t>KE028</t>
  </si>
  <si>
    <t>KE028149</t>
  </si>
  <si>
    <t>KE028150</t>
  </si>
  <si>
    <t>KE028147</t>
  </si>
  <si>
    <t>KE028148</t>
  </si>
  <si>
    <t>KE014</t>
  </si>
  <si>
    <t>KE014065</t>
  </si>
  <si>
    <t>KE014063</t>
  </si>
  <si>
    <t>KE014064</t>
  </si>
  <si>
    <t>KE014066</t>
  </si>
  <si>
    <t>KE007</t>
  </si>
  <si>
    <t>KE007028</t>
  </si>
  <si>
    <t>KE007030</t>
  </si>
  <si>
    <t>KE007027</t>
  </si>
  <si>
    <t>KE007031</t>
  </si>
  <si>
    <t>KE007032</t>
  </si>
  <si>
    <t>KE007029</t>
  </si>
  <si>
    <t>KE043</t>
  </si>
  <si>
    <t>KE043249</t>
  </si>
  <si>
    <t>KE043246</t>
  </si>
  <si>
    <t>KE043247</t>
  </si>
  <si>
    <t>KE043245</t>
  </si>
  <si>
    <t>KE043250</t>
  </si>
  <si>
    <t>KE043248</t>
  </si>
  <si>
    <t>KE043251</t>
  </si>
  <si>
    <t>KE043252</t>
  </si>
  <si>
    <t>KE011</t>
  </si>
  <si>
    <t>KE011049</t>
  </si>
  <si>
    <t>KE011050</t>
  </si>
  <si>
    <t>KE034</t>
  </si>
  <si>
    <t>KE034184</t>
  </si>
  <si>
    <t>KE034186</t>
  </si>
  <si>
    <t>KE034183</t>
  </si>
  <si>
    <t>KE034187</t>
  </si>
  <si>
    <t>KE034185</t>
  </si>
  <si>
    <t>KE037</t>
  </si>
  <si>
    <t>KE037207</t>
  </si>
  <si>
    <t>KE037210</t>
  </si>
  <si>
    <t>KE037208</t>
  </si>
  <si>
    <t>KE037200</t>
  </si>
  <si>
    <t>KE037199</t>
  </si>
  <si>
    <t>KE037202</t>
  </si>
  <si>
    <t>KE037201</t>
  </si>
  <si>
    <t>KE037206</t>
  </si>
  <si>
    <t>KE037205</t>
  </si>
  <si>
    <t>KE037204</t>
  </si>
  <si>
    <t>KE037203</t>
  </si>
  <si>
    <t>KE037209</t>
  </si>
  <si>
    <t>KE035</t>
  </si>
  <si>
    <t>KE035190</t>
  </si>
  <si>
    <t>KE035192</t>
  </si>
  <si>
    <t>KE035191</t>
  </si>
  <si>
    <t>KE035188</t>
  </si>
  <si>
    <t>KE035189</t>
  </si>
  <si>
    <t>KE035193</t>
  </si>
  <si>
    <t>KE022</t>
  </si>
  <si>
    <t>KE022112</t>
  </si>
  <si>
    <t>KE022111</t>
  </si>
  <si>
    <t>KE022116</t>
  </si>
  <si>
    <t>KE022113</t>
  </si>
  <si>
    <t>KE022119</t>
  </si>
  <si>
    <t>KE022118</t>
  </si>
  <si>
    <t>KE022117</t>
  </si>
  <si>
    <t>KE022120</t>
  </si>
  <si>
    <t>KE022122</t>
  </si>
  <si>
    <t>KE022121</t>
  </si>
  <si>
    <t>KE022115</t>
  </si>
  <si>
    <t>KE022114</t>
  </si>
  <si>
    <t>KE003</t>
  </si>
  <si>
    <t>KE003015</t>
  </si>
  <si>
    <t>KE003013</t>
  </si>
  <si>
    <t>KE003011</t>
  </si>
  <si>
    <t>KE003012</t>
  </si>
  <si>
    <t>KE003017</t>
  </si>
  <si>
    <t>KE003016</t>
  </si>
  <si>
    <t>KE003014</t>
  </si>
  <si>
    <t>KE020</t>
  </si>
  <si>
    <t>KE020101</t>
  </si>
  <si>
    <t>KE020103</t>
  </si>
  <si>
    <t>KE020100</t>
  </si>
  <si>
    <t>KE020102</t>
  </si>
  <si>
    <t>KE045</t>
  </si>
  <si>
    <t>KE045264</t>
  </si>
  <si>
    <t>KE045263</t>
  </si>
  <si>
    <t>KE045265</t>
  </si>
  <si>
    <t>KE045261</t>
  </si>
  <si>
    <t>KE045268</t>
  </si>
  <si>
    <t>KE045269</t>
  </si>
  <si>
    <t>KE045267</t>
  </si>
  <si>
    <t>KE045266</t>
  </si>
  <si>
    <t>KE045262</t>
  </si>
  <si>
    <t>KE042</t>
  </si>
  <si>
    <t>KE042240</t>
  </si>
  <si>
    <t>KE042238</t>
  </si>
  <si>
    <t>KE042239</t>
  </si>
  <si>
    <t>KE042243</t>
  </si>
  <si>
    <t>KE042244</t>
  </si>
  <si>
    <t>KE042242</t>
  </si>
  <si>
    <t>KE042241</t>
  </si>
  <si>
    <t>KE015</t>
  </si>
  <si>
    <t>KE015072</t>
  </si>
  <si>
    <t>KE015073</t>
  </si>
  <si>
    <t>KE015071</t>
  </si>
  <si>
    <t>KE015074</t>
  </si>
  <si>
    <t>KE015070</t>
  </si>
  <si>
    <t>KE015069</t>
  </si>
  <si>
    <t>KE015067</t>
  </si>
  <si>
    <t>KE015068</t>
  </si>
  <si>
    <t>KE002</t>
  </si>
  <si>
    <t>KE002010</t>
  </si>
  <si>
    <t>KE002008</t>
  </si>
  <si>
    <t>KE002009</t>
  </si>
  <si>
    <t>KE002007</t>
  </si>
  <si>
    <t>KE031</t>
  </si>
  <si>
    <t>KE031164</t>
  </si>
  <si>
    <t>KE031165</t>
  </si>
  <si>
    <t>KE031163</t>
  </si>
  <si>
    <t>KE005</t>
  </si>
  <si>
    <t>KE005021</t>
  </si>
  <si>
    <t>KE005022</t>
  </si>
  <si>
    <t>KE016</t>
  </si>
  <si>
    <t>KE016077</t>
  </si>
  <si>
    <t>KE016079</t>
  </si>
  <si>
    <t>KE016081</t>
  </si>
  <si>
    <t>KE016075</t>
  </si>
  <si>
    <t>KE016078</t>
  </si>
  <si>
    <t>KE016080</t>
  </si>
  <si>
    <t>KE016082</t>
  </si>
  <si>
    <t>KE016076</t>
  </si>
  <si>
    <t>KE017</t>
  </si>
  <si>
    <t>KE017085</t>
  </si>
  <si>
    <t>KE017088</t>
  </si>
  <si>
    <t>KE017087</t>
  </si>
  <si>
    <t>KE017084</t>
  </si>
  <si>
    <t>KE017086</t>
  </si>
  <si>
    <t>KE017083</t>
  </si>
  <si>
    <t>KE009</t>
  </si>
  <si>
    <t>KE009040</t>
  </si>
  <si>
    <t>KE009044</t>
  </si>
  <si>
    <t>KE009043</t>
  </si>
  <si>
    <t>KE009041</t>
  </si>
  <si>
    <t>KE009042</t>
  </si>
  <si>
    <t>KE009039</t>
  </si>
  <si>
    <t>KE010</t>
  </si>
  <si>
    <t>KE010048</t>
  </si>
  <si>
    <t>KE010045</t>
  </si>
  <si>
    <t>KE010046</t>
  </si>
  <si>
    <t>KE010047</t>
  </si>
  <si>
    <t>KE012</t>
  </si>
  <si>
    <t>KE012057</t>
  </si>
  <si>
    <t>KE012058</t>
  </si>
  <si>
    <t>KE012052</t>
  </si>
  <si>
    <t>KE012053</t>
  </si>
  <si>
    <t>KE012051</t>
  </si>
  <si>
    <t>KE012056</t>
  </si>
  <si>
    <t>KE012059</t>
  </si>
  <si>
    <t>KE012055</t>
  </si>
  <si>
    <t>KE012054</t>
  </si>
  <si>
    <t>KE044</t>
  </si>
  <si>
    <t>KE044254</t>
  </si>
  <si>
    <t>KE044260</t>
  </si>
  <si>
    <t>KE044259</t>
  </si>
  <si>
    <t>KE044258</t>
  </si>
  <si>
    <t>KE044253</t>
  </si>
  <si>
    <t>KE044255</t>
  </si>
  <si>
    <t>KE044256</t>
  </si>
  <si>
    <t>KE044257</t>
  </si>
  <si>
    <t>KE001</t>
  </si>
  <si>
    <t>KE001001</t>
  </si>
  <si>
    <t>KE001002</t>
  </si>
  <si>
    <t>KE001003</t>
  </si>
  <si>
    <t>KE001005</t>
  </si>
  <si>
    <t>KE001006</t>
  </si>
  <si>
    <t>KE001004</t>
  </si>
  <si>
    <t>KE021</t>
  </si>
  <si>
    <t>KE021110</t>
  </si>
  <si>
    <t>KE021109</t>
  </si>
  <si>
    <t>KE021104</t>
  </si>
  <si>
    <t>KE021107</t>
  </si>
  <si>
    <t>KE021106</t>
  </si>
  <si>
    <t>KE021108</t>
  </si>
  <si>
    <t>KE021105</t>
  </si>
  <si>
    <t>KE047</t>
  </si>
  <si>
    <t>KE047276</t>
  </si>
  <si>
    <t>KE047284</t>
  </si>
  <si>
    <t>KE047285</t>
  </si>
  <si>
    <t>KE047283</t>
  </si>
  <si>
    <t>KE047282</t>
  </si>
  <si>
    <t>KE047286</t>
  </si>
  <si>
    <t>KE047288</t>
  </si>
  <si>
    <t>KE047280</t>
  </si>
  <si>
    <t>KE047278</t>
  </si>
  <si>
    <t>KE047275</t>
  </si>
  <si>
    <t>KE047277</t>
  </si>
  <si>
    <t>KE047287</t>
  </si>
  <si>
    <t>KE047290</t>
  </si>
  <si>
    <t>KE047279</t>
  </si>
  <si>
    <t>KE047281</t>
  </si>
  <si>
    <t>KE047289</t>
  </si>
  <si>
    <t>KE047274</t>
  </si>
  <si>
    <t>KE032</t>
  </si>
  <si>
    <t>KE032174</t>
  </si>
  <si>
    <t>KE032178</t>
  </si>
  <si>
    <t>KE032169</t>
  </si>
  <si>
    <t>KE032177</t>
  </si>
  <si>
    <t>KE032171</t>
  </si>
  <si>
    <t>KE032170</t>
  </si>
  <si>
    <t>KE032166</t>
  </si>
  <si>
    <t>KE032168</t>
  </si>
  <si>
    <t>KE032176</t>
  </si>
  <si>
    <t>KE032175</t>
  </si>
  <si>
    <t>KE032182</t>
  </si>
  <si>
    <t>KE032167</t>
  </si>
  <si>
    <t>KE032173</t>
  </si>
  <si>
    <t>KE032172</t>
  </si>
  <si>
    <t>KE029</t>
  </si>
  <si>
    <t>KE029152</t>
  </si>
  <si>
    <t>KE029154</t>
  </si>
  <si>
    <t>KE029155</t>
  </si>
  <si>
    <t>KE029156</t>
  </si>
  <si>
    <t>KE029153</t>
  </si>
  <si>
    <t>KE029151</t>
  </si>
  <si>
    <t>KE033</t>
  </si>
  <si>
    <t>KE033180</t>
  </si>
  <si>
    <t>KE033179</t>
  </si>
  <si>
    <t>KE033181</t>
  </si>
  <si>
    <t>KE046</t>
  </si>
  <si>
    <t>KE046273</t>
  </si>
  <si>
    <t>KE046270</t>
  </si>
  <si>
    <t>KE046272</t>
  </si>
  <si>
    <t>KE046271</t>
  </si>
  <si>
    <t>KE018</t>
  </si>
  <si>
    <t>KE018089</t>
  </si>
  <si>
    <t>KE018090</t>
  </si>
  <si>
    <t>KE018093</t>
  </si>
  <si>
    <t>KE018092</t>
  </si>
  <si>
    <t>KE018091</t>
  </si>
  <si>
    <t>KE019</t>
  </si>
  <si>
    <t>KE019095</t>
  </si>
  <si>
    <t>KE019096</t>
  </si>
  <si>
    <t>KE019098</t>
  </si>
  <si>
    <t>KE019099</t>
  </si>
  <si>
    <t>KE019097</t>
  </si>
  <si>
    <t>KE019094</t>
  </si>
  <si>
    <t>KE025</t>
  </si>
  <si>
    <t>KE025135</t>
  </si>
  <si>
    <t>KE025134</t>
  </si>
  <si>
    <t>KE025133</t>
  </si>
  <si>
    <t>KE041</t>
  </si>
  <si>
    <t>KE041234</t>
  </si>
  <si>
    <t>KE041236</t>
  </si>
  <si>
    <t>KE041235</t>
  </si>
  <si>
    <t>KE041237</t>
  </si>
  <si>
    <t>KE041232</t>
  </si>
  <si>
    <t>KE041233</t>
  </si>
  <si>
    <t>Taita Taveta</t>
  </si>
  <si>
    <t>KE006</t>
  </si>
  <si>
    <t>KE006025</t>
  </si>
  <si>
    <t>KE006023</t>
  </si>
  <si>
    <t>KE006026</t>
  </si>
  <si>
    <t>KE006024</t>
  </si>
  <si>
    <t>Tana River</t>
  </si>
  <si>
    <t>KE004</t>
  </si>
  <si>
    <t>KE004020</t>
  </si>
  <si>
    <t>KE004019</t>
  </si>
  <si>
    <t>KE004018</t>
  </si>
  <si>
    <t>Tharaka-Nithi</t>
  </si>
  <si>
    <t>KE013</t>
  </si>
  <si>
    <t>KE013061</t>
  </si>
  <si>
    <t>KE013060</t>
  </si>
  <si>
    <t>KE013062</t>
  </si>
  <si>
    <t>KE026</t>
  </si>
  <si>
    <t>KE026140</t>
  </si>
  <si>
    <t>KE026137</t>
  </si>
  <si>
    <t>KE026139</t>
  </si>
  <si>
    <t>KE026136</t>
  </si>
  <si>
    <t>KE026138</t>
  </si>
  <si>
    <t>KE023</t>
  </si>
  <si>
    <t>KE023126</t>
  </si>
  <si>
    <t>KE023125</t>
  </si>
  <si>
    <t>KE023128</t>
  </si>
  <si>
    <t>KE023123</t>
  </si>
  <si>
    <t>KE023127</t>
  </si>
  <si>
    <t>KE023124</t>
  </si>
  <si>
    <t>Uasin Gishu</t>
  </si>
  <si>
    <t>KE027</t>
  </si>
  <si>
    <t>KE027144</t>
  </si>
  <si>
    <t>KE027145</t>
  </si>
  <si>
    <t>KE027146</t>
  </si>
  <si>
    <t>KE027143</t>
  </si>
  <si>
    <t>KE027141</t>
  </si>
  <si>
    <t>KE027142</t>
  </si>
  <si>
    <t>KE038</t>
  </si>
  <si>
    <t>KE038215</t>
  </si>
  <si>
    <t>KE038213</t>
  </si>
  <si>
    <t>KE038214</t>
  </si>
  <si>
    <t>KE038212</t>
  </si>
  <si>
    <t>KE038211</t>
  </si>
  <si>
    <t>KE008</t>
  </si>
  <si>
    <t>KE008037</t>
  </si>
  <si>
    <t>KE008035</t>
  </si>
  <si>
    <t>KE008034</t>
  </si>
  <si>
    <t>KE008033</t>
  </si>
  <si>
    <t>KE008038</t>
  </si>
  <si>
    <t>KE008036</t>
  </si>
  <si>
    <t>KE024</t>
  </si>
  <si>
    <t>KE024131</t>
  </si>
  <si>
    <t>KE024129</t>
  </si>
  <si>
    <t>KE024132</t>
  </si>
  <si>
    <t>KE024130</t>
  </si>
  <si>
    <t>Pokot Central</t>
  </si>
  <si>
    <t>Marsabit Central</t>
  </si>
  <si>
    <t>July</t>
  </si>
  <si>
    <t>All subcounties</t>
  </si>
  <si>
    <t>Donor / Grant Name</t>
  </si>
  <si>
    <r>
      <t xml:space="preserve">Implementing Partners
</t>
    </r>
    <r>
      <rPr>
        <sz val="12"/>
        <rFont val="Arial Nova"/>
        <family val="2"/>
      </rPr>
      <t>If the same organisation is implementing directly, please add the name of the organisation again</t>
    </r>
    <r>
      <rPr>
        <b/>
        <sz val="12"/>
        <color theme="0"/>
        <rFont val="Arial Nova"/>
        <family val="2"/>
      </rPr>
      <t xml:space="preserve">
</t>
    </r>
  </si>
  <si>
    <r>
      <rPr>
        <b/>
        <sz val="12"/>
        <color rgb="FFFFFFFF"/>
        <rFont val="Arial Nova"/>
        <family val="2"/>
      </rPr>
      <t>Education Level Supported</t>
    </r>
    <r>
      <rPr>
        <sz val="12"/>
        <color rgb="FFFFFFFF"/>
        <rFont val="Arial Nova"/>
        <family val="2"/>
      </rPr>
      <t xml:space="preserve">
</t>
    </r>
    <r>
      <rPr>
        <sz val="12"/>
        <rFont val="Arial Nova"/>
        <family val="2"/>
      </rPr>
      <t>Choose from the dropdown list</t>
    </r>
    <r>
      <rPr>
        <sz val="12"/>
        <color rgb="FFFFFFFF"/>
        <rFont val="Arial Nova"/>
        <family val="2"/>
      </rPr>
      <t xml:space="preserve"> </t>
    </r>
  </si>
  <si>
    <t>Education Level Supported</t>
  </si>
  <si>
    <t>ECE</t>
  </si>
  <si>
    <t>Primary</t>
  </si>
  <si>
    <t>Secondary</t>
  </si>
  <si>
    <t>Tertiary</t>
  </si>
  <si>
    <t>ECE &amp; Primary</t>
  </si>
  <si>
    <t>Vocational</t>
  </si>
  <si>
    <t>All Basic Education</t>
  </si>
  <si>
    <r>
      <rPr>
        <b/>
        <sz val="12"/>
        <color rgb="FFFFFFFF"/>
        <rFont val="Arial Nova"/>
        <family val="2"/>
      </rPr>
      <t>Beneficiary Type</t>
    </r>
    <r>
      <rPr>
        <sz val="12"/>
        <color rgb="FF000000"/>
        <rFont val="Arial Nova"/>
        <family val="2"/>
      </rPr>
      <t xml:space="preserve">
</t>
    </r>
    <r>
      <rPr>
        <sz val="12"/>
        <color rgb="FFFF0000"/>
        <rFont val="Arial Nova"/>
        <family val="2"/>
      </rPr>
      <t>Choose from drop down list. If more than one type is supported, please provide the breakdown on comments column</t>
    </r>
  </si>
  <si>
    <r>
      <rPr>
        <b/>
        <sz val="12"/>
        <color rgb="FFFFFFFF"/>
        <rFont val="Arial Nova"/>
        <family val="2"/>
      </rPr>
      <t>Names or Number of schools</t>
    </r>
    <r>
      <rPr>
        <sz val="12"/>
        <color rgb="FFFFFFFF"/>
        <rFont val="Arial Nova"/>
        <family val="2"/>
      </rPr>
      <t xml:space="preserve">
</t>
    </r>
    <r>
      <rPr>
        <sz val="12"/>
        <color rgb="FFFF0000"/>
        <rFont val="Arial Nova"/>
        <family val="2"/>
      </rPr>
      <t>Please add the names of benefiting schools if less than 10 schools</t>
    </r>
  </si>
  <si>
    <r>
      <rPr>
        <b/>
        <sz val="12"/>
        <color rgb="FFFFFFFF"/>
        <rFont val="Arial Nova"/>
        <family val="2"/>
      </rPr>
      <t>County</t>
    </r>
    <r>
      <rPr>
        <sz val="12"/>
        <color rgb="FFFFFFFF"/>
        <rFont val="Arial Nova"/>
        <family val="2"/>
      </rPr>
      <t xml:space="preserve">
</t>
    </r>
    <r>
      <rPr>
        <sz val="12"/>
        <color rgb="FF000000"/>
        <rFont val="Arial Nova"/>
        <family val="2"/>
      </rPr>
      <t xml:space="preserve">Choose from the dropdown list </t>
    </r>
  </si>
  <si>
    <t>All Counties</t>
  </si>
  <si>
    <t>Reporting Month</t>
  </si>
  <si>
    <t>January</t>
  </si>
  <si>
    <t>February</t>
  </si>
  <si>
    <t>March</t>
  </si>
  <si>
    <t>April</t>
  </si>
  <si>
    <t>May</t>
  </si>
  <si>
    <t>June</t>
  </si>
  <si>
    <t>August</t>
  </si>
  <si>
    <t>September</t>
  </si>
  <si>
    <t>October</t>
  </si>
  <si>
    <t>November</t>
  </si>
  <si>
    <t>December</t>
  </si>
  <si>
    <t>Start Date</t>
  </si>
  <si>
    <t>End Date</t>
  </si>
  <si>
    <r>
      <rPr>
        <b/>
        <sz val="12"/>
        <color rgb="FFFFFFFF"/>
        <rFont val="Arial Nova"/>
        <family val="2"/>
      </rPr>
      <t>Activity Status</t>
    </r>
    <r>
      <rPr>
        <sz val="12"/>
        <color rgb="FF000000"/>
        <rFont val="Arial Nova"/>
        <family val="2"/>
      </rPr>
      <t xml:space="preserve">
Choose from dropdown list</t>
    </r>
  </si>
  <si>
    <r>
      <t xml:space="preserve">Start Date
</t>
    </r>
    <r>
      <rPr>
        <sz val="12"/>
        <rFont val="Arial Nova"/>
        <family val="2"/>
      </rPr>
      <t>Choose from dropdown list</t>
    </r>
    <r>
      <rPr>
        <b/>
        <sz val="12"/>
        <color rgb="FFFFFFFF"/>
        <rFont val="Arial Nova"/>
        <family val="2"/>
      </rPr>
      <t xml:space="preserve">
</t>
    </r>
  </si>
  <si>
    <r>
      <t xml:space="preserve">End Date
</t>
    </r>
    <r>
      <rPr>
        <sz val="12"/>
        <rFont val="Arial Nova"/>
        <family val="2"/>
      </rPr>
      <t>Choose from dropdown list</t>
    </r>
    <r>
      <rPr>
        <b/>
        <sz val="12"/>
        <color rgb="FF000000"/>
        <rFont val="Arial Nova"/>
        <family val="2"/>
      </rPr>
      <t xml:space="preserve">
</t>
    </r>
  </si>
  <si>
    <t>year 2024 and beyond</t>
  </si>
  <si>
    <t>Indicators</t>
  </si>
  <si>
    <t># of schools/ECD spaces with feeding programmes</t>
  </si>
  <si>
    <t># of schools with adequate quantites of safe water for drinking and personal hygiene</t>
  </si>
  <si>
    <t># of learners and teachers reached with learning and  teaching materials</t>
  </si>
  <si>
    <t># of children and youth accessing ECD spaces/schools in drought affected areas</t>
  </si>
  <si>
    <t>Monitoring  Indicator</t>
  </si>
  <si>
    <t># of teachers / educators trained on resilience enhancing programmes (MHPSS, DRR &amp; Life Skills, etc)</t>
  </si>
  <si>
    <t># of children and youth benefiting from resilience enhancing programmes (MHPSS, DRR &amp; Life Skills, etc)</t>
  </si>
  <si>
    <t>Lead Organisation Name</t>
  </si>
  <si>
    <t>KENYA 5Ws Reporting  (WHO, WHAT, WHERE, WHEN, WHOM) - Education Sector</t>
  </si>
  <si>
    <t>WHOM (Reach as of 31 Oct 2022)</t>
  </si>
  <si>
    <t>Month of Reporting (2023)</t>
  </si>
  <si>
    <t xml:space="preserve">NRC </t>
  </si>
  <si>
    <t xml:space="preserve">Radio talk and radio spot messages </t>
  </si>
  <si>
    <t xml:space="preserve">Turkana west </t>
  </si>
  <si>
    <t xml:space="preserve">Host community learners included </t>
  </si>
  <si>
    <t>UNICEF</t>
  </si>
  <si>
    <t>PROSPECTS, ECHO</t>
  </si>
  <si>
    <t xml:space="preserve">career day - mentorship session for 5 fields (Medical,Architecture, law, Education and Jounalism) </t>
  </si>
  <si>
    <t>Windle International Kenya</t>
  </si>
  <si>
    <t>Refugees, Vulnerable residents, Persons with disabilities</t>
  </si>
  <si>
    <t>32 students participated in KSEF county level, 10 students proceeded to regional level with 5 projects, 2 students heading to Kisumu for Nationals</t>
  </si>
  <si>
    <t>lifeworks Tumaini Girls, Kakuma Refugee Secondary, Blue State Secondary, Greenlight Secondary, Somali Bantu Secondary, Vision Secondary</t>
  </si>
  <si>
    <t>Ongoing</t>
  </si>
  <si>
    <t>EAC</t>
  </si>
  <si>
    <t>Secondary school teachers in West Pokot County have been trained on Mentorship, Mental Health and Psychosocial support</t>
  </si>
  <si>
    <t>Finn Church Aid</t>
  </si>
  <si>
    <t>Pokot central
Kacheliba
Pokot North</t>
  </si>
  <si>
    <t>10 Secondary Schools</t>
  </si>
  <si>
    <t>Special Olympics Kenya</t>
  </si>
  <si>
    <t>Enrolment drive campaigns at school level towards improved re-enrolment of OOSC</t>
  </si>
  <si>
    <t>Enrollment drive</t>
  </si>
  <si>
    <t>Teachers have been trained on mentorship; alumni associations have been established in the target schools to support mentorship in schools.</t>
  </si>
  <si>
    <t>Samburu East 
Samburu Central</t>
  </si>
  <si>
    <t>Boys and girls have beentrained on  mental health, psychosocial Support and hygiene promotion leading to improved access to child protection and PSS.</t>
  </si>
  <si>
    <t>Enrolment drive campaigns at school level towards improved re-enrolment of OOSC.</t>
  </si>
  <si>
    <t>Save the Children</t>
  </si>
  <si>
    <t>Tiaty East 
Marigat</t>
  </si>
  <si>
    <t>A 3 day training to equip child protection state and non-state actors from local CSOs, Police Service, Probation, Ministry of Education and MoH with knowledge and skills on Case Management  and referral pathways in emergency was conducted.</t>
  </si>
  <si>
    <t>A PSEAH sessions on FGM children rights, child labour and early marriages were organised in 12 schools and facilitated by the CPVs.</t>
  </si>
  <si>
    <t>12 schools</t>
  </si>
  <si>
    <t>Primary school learners were targetted in Turkana south with group psychosocial support in 11 schools</t>
  </si>
  <si>
    <t xml:space="preserve">Turkana South </t>
  </si>
  <si>
    <t>11 schools</t>
  </si>
  <si>
    <t>Vulnerable children at risk or affected by violence, abuse, early marriage, early pregnancy, child labour substance abuse, FGM and GBV were provided with child protection services including psychosocial support and sensitization on detrimental cultural practices, childrens right and mentorship on life-skills.</t>
  </si>
  <si>
    <t>NFIs comprising of 9775 school bags, 535 education kits and 225 disability kits were distributed in primary schools.</t>
  </si>
  <si>
    <t>Turkana Central
Turkana North
Turkana south
Turkana East 
Kibish
Loima</t>
  </si>
  <si>
    <t>Enrollment drive committee have been trained in Loima.</t>
  </si>
  <si>
    <t>LifeSkills Promoters</t>
  </si>
  <si>
    <t>Turkana Central 
Loima</t>
  </si>
  <si>
    <t>Out of school children with disabilities have been mapped while and a needs assessment conducted to determine the number of OOSC who do not have birth certificates.</t>
  </si>
  <si>
    <t>Turkana Central
Turkana West
Turkana North 
Turkana South</t>
  </si>
  <si>
    <t>Turkana North 
Kibish</t>
  </si>
  <si>
    <t>Follow up was made on mentorship and monitoring exercised previously conducted to support BoMs to implement school-based strategy and sustainability plan towards enrolment and retention including considerations of QASO recommendations and monitor progress at school levels.</t>
  </si>
  <si>
    <t>27 schools</t>
  </si>
  <si>
    <t>27 schools have fully functional mentorship clubs while 6 SIPs completed.</t>
  </si>
  <si>
    <t>PROSPECTS</t>
  </si>
  <si>
    <t>FINN CHURCH AID</t>
  </si>
  <si>
    <t>UNHCR</t>
  </si>
  <si>
    <t>Learners enrolled in Kalobeyei Settlement Primary schools</t>
  </si>
  <si>
    <t>All 8 primary schools in Kalobeyei Settlement</t>
  </si>
  <si>
    <t>13950  learners enrolled and accessing primary schools in Kalobeyei Settlement.</t>
  </si>
  <si>
    <t>Learners enrolled in Kalobeyei Settlement Pre- Primary schools</t>
  </si>
  <si>
    <t>All 7 pre-primary schools in Kalobeyei Settlement</t>
  </si>
  <si>
    <t>3224 learners enrolled and accessing pre-primary schools in Kalobeyei Settlement.</t>
  </si>
  <si>
    <t>Learners enrolled in Kalobeyei Settlement Junior Secondary schools</t>
  </si>
  <si>
    <t>All the Juniour Secondary Schools (JSS) in Kalobeyei Settlement</t>
  </si>
  <si>
    <t>1356 learners enrolled and accessing Junior Secondary schools in Kalobeyei Settlement.</t>
  </si>
  <si>
    <t>Learners enrolled in Kalobeyei Settlement  Secondary schools</t>
  </si>
  <si>
    <t>All the main Secondary Schools  in Kalobeyei Settlement</t>
  </si>
  <si>
    <t>715  learners enrolled and accessing Secondary schools  in Kalobeyei Settlement.</t>
  </si>
  <si>
    <t>WFP</t>
  </si>
  <si>
    <t>8 primary schools in Kalobeyei Settlement benefitting from School feeding programmes</t>
  </si>
  <si>
    <t>7 ECDS in Kalobeyei Settlment beneffiting from school feeding programs</t>
  </si>
  <si>
    <t>BPRM</t>
  </si>
  <si>
    <t>Learners  beneffitted from Menstrual Health Management (MHM) training.</t>
  </si>
  <si>
    <t>Joy and Friends pry schools</t>
  </si>
  <si>
    <t>632  learners from Joy and Friends Primary schools beneffited from Menstrual Health Management training.</t>
  </si>
  <si>
    <t>Learners  benefitted fromLife skills training, Child protection, hygiene and sanitation and psycho social support.</t>
  </si>
  <si>
    <t>All the 8 primary schools in Kalobeyei Settlement.</t>
  </si>
  <si>
    <t>550 learners benefitted  fro resilience enhancing programmes which include Child protection, hygiene and sanitation and psyco social support.</t>
  </si>
  <si>
    <t>UNESCO</t>
  </si>
  <si>
    <t>PRADA</t>
  </si>
  <si>
    <t>Initiative to promote girls' education and empowerment, and to enhance access to digital skills and learning opportunities</t>
  </si>
  <si>
    <t>The Girl Child Network (GCN)</t>
  </si>
  <si>
    <t>10 Schools (Dori Girls Secondary School, Kinondo Mixed Secondary School, Magaoni Mixed Secondary School, Mivumoni Mixed Secondary School, Kingwede Girls Secondary school, Bongwe Mixed Secondary School, Madago Mixed secondary School, Ukunda Mixed Secondary School, Mwazambo Girls Secondary School, Vingujini Mixed Secondary School)</t>
  </si>
  <si>
    <t>10 Schools: Nalepo Taegong Girls Secondary; Kajiado Township Mixed Secondary School; Bissil Girls Secondary School; Genral Nkaiseri Girls Secondary; Ngatataek Mixed Secondary School; AIC Sajiloni Girls Secondary School; Oloosuyian Mixed Secondary School; Baraka Girls Secondary School; Kisaju Dipak Mixed Secondary School; Oloiborsoit Girls Secondary School</t>
  </si>
  <si>
    <t>UNESCO &amp; Kenya Academy of Sports</t>
  </si>
  <si>
    <t xml:space="preserve">Capacity development  for 20 young women  football coaches, referees, life skill coaches, peer educators and change makers on on personal values and value-based leadership </t>
  </si>
  <si>
    <t xml:space="preserve">Futebol da Forcaa, Moving the Goalposts -Kilifi </t>
  </si>
  <si>
    <t>All sub counties in Kilifi</t>
  </si>
  <si>
    <t>N/A</t>
  </si>
  <si>
    <t xml:space="preserve">related to commemoration of Iterational Day of Sport/aligning to impelemnetaion of the Sport, P.E policy </t>
  </si>
  <si>
    <t>World Vision Kenya</t>
  </si>
  <si>
    <t>World Vision Germany</t>
  </si>
  <si>
    <t>21 ECDs supported with school in Mondi Area program, Tiaty East, 867M, 689F</t>
  </si>
  <si>
    <t>teacher training on learning roots</t>
  </si>
  <si>
    <t>procure and distribute 10 kentanks to 10 schools in Mondi Area program</t>
  </si>
  <si>
    <t>livelihood intervention and economic empowerment through Saving for transformation and Ultra poor graduation model</t>
  </si>
  <si>
    <t xml:space="preserve">World Vision </t>
  </si>
  <si>
    <t>ECDE Teachers training on material Development using locally available culturally acceptable resources</t>
  </si>
  <si>
    <t>TIATY WEST</t>
  </si>
  <si>
    <t>World Vision</t>
  </si>
  <si>
    <t>CLHHR-Bamba</t>
  </si>
  <si>
    <t>Training for ECD teachers on play &amp; learning materials development</t>
  </si>
  <si>
    <t>79 schools targeted</t>
  </si>
  <si>
    <t>KIX IDRC Project</t>
  </si>
  <si>
    <t>Teacher professional development and digital learning resources distribution</t>
  </si>
  <si>
    <t>Action for Sustainable change</t>
  </si>
  <si>
    <t xml:space="preserve">Zizi Afrique </t>
  </si>
  <si>
    <t>education coordination for partners and shared life skills and values findings</t>
  </si>
  <si>
    <t>Action for Sustainable Change</t>
  </si>
  <si>
    <t>LIFESKIILS PROMOTERS</t>
  </si>
  <si>
    <t>UNICEF-Operation Come to School</t>
  </si>
  <si>
    <t>Mobilization, Identification and enrollment of School Children back to School.</t>
  </si>
  <si>
    <t>Isiolo Central</t>
  </si>
  <si>
    <t>Merti</t>
  </si>
  <si>
    <t>Garbatulla</t>
  </si>
  <si>
    <t>Oldo Nyiro</t>
  </si>
  <si>
    <t>Kipsing Raap, Tuale, Lenguruma</t>
  </si>
  <si>
    <t>County</t>
  </si>
  <si>
    <t>Education Sector Total  Target 
(Jan –Dec 2023)</t>
  </si>
  <si>
    <t>Indicator 1
# of children and youth accessing ECD spaces/schools in drought affected areas</t>
  </si>
  <si>
    <t>Indicator 2
# of schools/ECD spaces with feeding programmes</t>
  </si>
  <si>
    <t>Indicator 3
# of learners and teachers reached with learning and  teaching materials</t>
  </si>
  <si>
    <t>Indicator 4
# of schools with adequate quantites of safe water for drinking and personal hygiene</t>
  </si>
  <si>
    <t>Indicator 5
# of teachers / educators trained on resilience enhancing programmes (MHPSS, DRR &amp; Life Skills, etc)</t>
  </si>
  <si>
    <t>Indicator 6
# of children and youth benefiting from resilience enhancing programmes (MHPSS, DRR &amp; Life Skills, etc)</t>
  </si>
  <si>
    <t>Comments</t>
  </si>
  <si>
    <t xml:space="preserve">Target </t>
  </si>
  <si>
    <t>Reach 
(Jan)</t>
  </si>
  <si>
    <t>Reach 
(Feb)</t>
  </si>
  <si>
    <t>Reach 
(Mar)</t>
  </si>
  <si>
    <t>Reach 
(Apr)</t>
  </si>
  <si>
    <t>Reach 
(May)</t>
  </si>
  <si>
    <t>165 (56,075)</t>
  </si>
  <si>
    <t>15(315)</t>
  </si>
  <si>
    <t>215 (74,125)</t>
  </si>
  <si>
    <t>105 (30,635)</t>
  </si>
  <si>
    <t>101 (22,982)</t>
  </si>
  <si>
    <t>152 (37,082)</t>
  </si>
  <si>
    <t>108 (23,562)</t>
  </si>
  <si>
    <t>31 (6,983)</t>
  </si>
  <si>
    <t>251 (46,748)</t>
  </si>
  <si>
    <t>61 (16,506)</t>
  </si>
  <si>
    <t>696 (133,912)</t>
  </si>
  <si>
    <t>463 (115,084)</t>
  </si>
  <si>
    <t>Tharaka Nithi</t>
  </si>
  <si>
    <t>201 (51,693)</t>
  </si>
  <si>
    <t>132 (55,580)</t>
  </si>
  <si>
    <t>328 (113,680)</t>
  </si>
  <si>
    <t>8 schools (2160)</t>
  </si>
  <si>
    <t>4 schools
(202 children)</t>
  </si>
  <si>
    <r>
      <t>Total</t>
    </r>
    <r>
      <rPr>
        <sz val="16"/>
        <color rgb="FF000000"/>
        <rFont val="Calibri"/>
        <family val="2"/>
      </rPr>
      <t> </t>
    </r>
  </si>
  <si>
    <r>
      <t xml:space="preserve">3,009 
</t>
    </r>
    <r>
      <rPr>
        <b/>
        <sz val="10"/>
        <color rgb="FF000000"/>
        <rFont val="Arial"/>
        <family val="2"/>
      </rPr>
      <t>(784,647 students)</t>
    </r>
  </si>
  <si>
    <t xml:space="preserve">15 schools (315 children) </t>
  </si>
  <si>
    <t>Reporting of total education sector reach is via summing up reach under indicator 1, indicator 2, indicator 5 and indicator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</si>
</sst>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_-;\-* #,##0_-;_-* &quot;-&quot;??_-;_-@"/>
    <numFmt numFmtId="165" formatCode="[$-409]mmm\-yy;@"/>
  </numFmts>
  <fonts count="58" x14ac:knownFonts="1">
    <font>
      <sz val="12"/>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u/>
      <sz val="11"/>
      <color theme="1"/>
      <name val="Calibri"/>
      <family val="2"/>
    </font>
    <font>
      <sz val="12"/>
      <color theme="1"/>
      <name val="Calibri"/>
      <family val="2"/>
    </font>
    <font>
      <b/>
      <u/>
      <sz val="11"/>
      <color theme="1"/>
      <name val="Arial"/>
      <family val="2"/>
    </font>
    <font>
      <b/>
      <sz val="11"/>
      <color rgb="FF0070C0"/>
      <name val="Arial"/>
      <family val="2"/>
    </font>
    <font>
      <b/>
      <sz val="11"/>
      <color theme="1"/>
      <name val="Arial"/>
      <family val="2"/>
    </font>
    <font>
      <sz val="12"/>
      <color theme="1"/>
      <name val="Arial"/>
      <family val="2"/>
    </font>
    <font>
      <b/>
      <u/>
      <sz val="11"/>
      <color rgb="FF0000FF"/>
      <name val="Arial"/>
      <family val="2"/>
    </font>
    <font>
      <b/>
      <sz val="11"/>
      <color rgb="FF000000"/>
      <name val="Arial"/>
      <family val="2"/>
    </font>
    <font>
      <b/>
      <sz val="10"/>
      <color rgb="FF000000"/>
      <name val="Arial"/>
      <family val="2"/>
    </font>
    <font>
      <sz val="10"/>
      <color rgb="FF000000"/>
      <name val="Arial"/>
      <family val="2"/>
    </font>
    <font>
      <sz val="11"/>
      <color rgb="FF188038"/>
      <name val="Arial"/>
      <family val="2"/>
    </font>
    <font>
      <sz val="11"/>
      <color rgb="FF000000"/>
      <name val="Arial"/>
      <family val="2"/>
    </font>
    <font>
      <sz val="11"/>
      <color theme="1"/>
      <name val="Calibri"/>
      <family val="2"/>
    </font>
    <font>
      <sz val="11"/>
      <color rgb="FF000000"/>
      <name val="Calibri"/>
      <family val="2"/>
    </font>
    <font>
      <b/>
      <sz val="11"/>
      <color theme="1"/>
      <name val="Calibri"/>
      <family val="2"/>
      <scheme val="minor"/>
    </font>
    <font>
      <b/>
      <sz val="18"/>
      <color rgb="FF000000"/>
      <name val="Arial"/>
      <family val="2"/>
    </font>
    <font>
      <b/>
      <sz val="11"/>
      <color theme="1"/>
      <name val="Calibri"/>
      <family val="2"/>
    </font>
    <font>
      <sz val="12"/>
      <name val="Arial Nova"/>
      <family val="2"/>
    </font>
    <font>
      <sz val="12"/>
      <color theme="1"/>
      <name val="Arial Nova"/>
      <family val="2"/>
    </font>
    <font>
      <sz val="12"/>
      <color rgb="FF000000"/>
      <name val="Arial Nova"/>
      <family val="2"/>
    </font>
    <font>
      <b/>
      <sz val="12"/>
      <color rgb="FFFFFFFF"/>
      <name val="Arial Nova"/>
      <family val="2"/>
    </font>
    <font>
      <b/>
      <sz val="12"/>
      <color rgb="FF000000"/>
      <name val="Arial Nova"/>
      <family val="2"/>
    </font>
    <font>
      <sz val="12"/>
      <color rgb="FFFFFFFF"/>
      <name val="Arial Nova"/>
      <family val="2"/>
    </font>
    <font>
      <b/>
      <sz val="12"/>
      <color theme="1"/>
      <name val="Arial Nova"/>
      <family val="2"/>
    </font>
    <font>
      <b/>
      <sz val="12"/>
      <color theme="0"/>
      <name val="Arial Nova"/>
      <family val="2"/>
    </font>
    <font>
      <b/>
      <sz val="12"/>
      <name val="Arial Nova"/>
      <family val="2"/>
    </font>
    <font>
      <sz val="11"/>
      <color theme="1"/>
      <name val="Arial"/>
      <family val="2"/>
    </font>
    <font>
      <sz val="12"/>
      <color theme="0"/>
      <name val="Arial Nova"/>
      <family val="2"/>
    </font>
    <font>
      <b/>
      <u/>
      <sz val="18"/>
      <color theme="1"/>
      <name val="Arial"/>
      <family val="2"/>
    </font>
    <font>
      <sz val="8"/>
      <name val="Arial"/>
      <family val="2"/>
    </font>
    <font>
      <sz val="11"/>
      <name val="Arial"/>
      <family val="2"/>
    </font>
    <font>
      <sz val="12"/>
      <color rgb="FFFF0000"/>
      <name val="Arial Nova"/>
      <family val="2"/>
    </font>
    <font>
      <sz val="8"/>
      <name val="Arial"/>
      <family val="2"/>
    </font>
    <font>
      <sz val="12"/>
      <color theme="1"/>
      <name val="Arial"/>
    </font>
    <font>
      <sz val="10"/>
      <color theme="1"/>
      <name val="Calibri"/>
      <family val="2"/>
    </font>
    <font>
      <b/>
      <sz val="16"/>
      <color rgb="FFFFFFFF"/>
      <name val="Calibri"/>
      <family val="2"/>
      <scheme val="minor"/>
    </font>
    <font>
      <b/>
      <sz val="11"/>
      <color rgb="FFFFFFFF"/>
      <name val="Calibri"/>
      <family val="2"/>
      <scheme val="minor"/>
    </font>
    <font>
      <b/>
      <sz val="11"/>
      <name val="Calibri"/>
      <family val="2"/>
      <scheme val="minor"/>
    </font>
    <font>
      <b/>
      <sz val="16"/>
      <color rgb="FF000000"/>
      <name val="Calibri"/>
      <family val="2"/>
    </font>
    <font>
      <sz val="12"/>
      <color rgb="FF000000"/>
      <name val="Arial"/>
      <family val="2"/>
    </font>
    <font>
      <sz val="11"/>
      <color rgb="FF000000"/>
      <name val="Calibri"/>
      <family val="2"/>
      <scheme val="minor"/>
    </font>
    <font>
      <sz val="11"/>
      <name val="Calibri"/>
      <family val="2"/>
      <scheme val="minor"/>
    </font>
    <font>
      <sz val="12"/>
      <color rgb="FF000000"/>
      <name val="Calibri"/>
      <family val="2"/>
      <scheme val="minor"/>
    </font>
    <font>
      <b/>
      <sz val="11"/>
      <color rgb="FF000000"/>
      <name val="Calibri"/>
      <family val="2"/>
      <scheme val="minor"/>
    </font>
    <font>
      <b/>
      <sz val="16"/>
      <color theme="1"/>
      <name val="Calibri"/>
      <family val="2"/>
      <scheme val="minor"/>
    </font>
    <font>
      <sz val="16"/>
      <color rgb="FF000000"/>
      <name val="Calibri"/>
      <family val="2"/>
    </font>
    <font>
      <b/>
      <sz val="12"/>
      <color rgb="FF000000"/>
      <name val="Arial"/>
      <family val="2"/>
    </font>
    <font>
      <b/>
      <sz val="28"/>
      <color rgb="FFFF0000"/>
      <name val="Calibri"/>
      <family val="2"/>
    </font>
    <font>
      <sz val="16"/>
      <color theme="1"/>
      <name val="Calibri"/>
      <family val="2"/>
      <scheme val="minor"/>
    </font>
  </fonts>
  <fills count="30">
    <fill>
      <patternFill patternType="none"/>
    </fill>
    <fill>
      <patternFill patternType="gray125"/>
    </fill>
    <fill>
      <patternFill patternType="solid">
        <fgColor rgb="FFEAF1DD"/>
        <bgColor rgb="FFEAF1DD"/>
      </patternFill>
    </fill>
    <fill>
      <patternFill patternType="solid">
        <fgColor rgb="FFDBE5F1"/>
        <bgColor rgb="FFDBE5F1"/>
      </patternFill>
    </fill>
    <fill>
      <patternFill patternType="solid">
        <fgColor rgb="FF548DD4"/>
        <bgColor rgb="FF548DD4"/>
      </patternFill>
    </fill>
    <fill>
      <patternFill patternType="solid">
        <fgColor rgb="FFFFFFFF"/>
        <bgColor rgb="FFFFFFFF"/>
      </patternFill>
    </fill>
    <fill>
      <patternFill patternType="solid">
        <fgColor rgb="FFB8CCE4"/>
        <bgColor rgb="FFB8CCE4"/>
      </patternFill>
    </fill>
    <fill>
      <patternFill patternType="solid">
        <fgColor theme="4" tint="0.79998168889431442"/>
        <bgColor indexed="64"/>
      </patternFill>
    </fill>
    <fill>
      <patternFill patternType="solid">
        <fgColor theme="5" tint="0.39997558519241921"/>
        <bgColor rgb="FFC6D9F0"/>
      </patternFill>
    </fill>
    <fill>
      <patternFill patternType="solid">
        <fgColor theme="5" tint="0.39997558519241921"/>
        <bgColor theme="4"/>
      </patternFill>
    </fill>
    <fill>
      <patternFill patternType="solid">
        <fgColor theme="9" tint="0.59999389629810485"/>
        <bgColor rgb="FF8DB3E2"/>
      </patternFill>
    </fill>
    <fill>
      <patternFill patternType="solid">
        <fgColor theme="9" tint="0.59999389629810485"/>
        <bgColor theme="4"/>
      </patternFill>
    </fill>
    <fill>
      <patternFill patternType="solid">
        <fgColor theme="8" tint="-0.249977111117893"/>
        <bgColor rgb="FF548DD4"/>
      </patternFill>
    </fill>
    <fill>
      <patternFill patternType="solid">
        <fgColor theme="8" tint="-0.249977111117893"/>
        <bgColor theme="4"/>
      </patternFill>
    </fill>
    <fill>
      <patternFill patternType="solid">
        <fgColor theme="6" tint="0.59999389629810485"/>
        <bgColor rgb="FFDBE5F1"/>
      </patternFill>
    </fill>
    <fill>
      <patternFill patternType="solid">
        <fgColor theme="6" tint="0.59999389629810485"/>
        <bgColor rgb="FF548DD4"/>
      </patternFill>
    </fill>
    <fill>
      <patternFill patternType="solid">
        <fgColor theme="6" tint="0.59999389629810485"/>
        <bgColor theme="4"/>
      </patternFill>
    </fill>
    <fill>
      <patternFill patternType="solid">
        <fgColor theme="7" tint="0.39997558519241921"/>
        <bgColor rgb="FF366092"/>
      </patternFill>
    </fill>
    <fill>
      <patternFill patternType="solid">
        <fgColor theme="7" tint="0.39997558519241921"/>
        <bgColor theme="4"/>
      </patternFill>
    </fill>
    <fill>
      <patternFill patternType="solid">
        <fgColor rgb="FF0070C0"/>
        <bgColor rgb="FF244061"/>
      </patternFill>
    </fill>
    <fill>
      <patternFill patternType="solid">
        <fgColor rgb="FF0070C0"/>
        <bgColor theme="4"/>
      </patternFill>
    </fill>
    <fill>
      <patternFill patternType="solid">
        <fgColor rgb="FF0070C0"/>
        <bgColor rgb="FF548DD4"/>
      </patternFill>
    </fill>
    <fill>
      <patternFill patternType="solid">
        <fgColor theme="4" tint="0.59999389629810485"/>
        <bgColor rgb="FFDBE5F1"/>
      </patternFill>
    </fill>
    <fill>
      <patternFill patternType="solid">
        <fgColor rgb="FF90C226"/>
        <bgColor indexed="64"/>
      </patternFill>
    </fill>
    <fill>
      <patternFill patternType="solid">
        <fgColor rgb="FFFF0000"/>
        <bgColor indexed="64"/>
      </patternFill>
    </fill>
    <fill>
      <patternFill patternType="solid">
        <fgColor rgb="FFEEF4E8"/>
        <bgColor indexed="64"/>
      </patternFill>
    </fill>
    <fill>
      <patternFill patternType="solid">
        <fgColor rgb="FFDBE9CD"/>
        <bgColor indexed="64"/>
      </patternFill>
    </fill>
    <fill>
      <patternFill patternType="solid">
        <fgColor rgb="FFFFC000"/>
        <bgColor indexed="64"/>
      </patternFill>
    </fill>
    <fill>
      <patternFill patternType="solid">
        <fgColor rgb="FFFFFF00"/>
        <bgColor indexed="64"/>
      </patternFill>
    </fill>
    <fill>
      <patternFill patternType="solid">
        <fgColor rgb="FF00B050"/>
        <bgColor indexed="64"/>
      </patternFill>
    </fill>
  </fills>
  <borders count="31">
    <border>
      <left/>
      <right/>
      <top/>
      <bottom/>
      <diagonal/>
    </border>
    <border>
      <left style="thin">
        <color rgb="FFF2F2F2"/>
      </left>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right style="thin">
        <color rgb="FFF2F2F2"/>
      </right>
      <top style="thin">
        <color rgb="FFF2F2F2"/>
      </top>
      <bottom style="thin">
        <color rgb="FFF2F2F2"/>
      </bottom>
      <diagonal/>
    </border>
    <border>
      <left/>
      <right/>
      <top/>
      <bottom/>
      <diagonal/>
    </border>
    <border>
      <left style="thin">
        <color rgb="FFF2F2F2"/>
      </left>
      <right style="thin">
        <color rgb="FFF2F2F2"/>
      </right>
      <top style="thin">
        <color rgb="FFF2F2F2"/>
      </top>
      <bottom/>
      <diagonal/>
    </border>
    <border>
      <left style="thin">
        <color rgb="FF000000"/>
      </left>
      <right style="thin">
        <color rgb="FF000000"/>
      </right>
      <top style="thin">
        <color rgb="FF000000"/>
      </top>
      <bottom/>
      <diagonal/>
    </border>
    <border>
      <left/>
      <right style="thin">
        <color rgb="FFF2F2F2"/>
      </right>
      <top/>
      <bottom/>
      <diagonal/>
    </border>
    <border>
      <left style="thin">
        <color theme="0"/>
      </left>
      <right style="thin">
        <color theme="0"/>
      </right>
      <top style="thin">
        <color theme="0"/>
      </top>
      <bottom style="thin">
        <color theme="0"/>
      </bottom>
      <diagonal/>
    </border>
    <border>
      <left/>
      <right/>
      <top style="thin">
        <color rgb="FFF2F2F2"/>
      </top>
      <bottom style="thin">
        <color rgb="FFF2F2F2"/>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diagonal/>
    </border>
    <border>
      <left/>
      <right style="thin">
        <color theme="2"/>
      </right>
      <top/>
      <bottom/>
      <diagonal/>
    </border>
    <border>
      <left style="thin">
        <color theme="2"/>
      </left>
      <right style="medium">
        <color rgb="FFFFFFFF"/>
      </right>
      <top style="medium">
        <color rgb="FFFFFFFF"/>
      </top>
      <bottom/>
      <diagonal/>
    </border>
    <border>
      <left style="medium">
        <color rgb="FFFFFFFF"/>
      </left>
      <right style="medium">
        <color rgb="FFFFFFFF"/>
      </right>
      <top/>
      <bottom/>
      <diagonal/>
    </border>
    <border>
      <left style="medium">
        <color rgb="FFFFFFFF"/>
      </left>
      <right/>
      <top/>
      <bottom style="thick">
        <color rgb="FFFFFFFF"/>
      </bottom>
      <diagonal/>
    </border>
    <border>
      <left style="thin">
        <color theme="2"/>
      </left>
      <right style="medium">
        <color rgb="FFFFFFFF"/>
      </right>
      <top/>
      <bottom style="thick">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top/>
      <bottom style="medium">
        <color rgb="FFFFFFFF"/>
      </bottom>
      <diagonal/>
    </border>
    <border>
      <left style="medium">
        <color rgb="FFFFFFFF"/>
      </left>
      <right/>
      <top style="medium">
        <color rgb="FFFFFFFF"/>
      </top>
      <bottom style="medium">
        <color rgb="FFFFFFFF"/>
      </bottom>
      <diagonal/>
    </border>
    <border>
      <left/>
      <right style="medium">
        <color rgb="FFFFFFFF"/>
      </right>
      <top style="medium">
        <color rgb="FFFFFFFF"/>
      </top>
      <bottom style="medium">
        <color rgb="FFFFFFFF"/>
      </bottom>
      <diagonal/>
    </border>
    <border>
      <left style="thin">
        <color indexed="64"/>
      </left>
      <right style="thin">
        <color indexed="64"/>
      </right>
      <top style="thin">
        <color indexed="64"/>
      </top>
      <bottom style="thin">
        <color indexed="64"/>
      </bottom>
      <diagonal/>
    </border>
    <border>
      <left style="medium">
        <color rgb="FFFFFFFF"/>
      </left>
      <right style="medium">
        <color rgb="FFFFFFFF"/>
      </right>
      <top style="thin">
        <color theme="2"/>
      </top>
      <bottom style="medium">
        <color rgb="FFFFFFFF"/>
      </bottom>
      <diagonal/>
    </border>
  </borders>
  <cellStyleXfs count="10">
    <xf numFmtId="0" fontId="0" fillId="0" borderId="0"/>
    <xf numFmtId="0" fontId="8" fillId="0" borderId="6"/>
    <xf numFmtId="0" fontId="7" fillId="0" borderId="6"/>
    <xf numFmtId="0" fontId="14" fillId="0" borderId="6"/>
    <xf numFmtId="0" fontId="42" fillId="0" borderId="6"/>
    <xf numFmtId="0" fontId="2" fillId="0" borderId="6"/>
    <xf numFmtId="0" fontId="2" fillId="0" borderId="6"/>
    <xf numFmtId="0" fontId="14" fillId="0" borderId="6"/>
    <xf numFmtId="0" fontId="42" fillId="0" borderId="6"/>
    <xf numFmtId="0" fontId="14" fillId="0" borderId="6"/>
  </cellStyleXfs>
  <cellXfs count="187">
    <xf numFmtId="0" fontId="0" fillId="0" borderId="0" xfId="0"/>
    <xf numFmtId="0" fontId="9"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1" fontId="23" fillId="0" borderId="6" xfId="2" applyNumberFormat="1" applyFont="1" applyAlignment="1">
      <alignment vertical="top"/>
    </xf>
    <xf numFmtId="0" fontId="23" fillId="0" borderId="6" xfId="2" applyFont="1" applyAlignment="1">
      <alignment vertical="top"/>
    </xf>
    <xf numFmtId="1" fontId="7" fillId="0" borderId="6" xfId="2" applyNumberFormat="1"/>
    <xf numFmtId="0" fontId="7" fillId="0" borderId="6" xfId="2"/>
    <xf numFmtId="1" fontId="7" fillId="6" borderId="6" xfId="2" applyNumberFormat="1" applyFill="1"/>
    <xf numFmtId="0" fontId="17" fillId="0" borderId="0" xfId="0" applyFont="1"/>
    <xf numFmtId="0" fontId="18" fillId="0" borderId="0" xfId="0" applyFont="1"/>
    <xf numFmtId="3" fontId="25" fillId="4" borderId="8" xfId="0" applyNumberFormat="1" applyFont="1" applyFill="1" applyBorder="1" applyAlignment="1">
      <alignment horizontal="center" vertical="center" wrapText="1"/>
    </xf>
    <xf numFmtId="0" fontId="21" fillId="0" borderId="0" xfId="0" applyFont="1" applyAlignment="1">
      <alignment horizontal="left"/>
    </xf>
    <xf numFmtId="0" fontId="22" fillId="0" borderId="0" xfId="0" applyFont="1"/>
    <xf numFmtId="0" fontId="21" fillId="0" borderId="0" xfId="0" applyFont="1"/>
    <xf numFmtId="1" fontId="6" fillId="0" borderId="6" xfId="2" applyNumberFormat="1" applyFont="1"/>
    <xf numFmtId="1" fontId="6" fillId="6" borderId="6" xfId="2" applyNumberFormat="1" applyFont="1" applyFill="1"/>
    <xf numFmtId="1" fontId="6" fillId="3" borderId="6" xfId="2" applyNumberFormat="1" applyFont="1" applyFill="1"/>
    <xf numFmtId="0" fontId="19" fillId="5" borderId="0" xfId="0" applyFont="1" applyFill="1" applyAlignment="1">
      <alignment horizontal="left" vertical="center"/>
    </xf>
    <xf numFmtId="0" fontId="37" fillId="0" borderId="0" xfId="0" applyFont="1"/>
    <xf numFmtId="1" fontId="5" fillId="0" borderId="6" xfId="2" applyNumberFormat="1" applyFont="1"/>
    <xf numFmtId="0" fontId="35" fillId="0" borderId="0" xfId="0" applyFont="1" applyAlignment="1">
      <alignment horizontal="left" vertical="center"/>
    </xf>
    <xf numFmtId="0" fontId="20" fillId="5" borderId="0" xfId="0" applyFont="1" applyFill="1" applyAlignment="1">
      <alignment horizontal="left" vertical="center"/>
    </xf>
    <xf numFmtId="0" fontId="10" fillId="0" borderId="0" xfId="0" applyFont="1" applyAlignment="1">
      <alignment horizontal="left" vertical="center"/>
    </xf>
    <xf numFmtId="0" fontId="0" fillId="0" borderId="0" xfId="0" applyAlignment="1">
      <alignment horizontal="left" vertical="center"/>
    </xf>
    <xf numFmtId="0" fontId="27" fillId="0" borderId="0" xfId="0" applyFont="1" applyAlignment="1">
      <alignment horizontal="left" vertical="center"/>
    </xf>
    <xf numFmtId="0" fontId="27" fillId="19" borderId="2" xfId="0" applyFont="1" applyFill="1" applyBorder="1" applyAlignment="1">
      <alignment horizontal="center" vertical="center" wrapText="1"/>
    </xf>
    <xf numFmtId="0" fontId="33" fillId="15" borderId="3" xfId="0" applyFont="1" applyFill="1" applyBorder="1" applyAlignment="1">
      <alignment horizontal="center" vertical="center" wrapText="1"/>
    </xf>
    <xf numFmtId="0" fontId="31" fillId="16" borderId="4" xfId="0" applyFont="1" applyFill="1" applyBorder="1" applyAlignment="1">
      <alignment horizontal="center" vertical="center" wrapText="1"/>
    </xf>
    <xf numFmtId="0" fontId="29" fillId="16" borderId="4" xfId="0" applyFont="1" applyFill="1" applyBorder="1" applyAlignment="1">
      <alignment horizontal="center" vertical="center" wrapText="1"/>
    </xf>
    <xf numFmtId="0" fontId="31" fillId="9" borderId="4" xfId="0" applyFont="1" applyFill="1" applyBorder="1" applyAlignment="1">
      <alignment horizontal="center" vertical="center" wrapText="1"/>
    </xf>
    <xf numFmtId="0" fontId="33" fillId="9" borderId="4" xfId="0" applyFont="1" applyFill="1" applyBorder="1" applyAlignment="1">
      <alignment horizontal="center" vertical="center" wrapText="1"/>
    </xf>
    <xf numFmtId="0" fontId="31" fillId="11" borderId="4" xfId="0" applyFont="1" applyFill="1" applyBorder="1" applyAlignment="1">
      <alignment horizontal="center" vertical="center" wrapText="1"/>
    </xf>
    <xf numFmtId="0" fontId="29" fillId="13" borderId="4" xfId="0" applyFont="1" applyFill="1" applyBorder="1" applyAlignment="1">
      <alignment horizontal="center" vertical="center" wrapText="1"/>
    </xf>
    <xf numFmtId="0" fontId="36" fillId="13" borderId="4" xfId="0" applyFont="1" applyFill="1" applyBorder="1" applyAlignment="1">
      <alignment horizontal="center" vertical="center" wrapText="1"/>
    </xf>
    <xf numFmtId="1" fontId="29" fillId="18" borderId="4" xfId="0" applyNumberFormat="1" applyFont="1" applyFill="1" applyBorder="1" applyAlignment="1">
      <alignment horizontal="center" vertical="center" wrapText="1"/>
    </xf>
    <xf numFmtId="0" fontId="36" fillId="18" borderId="4" xfId="0" applyFont="1" applyFill="1" applyBorder="1" applyAlignment="1">
      <alignment horizontal="center" vertical="center" wrapText="1"/>
    </xf>
    <xf numFmtId="0" fontId="33" fillId="18" borderId="4" xfId="0" applyFont="1" applyFill="1" applyBorder="1" applyAlignment="1">
      <alignment horizontal="center" vertical="center" wrapText="1"/>
    </xf>
    <xf numFmtId="0" fontId="34" fillId="20" borderId="4" xfId="0" applyFont="1" applyFill="1" applyBorder="1" applyAlignment="1">
      <alignment horizontal="center" vertical="center" wrapText="1"/>
    </xf>
    <xf numFmtId="0" fontId="0" fillId="0" borderId="0" xfId="0" applyAlignment="1">
      <alignment horizontal="center" vertical="center"/>
    </xf>
    <xf numFmtId="1" fontId="4" fillId="0" borderId="6" xfId="2" applyNumberFormat="1" applyFont="1"/>
    <xf numFmtId="1" fontId="7" fillId="0" borderId="6" xfId="2" applyNumberFormat="1" applyAlignment="1">
      <alignment horizontal="left" vertical="center"/>
    </xf>
    <xf numFmtId="1" fontId="4" fillId="0" borderId="6" xfId="2" applyNumberFormat="1" applyFont="1" applyAlignment="1">
      <alignment horizontal="left"/>
    </xf>
    <xf numFmtId="17" fontId="39" fillId="7" borderId="5" xfId="0" applyNumberFormat="1" applyFont="1" applyFill="1" applyBorder="1" applyAlignment="1">
      <alignment horizontal="left" vertical="center" wrapText="1"/>
    </xf>
    <xf numFmtId="0" fontId="39" fillId="0" borderId="2" xfId="0" applyFont="1" applyBorder="1" applyAlignment="1">
      <alignment horizontal="left" vertical="center" wrapText="1"/>
    </xf>
    <xf numFmtId="0" fontId="39" fillId="0" borderId="6" xfId="0" applyFont="1" applyBorder="1" applyAlignment="1">
      <alignment horizontal="left" vertical="center"/>
    </xf>
    <xf numFmtId="1" fontId="39" fillId="0" borderId="2" xfId="0" applyNumberFormat="1" applyFont="1" applyBorder="1" applyAlignment="1">
      <alignment horizontal="left" vertical="center" wrapText="1"/>
    </xf>
    <xf numFmtId="37" fontId="39" fillId="0" borderId="2" xfId="0" applyNumberFormat="1" applyFont="1" applyBorder="1" applyAlignment="1">
      <alignment horizontal="center" vertical="center" wrapText="1"/>
    </xf>
    <xf numFmtId="1" fontId="39" fillId="0" borderId="2" xfId="0" applyNumberFormat="1" applyFont="1" applyBorder="1" applyAlignment="1">
      <alignment horizontal="left" vertical="center"/>
    </xf>
    <xf numFmtId="0" fontId="39" fillId="0" borderId="5" xfId="0" applyFont="1" applyBorder="1" applyAlignment="1">
      <alignment horizontal="left" vertical="center"/>
    </xf>
    <xf numFmtId="3" fontId="39" fillId="0" borderId="7" xfId="0" applyNumberFormat="1" applyFont="1" applyBorder="1" applyAlignment="1">
      <alignment horizontal="center" vertical="center"/>
    </xf>
    <xf numFmtId="0" fontId="39" fillId="0" borderId="10" xfId="0" applyFont="1" applyBorder="1" applyAlignment="1">
      <alignment horizontal="left" vertical="center"/>
    </xf>
    <xf numFmtId="3" fontId="39" fillId="0" borderId="2" xfId="0" applyNumberFormat="1" applyFont="1" applyBorder="1" applyAlignment="1">
      <alignment horizontal="center" vertical="center"/>
    </xf>
    <xf numFmtId="1" fontId="4" fillId="0" borderId="10" xfId="2" applyNumberFormat="1" applyFont="1" applyBorder="1"/>
    <xf numFmtId="1" fontId="7" fillId="0" borderId="10" xfId="2" applyNumberFormat="1" applyBorder="1"/>
    <xf numFmtId="1" fontId="6" fillId="0" borderId="10" xfId="2" applyNumberFormat="1" applyFont="1" applyBorder="1"/>
    <xf numFmtId="1" fontId="4" fillId="6" borderId="6" xfId="2" applyNumberFormat="1" applyFont="1" applyFill="1"/>
    <xf numFmtId="17" fontId="4" fillId="0" borderId="0" xfId="0" applyNumberFormat="1" applyFont="1"/>
    <xf numFmtId="0" fontId="4" fillId="0" borderId="0" xfId="0" applyFont="1"/>
    <xf numFmtId="165" fontId="39" fillId="3" borderId="2" xfId="0" applyNumberFormat="1" applyFont="1" applyFill="1" applyBorder="1" applyAlignment="1">
      <alignment horizontal="center" vertical="center" wrapText="1"/>
    </xf>
    <xf numFmtId="164" fontId="39" fillId="0" borderId="2" xfId="0" applyNumberFormat="1" applyFont="1" applyBorder="1" applyAlignment="1">
      <alignment horizontal="center" vertical="center" wrapText="1"/>
    </xf>
    <xf numFmtId="17" fontId="39" fillId="22" borderId="2" xfId="0" applyNumberFormat="1" applyFont="1" applyFill="1" applyBorder="1" applyAlignment="1">
      <alignment horizontal="center" vertical="center" wrapText="1"/>
    </xf>
    <xf numFmtId="0" fontId="33" fillId="21" borderId="9" xfId="0" applyFont="1" applyFill="1" applyBorder="1" applyAlignment="1">
      <alignment vertical="center" wrapText="1"/>
    </xf>
    <xf numFmtId="0" fontId="33" fillId="21" borderId="3" xfId="0" applyFont="1" applyFill="1" applyBorder="1" applyAlignment="1">
      <alignment vertical="center" wrapText="1"/>
    </xf>
    <xf numFmtId="1" fontId="3" fillId="6" borderId="6" xfId="2" applyNumberFormat="1" applyFont="1" applyFill="1"/>
    <xf numFmtId="3" fontId="0" fillId="0" borderId="0" xfId="0" applyNumberFormat="1"/>
    <xf numFmtId="0" fontId="0" fillId="0" borderId="6" xfId="0" applyBorder="1" applyAlignment="1">
      <alignment horizontal="center" vertical="center"/>
    </xf>
    <xf numFmtId="3" fontId="22" fillId="0" borderId="6" xfId="0" applyNumberFormat="1" applyFont="1" applyBorder="1" applyAlignment="1">
      <alignment horizontal="center" vertical="center" wrapText="1"/>
    </xf>
    <xf numFmtId="0" fontId="39" fillId="0" borderId="10" xfId="0" applyFont="1" applyBorder="1" applyAlignment="1">
      <alignment horizontal="left" vertical="center" wrapText="1"/>
    </xf>
    <xf numFmtId="0" fontId="19" fillId="5" borderId="6" xfId="4" applyFont="1" applyFill="1" applyAlignment="1">
      <alignment horizontal="left" vertical="center"/>
    </xf>
    <xf numFmtId="0" fontId="35" fillId="0" borderId="6" xfId="4" applyFont="1" applyAlignment="1">
      <alignment horizontal="left" vertical="center"/>
    </xf>
    <xf numFmtId="0" fontId="20" fillId="5" borderId="6" xfId="4" applyFont="1" applyFill="1" applyAlignment="1">
      <alignment horizontal="left" vertical="center"/>
    </xf>
    <xf numFmtId="17" fontId="39" fillId="7" borderId="5" xfId="4" applyNumberFormat="1" applyFont="1" applyFill="1" applyBorder="1" applyAlignment="1">
      <alignment horizontal="left" vertical="center" wrapText="1"/>
    </xf>
    <xf numFmtId="0" fontId="39" fillId="0" borderId="2" xfId="4" applyFont="1" applyBorder="1" applyAlignment="1">
      <alignment horizontal="left" vertical="center" wrapText="1"/>
    </xf>
    <xf numFmtId="0" fontId="39" fillId="0" borderId="6" xfId="4" applyFont="1" applyBorder="1" applyAlignment="1">
      <alignment horizontal="left" vertical="center"/>
    </xf>
    <xf numFmtId="1" fontId="39" fillId="0" borderId="2" xfId="4" applyNumberFormat="1" applyFont="1" applyBorder="1" applyAlignment="1">
      <alignment horizontal="left" vertical="center" wrapText="1"/>
    </xf>
    <xf numFmtId="1" fontId="39" fillId="0" borderId="2" xfId="4" applyNumberFormat="1" applyFont="1" applyBorder="1" applyAlignment="1">
      <alignment horizontal="left" vertical="center"/>
    </xf>
    <xf numFmtId="0" fontId="39" fillId="0" borderId="5" xfId="4" applyFont="1" applyBorder="1" applyAlignment="1">
      <alignment horizontal="left" vertical="center"/>
    </xf>
    <xf numFmtId="3" fontId="39" fillId="0" borderId="7" xfId="4" applyNumberFormat="1" applyFont="1" applyBorder="1" applyAlignment="1">
      <alignment horizontal="center" vertical="center"/>
    </xf>
    <xf numFmtId="0" fontId="39" fillId="0" borderId="10" xfId="4" applyFont="1" applyBorder="1" applyAlignment="1">
      <alignment horizontal="left" vertical="center"/>
    </xf>
    <xf numFmtId="164" fontId="39" fillId="0" borderId="2" xfId="4" applyNumberFormat="1" applyFont="1" applyBorder="1" applyAlignment="1">
      <alignment horizontal="center" vertical="center" wrapText="1"/>
    </xf>
    <xf numFmtId="17" fontId="39" fillId="22" borderId="2" xfId="4" applyNumberFormat="1" applyFont="1" applyFill="1" applyBorder="1" applyAlignment="1">
      <alignment horizontal="center" vertical="center" wrapText="1"/>
    </xf>
    <xf numFmtId="0" fontId="35" fillId="0" borderId="2" xfId="0" applyFont="1" applyBorder="1" applyAlignment="1">
      <alignment horizontal="left" vertical="center" wrapText="1"/>
    </xf>
    <xf numFmtId="0" fontId="35" fillId="0" borderId="10" xfId="0" applyFont="1" applyBorder="1" applyAlignment="1">
      <alignment horizontal="left" vertical="center"/>
    </xf>
    <xf numFmtId="0" fontId="43" fillId="0" borderId="2" xfId="0" applyFont="1" applyBorder="1" applyAlignment="1">
      <alignment horizontal="left" vertical="center" wrapText="1"/>
    </xf>
    <xf numFmtId="0" fontId="39" fillId="0" borderId="0" xfId="0" applyFont="1" applyAlignment="1">
      <alignment horizontal="left" vertical="center" wrapText="1"/>
    </xf>
    <xf numFmtId="0" fontId="43" fillId="0" borderId="0" xfId="0" applyFont="1" applyAlignment="1">
      <alignment horizontal="left" vertical="center"/>
    </xf>
    <xf numFmtId="0" fontId="39" fillId="0" borderId="6" xfId="0" applyFont="1" applyBorder="1" applyAlignment="1">
      <alignment horizontal="left" vertical="center" wrapText="1"/>
    </xf>
    <xf numFmtId="0" fontId="39" fillId="0" borderId="5" xfId="0" applyFont="1" applyBorder="1" applyAlignment="1">
      <alignment horizontal="left" vertical="center" wrapText="1"/>
    </xf>
    <xf numFmtId="0" fontId="39" fillId="6" borderId="6" xfId="0" applyFont="1" applyFill="1" applyBorder="1" applyAlignment="1">
      <alignment horizontal="left" vertical="center" wrapText="1"/>
    </xf>
    <xf numFmtId="0" fontId="39" fillId="6" borderId="6" xfId="0" applyFont="1" applyFill="1" applyBorder="1" applyAlignment="1">
      <alignment horizontal="left" vertical="center"/>
    </xf>
    <xf numFmtId="16" fontId="39" fillId="3" borderId="6" xfId="0" applyNumberFormat="1" applyFont="1" applyFill="1" applyBorder="1" applyAlignment="1">
      <alignment horizontal="center" vertical="center" wrapText="1"/>
    </xf>
    <xf numFmtId="3" fontId="39" fillId="6" borderId="6" xfId="0" applyNumberFormat="1" applyFont="1" applyFill="1" applyBorder="1" applyAlignment="1">
      <alignment horizontal="center" vertical="center"/>
    </xf>
    <xf numFmtId="0" fontId="39" fillId="6" borderId="6" xfId="0" applyFont="1" applyFill="1" applyBorder="1" applyAlignment="1">
      <alignment horizontal="center" vertical="center"/>
    </xf>
    <xf numFmtId="0" fontId="32" fillId="8" borderId="1" xfId="0" applyFont="1" applyFill="1" applyBorder="1" applyAlignment="1">
      <alignment horizontal="center" vertical="center"/>
    </xf>
    <xf numFmtId="0" fontId="32" fillId="8" borderId="11" xfId="0" applyFont="1" applyFill="1" applyBorder="1" applyAlignment="1">
      <alignment horizontal="center" vertical="center"/>
    </xf>
    <xf numFmtId="0" fontId="32" fillId="8" borderId="5" xfId="0" applyFont="1" applyFill="1" applyBorder="1" applyAlignment="1">
      <alignment horizontal="center" vertical="center"/>
    </xf>
    <xf numFmtId="0" fontId="32" fillId="12" borderId="1" xfId="0" applyFont="1" applyFill="1" applyBorder="1" applyAlignment="1">
      <alignment horizontal="center" vertical="center"/>
    </xf>
    <xf numFmtId="0" fontId="32" fillId="12" borderId="11" xfId="0" applyFont="1" applyFill="1" applyBorder="1" applyAlignment="1">
      <alignment horizontal="center" vertical="center"/>
    </xf>
    <xf numFmtId="0" fontId="32" fillId="12" borderId="5" xfId="0" applyFont="1" applyFill="1" applyBorder="1" applyAlignment="1">
      <alignment horizontal="center" vertical="center"/>
    </xf>
    <xf numFmtId="0" fontId="30" fillId="10" borderId="1" xfId="0" applyFont="1" applyFill="1" applyBorder="1" applyAlignment="1">
      <alignment horizontal="center" vertical="center"/>
    </xf>
    <xf numFmtId="0" fontId="30" fillId="10" borderId="11" xfId="0" applyFont="1" applyFill="1" applyBorder="1" applyAlignment="1">
      <alignment horizontal="center" vertical="center"/>
    </xf>
    <xf numFmtId="0" fontId="30" fillId="10" borderId="5" xfId="0" applyFont="1" applyFill="1" applyBorder="1" applyAlignment="1">
      <alignment horizontal="center" vertical="center"/>
    </xf>
    <xf numFmtId="0" fontId="24" fillId="2" borderId="6" xfId="0" applyFont="1" applyFill="1" applyBorder="1" applyAlignment="1">
      <alignment horizontal="left" vertical="center" wrapText="1"/>
    </xf>
    <xf numFmtId="164" fontId="32" fillId="17" borderId="1" xfId="0" applyNumberFormat="1" applyFont="1" applyFill="1" applyBorder="1" applyAlignment="1">
      <alignment horizontal="center" vertical="center"/>
    </xf>
    <xf numFmtId="164" fontId="32" fillId="17" borderId="11" xfId="0" applyNumberFormat="1" applyFont="1" applyFill="1" applyBorder="1" applyAlignment="1">
      <alignment horizontal="center" vertical="center"/>
    </xf>
    <xf numFmtId="164" fontId="32" fillId="17" borderId="5" xfId="0" applyNumberFormat="1" applyFont="1" applyFill="1" applyBorder="1" applyAlignment="1">
      <alignment horizontal="center" vertical="center"/>
    </xf>
    <xf numFmtId="0" fontId="32" fillId="14" borderId="1" xfId="0" applyFont="1" applyFill="1" applyBorder="1" applyAlignment="1">
      <alignment horizontal="center" vertical="center"/>
    </xf>
    <xf numFmtId="0" fontId="32" fillId="14" borderId="11" xfId="0" applyFont="1" applyFill="1" applyBorder="1" applyAlignment="1">
      <alignment horizontal="center" vertical="center"/>
    </xf>
    <xf numFmtId="0" fontId="32" fillId="14" borderId="5" xfId="0" applyFont="1" applyFill="1" applyBorder="1" applyAlignment="1">
      <alignment horizontal="center" vertical="center"/>
    </xf>
    <xf numFmtId="0" fontId="44" fillId="23" borderId="12" xfId="7" applyFont="1" applyFill="1" applyBorder="1" applyAlignment="1">
      <alignment horizontal="center" vertical="center" wrapText="1" readingOrder="1"/>
    </xf>
    <xf numFmtId="0" fontId="45" fillId="23" borderId="13" xfId="7" applyFont="1" applyFill="1" applyBorder="1" applyAlignment="1">
      <alignment horizontal="center" vertical="center" wrapText="1" readingOrder="1"/>
    </xf>
    <xf numFmtId="0" fontId="45" fillId="23" borderId="14" xfId="7" applyFont="1" applyFill="1" applyBorder="1" applyAlignment="1">
      <alignment horizontal="center" vertical="center" wrapText="1" readingOrder="1"/>
    </xf>
    <xf numFmtId="0" fontId="45" fillId="23" borderId="15" xfId="7" applyFont="1" applyFill="1" applyBorder="1" applyAlignment="1">
      <alignment horizontal="center" vertical="center" wrapText="1" readingOrder="1"/>
    </xf>
    <xf numFmtId="0" fontId="45" fillId="23" borderId="16" xfId="7" applyFont="1" applyFill="1" applyBorder="1" applyAlignment="1">
      <alignment horizontal="center" vertical="center" wrapText="1" readingOrder="1"/>
    </xf>
    <xf numFmtId="0" fontId="45" fillId="23" borderId="17" xfId="7" applyFont="1" applyFill="1" applyBorder="1" applyAlignment="1">
      <alignment horizontal="center" vertical="center" wrapText="1" readingOrder="1"/>
    </xf>
    <xf numFmtId="0" fontId="45" fillId="23" borderId="6" xfId="7" applyFont="1" applyFill="1" applyAlignment="1">
      <alignment horizontal="center" vertical="center" wrapText="1" readingOrder="1"/>
    </xf>
    <xf numFmtId="0" fontId="45" fillId="23" borderId="18" xfId="7" applyFont="1" applyFill="1" applyBorder="1" applyAlignment="1">
      <alignment horizontal="center" vertical="center" wrapText="1" readingOrder="1"/>
    </xf>
    <xf numFmtId="0" fontId="45" fillId="23" borderId="19" xfId="7" applyFont="1" applyFill="1" applyBorder="1" applyAlignment="1">
      <alignment horizontal="center" vertical="center" wrapText="1" readingOrder="1"/>
    </xf>
    <xf numFmtId="0" fontId="1" fillId="0" borderId="6" xfId="7" applyFont="1"/>
    <xf numFmtId="0" fontId="44" fillId="23" borderId="20" xfId="7" applyFont="1" applyFill="1" applyBorder="1" applyAlignment="1">
      <alignment horizontal="center" vertical="center" wrapText="1" readingOrder="1"/>
    </xf>
    <xf numFmtId="0" fontId="45" fillId="23" borderId="21" xfId="7" applyFont="1" applyFill="1" applyBorder="1" applyAlignment="1">
      <alignment horizontal="center" vertical="center" wrapText="1" readingOrder="1"/>
    </xf>
    <xf numFmtId="0" fontId="46" fillId="23" borderId="10" xfId="7" applyFont="1" applyFill="1" applyBorder="1" applyAlignment="1">
      <alignment horizontal="center" vertical="center" wrapText="1" readingOrder="1"/>
    </xf>
    <xf numFmtId="0" fontId="45" fillId="23" borderId="22" xfId="7" applyFont="1" applyFill="1" applyBorder="1" applyAlignment="1">
      <alignment horizontal="center" vertical="center" wrapText="1" readingOrder="1"/>
    </xf>
    <xf numFmtId="0" fontId="47" fillId="24" borderId="23" xfId="8" applyFont="1" applyFill="1" applyBorder="1" applyAlignment="1">
      <alignment horizontal="left" vertical="center" wrapText="1" readingOrder="1"/>
    </xf>
    <xf numFmtId="3" fontId="48" fillId="25" borderId="23" xfId="8" applyNumberFormat="1" applyFont="1" applyFill="1" applyBorder="1" applyAlignment="1">
      <alignment horizontal="left" vertical="center" wrapText="1" readingOrder="1"/>
    </xf>
    <xf numFmtId="3" fontId="42" fillId="0" borderId="6" xfId="8" applyNumberFormat="1" applyAlignment="1">
      <alignment horizontal="left" vertical="center"/>
    </xf>
    <xf numFmtId="37" fontId="49" fillId="26" borderId="23" xfId="7" applyNumberFormat="1" applyFont="1" applyFill="1" applyBorder="1" applyAlignment="1">
      <alignment horizontal="center" vertical="center" wrapText="1" readingOrder="1"/>
    </xf>
    <xf numFmtId="3" fontId="49" fillId="26" borderId="23" xfId="7" applyNumberFormat="1" applyFont="1" applyFill="1" applyBorder="1" applyAlignment="1">
      <alignment horizontal="center" vertical="center" wrapText="1" readingOrder="1"/>
    </xf>
    <xf numFmtId="0" fontId="50" fillId="26" borderId="23" xfId="7" applyFont="1" applyFill="1" applyBorder="1" applyAlignment="1">
      <alignment horizontal="center" vertical="center" wrapText="1" readingOrder="1"/>
    </xf>
    <xf numFmtId="3" fontId="50" fillId="26" borderId="23" xfId="7" applyNumberFormat="1" applyFont="1" applyFill="1" applyBorder="1" applyAlignment="1">
      <alignment horizontal="center" vertical="center" wrapText="1" readingOrder="1"/>
    </xf>
    <xf numFmtId="3" fontId="51" fillId="26" borderId="24" xfId="7" applyNumberFormat="1" applyFont="1" applyFill="1" applyBorder="1" applyAlignment="1">
      <alignment horizontal="left" vertical="center" wrapText="1" readingOrder="1"/>
    </xf>
    <xf numFmtId="3" fontId="50" fillId="26" borderId="25" xfId="7" applyNumberFormat="1" applyFont="1" applyFill="1" applyBorder="1" applyAlignment="1">
      <alignment horizontal="center" vertical="center" wrapText="1" readingOrder="1"/>
    </xf>
    <xf numFmtId="37" fontId="50" fillId="26" borderId="23" xfId="7" applyNumberFormat="1" applyFont="1" applyFill="1" applyBorder="1" applyAlignment="1">
      <alignment horizontal="center" vertical="center" wrapText="1" readingOrder="1"/>
    </xf>
    <xf numFmtId="3" fontId="50" fillId="26" borderId="24" xfId="7" applyNumberFormat="1" applyFont="1" applyFill="1" applyBorder="1" applyAlignment="1">
      <alignment horizontal="center" vertical="center" wrapText="1" readingOrder="1"/>
    </xf>
    <xf numFmtId="3" fontId="50" fillId="25" borderId="23" xfId="7" applyNumberFormat="1" applyFont="1" applyFill="1" applyBorder="1" applyAlignment="1">
      <alignment horizontal="center" vertical="center" wrapText="1" readingOrder="1"/>
    </xf>
    <xf numFmtId="0" fontId="39" fillId="0" borderId="6" xfId="9" applyFont="1" applyAlignment="1">
      <alignment horizontal="center"/>
    </xf>
    <xf numFmtId="3" fontId="50" fillId="25" borderId="26" xfId="7" applyNumberFormat="1" applyFont="1" applyFill="1" applyBorder="1" applyAlignment="1">
      <alignment horizontal="center" vertical="center" wrapText="1" readingOrder="1"/>
    </xf>
    <xf numFmtId="3" fontId="50" fillId="25" borderId="6" xfId="7" applyNumberFormat="1" applyFont="1" applyFill="1" applyAlignment="1">
      <alignment horizontal="center" vertical="center" wrapText="1" readingOrder="1"/>
    </xf>
    <xf numFmtId="3" fontId="49" fillId="26" borderId="25" xfId="7" applyNumberFormat="1" applyFont="1" applyFill="1" applyBorder="1" applyAlignment="1">
      <alignment horizontal="center" vertical="center" wrapText="1" readingOrder="1"/>
    </xf>
    <xf numFmtId="3" fontId="50" fillId="25" borderId="24" xfId="7" applyNumberFormat="1" applyFont="1" applyFill="1" applyBorder="1" applyAlignment="1">
      <alignment horizontal="center" vertical="center" wrapText="1" readingOrder="1"/>
    </xf>
    <xf numFmtId="0" fontId="49" fillId="26" borderId="23" xfId="7" applyFont="1" applyFill="1" applyBorder="1" applyAlignment="1">
      <alignment horizontal="center" wrapText="1" readingOrder="1"/>
    </xf>
    <xf numFmtId="3" fontId="49" fillId="25" borderId="23" xfId="7" applyNumberFormat="1" applyFont="1" applyFill="1" applyBorder="1" applyAlignment="1">
      <alignment horizontal="center" vertical="center" wrapText="1" readingOrder="1"/>
    </xf>
    <xf numFmtId="3" fontId="50" fillId="26" borderId="6" xfId="7" applyNumberFormat="1" applyFont="1" applyFill="1" applyAlignment="1">
      <alignment horizontal="center" vertical="center" wrapText="1" readingOrder="1"/>
    </xf>
    <xf numFmtId="3" fontId="51" fillId="26" borderId="23" xfId="7" applyNumberFormat="1" applyFont="1" applyFill="1" applyBorder="1" applyAlignment="1">
      <alignment horizontal="left" vertical="center" wrapText="1" readingOrder="1"/>
    </xf>
    <xf numFmtId="3" fontId="50" fillId="25" borderId="27" xfId="7" applyNumberFormat="1" applyFont="1" applyFill="1" applyBorder="1" applyAlignment="1">
      <alignment horizontal="center" vertical="center" wrapText="1" readingOrder="1"/>
    </xf>
    <xf numFmtId="0" fontId="49" fillId="25" borderId="28" xfId="7" applyFont="1" applyFill="1" applyBorder="1" applyAlignment="1">
      <alignment horizontal="center" wrapText="1" readingOrder="1"/>
    </xf>
    <xf numFmtId="3" fontId="51" fillId="25" borderId="23" xfId="7" applyNumberFormat="1" applyFont="1" applyFill="1" applyBorder="1" applyAlignment="1">
      <alignment horizontal="left" vertical="center" wrapText="1" readingOrder="1"/>
    </xf>
    <xf numFmtId="0" fontId="49" fillId="26" borderId="28" xfId="7" applyFont="1" applyFill="1" applyBorder="1" applyAlignment="1">
      <alignment horizontal="center" wrapText="1" readingOrder="1"/>
    </xf>
    <xf numFmtId="3" fontId="50" fillId="26" borderId="12" xfId="7" applyNumberFormat="1" applyFont="1" applyFill="1" applyBorder="1" applyAlignment="1">
      <alignment horizontal="center" vertical="center" wrapText="1" readingOrder="1"/>
    </xf>
    <xf numFmtId="0" fontId="39" fillId="0" borderId="29" xfId="9" applyFont="1" applyBorder="1" applyAlignment="1">
      <alignment horizontal="center"/>
    </xf>
    <xf numFmtId="3" fontId="50" fillId="26" borderId="26" xfId="7" applyNumberFormat="1" applyFont="1" applyFill="1" applyBorder="1" applyAlignment="1">
      <alignment horizontal="center" vertical="center" wrapText="1" readingOrder="1"/>
    </xf>
    <xf numFmtId="0" fontId="39" fillId="0" borderId="6" xfId="9" applyFont="1" applyAlignment="1">
      <alignment horizontal="center" wrapText="1"/>
    </xf>
    <xf numFmtId="0" fontId="49" fillId="25" borderId="23" xfId="7" applyFont="1" applyFill="1" applyBorder="1" applyAlignment="1">
      <alignment horizontal="center" vertical="center" wrapText="1" readingOrder="1"/>
    </xf>
    <xf numFmtId="37" fontId="49" fillId="25" borderId="23" xfId="7" applyNumberFormat="1" applyFont="1" applyFill="1" applyBorder="1" applyAlignment="1">
      <alignment horizontal="center" vertical="center" wrapText="1" readingOrder="1"/>
    </xf>
    <xf numFmtId="0" fontId="50" fillId="25" borderId="23" xfId="7" applyFont="1" applyFill="1" applyBorder="1" applyAlignment="1">
      <alignment horizontal="center" vertical="center" wrapText="1" readingOrder="1"/>
    </xf>
    <xf numFmtId="37" fontId="50" fillId="25" borderId="23" xfId="7" applyNumberFormat="1" applyFont="1" applyFill="1" applyBorder="1" applyAlignment="1">
      <alignment horizontal="center" vertical="center" wrapText="1" readingOrder="1"/>
    </xf>
    <xf numFmtId="0" fontId="49" fillId="25" borderId="23" xfId="7" applyFont="1" applyFill="1" applyBorder="1" applyAlignment="1">
      <alignment horizontal="center" wrapText="1" readingOrder="1"/>
    </xf>
    <xf numFmtId="0" fontId="47" fillId="27" borderId="23" xfId="8" applyFont="1" applyFill="1" applyBorder="1" applyAlignment="1">
      <alignment horizontal="left" vertical="center" wrapText="1" readingOrder="1"/>
    </xf>
    <xf numFmtId="0" fontId="39" fillId="0" borderId="6" xfId="9" applyFont="1" applyAlignment="1">
      <alignment horizontal="center" vertical="center" wrapText="1"/>
    </xf>
    <xf numFmtId="1" fontId="39" fillId="0" borderId="6" xfId="9" applyNumberFormat="1" applyFont="1" applyAlignment="1">
      <alignment horizontal="center"/>
    </xf>
    <xf numFmtId="3" fontId="49" fillId="26" borderId="24" xfId="7" applyNumberFormat="1" applyFont="1" applyFill="1" applyBorder="1" applyAlignment="1">
      <alignment horizontal="center" vertical="center" wrapText="1" readingOrder="1"/>
    </xf>
    <xf numFmtId="0" fontId="39" fillId="0" borderId="29" xfId="9" applyFont="1" applyBorder="1" applyAlignment="1">
      <alignment horizontal="center" vertical="center" wrapText="1"/>
    </xf>
    <xf numFmtId="0" fontId="49" fillId="26" borderId="25" xfId="7" applyFont="1" applyFill="1" applyBorder="1" applyAlignment="1">
      <alignment horizontal="center" wrapText="1" readingOrder="1"/>
    </xf>
    <xf numFmtId="0" fontId="49" fillId="26" borderId="23" xfId="7" applyFont="1" applyFill="1" applyBorder="1" applyAlignment="1">
      <alignment horizontal="center" vertical="center" wrapText="1" readingOrder="1"/>
    </xf>
    <xf numFmtId="0" fontId="52" fillId="26" borderId="23" xfId="7" applyFont="1" applyFill="1" applyBorder="1" applyAlignment="1">
      <alignment horizontal="center" wrapText="1" readingOrder="1"/>
    </xf>
    <xf numFmtId="3" fontId="50" fillId="26" borderId="27" xfId="7" applyNumberFormat="1" applyFont="1" applyFill="1" applyBorder="1" applyAlignment="1">
      <alignment horizontal="center" vertical="center" wrapText="1" readingOrder="1"/>
    </xf>
    <xf numFmtId="3" fontId="50" fillId="26" borderId="30" xfId="7" applyNumberFormat="1" applyFont="1" applyFill="1" applyBorder="1" applyAlignment="1">
      <alignment horizontal="center" vertical="center" wrapText="1" readingOrder="1"/>
    </xf>
    <xf numFmtId="0" fontId="48" fillId="25" borderId="23" xfId="8" applyFont="1" applyFill="1" applyBorder="1" applyAlignment="1">
      <alignment horizontal="center" vertical="center" wrapText="1" readingOrder="1"/>
    </xf>
    <xf numFmtId="3" fontId="50" fillId="25" borderId="12" xfId="7" applyNumberFormat="1" applyFont="1" applyFill="1" applyBorder="1" applyAlignment="1">
      <alignment horizontal="center" vertical="center" wrapText="1" readingOrder="1"/>
    </xf>
    <xf numFmtId="0" fontId="53" fillId="27" borderId="6" xfId="7" applyFont="1" applyFill="1"/>
    <xf numFmtId="0" fontId="1" fillId="0" borderId="6" xfId="7" applyFont="1" applyAlignment="1">
      <alignment horizontal="center"/>
    </xf>
    <xf numFmtId="0" fontId="47" fillId="28" borderId="23" xfId="8" applyFont="1" applyFill="1" applyBorder="1" applyAlignment="1">
      <alignment horizontal="left" vertical="center" wrapText="1" readingOrder="1"/>
    </xf>
    <xf numFmtId="0" fontId="52" fillId="25" borderId="23" xfId="7" applyFont="1" applyFill="1" applyBorder="1" applyAlignment="1">
      <alignment horizontal="center" wrapText="1" readingOrder="1"/>
    </xf>
    <xf numFmtId="0" fontId="53" fillId="28" borderId="6" xfId="7" applyFont="1" applyFill="1"/>
    <xf numFmtId="37" fontId="1" fillId="0" borderId="6" xfId="7" applyNumberFormat="1" applyFont="1" applyAlignment="1">
      <alignment wrapText="1"/>
    </xf>
    <xf numFmtId="37" fontId="1" fillId="0" borderId="6" xfId="7" applyNumberFormat="1" applyFont="1"/>
    <xf numFmtId="0" fontId="47" fillId="29" borderId="23" xfId="8" applyFont="1" applyFill="1" applyBorder="1" applyAlignment="1">
      <alignment horizontal="center" vertical="center" wrapText="1" readingOrder="1"/>
    </xf>
    <xf numFmtId="3" fontId="55" fillId="29" borderId="23" xfId="8" applyNumberFormat="1" applyFont="1" applyFill="1" applyBorder="1" applyAlignment="1">
      <alignment horizontal="center" vertical="center" wrapText="1" readingOrder="1"/>
    </xf>
    <xf numFmtId="0" fontId="52" fillId="29" borderId="23" xfId="7" applyFont="1" applyFill="1" applyBorder="1" applyAlignment="1">
      <alignment horizontal="center" vertical="center" wrapText="1" readingOrder="1"/>
    </xf>
    <xf numFmtId="0" fontId="56" fillId="0" borderId="6" xfId="8" applyFont="1"/>
    <xf numFmtId="0" fontId="57" fillId="0" borderId="6" xfId="7" applyFont="1"/>
    <xf numFmtId="3" fontId="1" fillId="0" borderId="6" xfId="7" applyNumberFormat="1" applyFont="1" applyAlignment="1">
      <alignment horizontal="center"/>
    </xf>
  </cellXfs>
  <cellStyles count="10">
    <cellStyle name="Normal" xfId="0" builtinId="0"/>
    <cellStyle name="Normal 2" xfId="1" xr:uid="{00000000-0005-0000-0000-000002000000}"/>
    <cellStyle name="Normal 2 2" xfId="5" xr:uid="{1E37ED2B-4612-4562-91AD-795EF4C1859D}"/>
    <cellStyle name="Normal 3" xfId="2" xr:uid="{00000000-0005-0000-0000-000003000000}"/>
    <cellStyle name="Normal 3 2" xfId="6" xr:uid="{79CB5B3F-8880-4095-8382-FDE8390718F7}"/>
    <cellStyle name="Normal 4" xfId="3" xr:uid="{00000000-0005-0000-0000-000004000000}"/>
    <cellStyle name="Normal 5" xfId="4" xr:uid="{6D5A3833-A4A1-4C77-9164-48F74152D9E5}"/>
    <cellStyle name="Normal 5 2" xfId="8" xr:uid="{0080D83B-C7F2-4C63-B55F-3F9243698815}"/>
    <cellStyle name="Normal 6 2" xfId="7" xr:uid="{E400B86E-86B2-436B-99F9-AEBF79B6C2BD}"/>
    <cellStyle name="Normal 7" xfId="9" xr:uid="{97B3FC34-73EB-4B27-BC84-5C0DF7F54443}"/>
  </cellStyles>
  <dxfs count="138">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1"/>
        <name val="Calibri"/>
        <scheme val="minor"/>
      </font>
      <numFmt numFmtId="1" formatCode="0"/>
      <alignment horizontal="general" vertical="top" textRotation="0" wrapText="0" indent="0" justifyLastLine="0" shrinkToFit="0" readingOrder="0"/>
    </dxf>
    <dxf>
      <alignment horizontal="left" vertical="center" textRotation="0" indent="0" justifyLastLine="0" shrinkToFit="0" readingOrder="0"/>
    </dxf>
    <dxf>
      <numFmt numFmtId="5" formatCode="#,##0_);\(#,##0\)"/>
      <alignment horizontal="center"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left style="thin">
          <color rgb="FFF2F2F2"/>
        </left>
        <right style="thin">
          <color rgb="FFF2F2F2"/>
        </right>
        <top style="thin">
          <color rgb="FFF2F2F2"/>
        </top>
        <bottom style="thin">
          <color rgb="FFF2F2F2"/>
        </bottom>
        <vertical/>
        <horizontal/>
      </border>
    </dxf>
    <dxf>
      <alignment horizontal="left"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outline="0">
        <left style="thin">
          <color rgb="FFF2F2F2"/>
        </left>
        <right style="thin">
          <color rgb="FFF2F2F2"/>
        </right>
        <top style="thin">
          <color rgb="FFF2F2F2"/>
        </top>
        <bottom style="thin">
          <color rgb="FFF2F2F2"/>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s>
  <tableStyles count="37">
    <tableStyle name="Sheet1-style" pivot="0" count="3" xr9:uid="{00000000-0011-0000-FFFF-FFFF00000000}">
      <tableStyleElement type="headerRow" dxfId="137"/>
      <tableStyleElement type="firstRowStripe" dxfId="136"/>
      <tableStyleElement type="secondRowStripe" dxfId="135"/>
    </tableStyle>
    <tableStyle name="Sheet1-style 2" pivot="0" count="3" xr9:uid="{00000000-0011-0000-FFFF-FFFF01000000}">
      <tableStyleElement type="headerRow" dxfId="134"/>
      <tableStyleElement type="firstRowStripe" dxfId="133"/>
      <tableStyleElement type="secondRowStripe" dxfId="132"/>
    </tableStyle>
    <tableStyle name="Sheet1-style 3" pivot="0" count="3" xr9:uid="{00000000-0011-0000-FFFF-FFFF02000000}">
      <tableStyleElement type="headerRow" dxfId="131"/>
      <tableStyleElement type="firstRowStripe" dxfId="130"/>
      <tableStyleElement type="secondRowStripe" dxfId="129"/>
    </tableStyle>
    <tableStyle name="Sheet1-style 4" pivot="0" count="3" xr9:uid="{00000000-0011-0000-FFFF-FFFF03000000}">
      <tableStyleElement type="headerRow" dxfId="128"/>
      <tableStyleElement type="firstRowStripe" dxfId="127"/>
      <tableStyleElement type="secondRowStripe" dxfId="126"/>
    </tableStyle>
    <tableStyle name="Sheet1-style 5" pivot="0" count="3" xr9:uid="{00000000-0011-0000-FFFF-FFFF04000000}">
      <tableStyleElement type="headerRow" dxfId="125"/>
      <tableStyleElement type="firstRowStripe" dxfId="124"/>
      <tableStyleElement type="secondRowStripe" dxfId="123"/>
    </tableStyle>
    <tableStyle name="Sheet1-style 6" pivot="0" count="3" xr9:uid="{00000000-0011-0000-FFFF-FFFF05000000}">
      <tableStyleElement type="headerRow" dxfId="122"/>
      <tableStyleElement type="firstRowStripe" dxfId="121"/>
      <tableStyleElement type="secondRowStripe" dxfId="120"/>
    </tableStyle>
    <tableStyle name="Sheet1-style 7" pivot="0" count="3" xr9:uid="{00000000-0011-0000-FFFF-FFFF06000000}">
      <tableStyleElement type="headerRow" dxfId="119"/>
      <tableStyleElement type="firstRowStripe" dxfId="118"/>
      <tableStyleElement type="secondRowStripe" dxfId="117"/>
    </tableStyle>
    <tableStyle name="Sheet1-style 8" pivot="0" count="3" xr9:uid="{00000000-0011-0000-FFFF-FFFF07000000}">
      <tableStyleElement type="headerRow" dxfId="116"/>
      <tableStyleElement type="firstRowStripe" dxfId="115"/>
      <tableStyleElement type="secondRowStripe" dxfId="114"/>
    </tableStyle>
    <tableStyle name="Sheet1-style 9" pivot="0" count="3" xr9:uid="{00000000-0011-0000-FFFF-FFFF08000000}">
      <tableStyleElement type="headerRow" dxfId="113"/>
      <tableStyleElement type="firstRowStripe" dxfId="112"/>
      <tableStyleElement type="secondRowStripe" dxfId="111"/>
    </tableStyle>
    <tableStyle name="Sheet1-style 10" pivot="0" count="3" xr9:uid="{00000000-0011-0000-FFFF-FFFF09000000}">
      <tableStyleElement type="headerRow" dxfId="110"/>
      <tableStyleElement type="firstRowStripe" dxfId="109"/>
      <tableStyleElement type="secondRowStripe" dxfId="108"/>
    </tableStyle>
    <tableStyle name="Sheet1-style 11" pivot="0" count="3" xr9:uid="{00000000-0011-0000-FFFF-FFFF0A000000}">
      <tableStyleElement type="headerRow" dxfId="107"/>
      <tableStyleElement type="firstRowStripe" dxfId="106"/>
      <tableStyleElement type="secondRowStripe" dxfId="105"/>
    </tableStyle>
    <tableStyle name="Sheet1-style 12" pivot="0" count="3" xr9:uid="{00000000-0011-0000-FFFF-FFFF0B000000}">
      <tableStyleElement type="headerRow" dxfId="104"/>
      <tableStyleElement type="firstRowStripe" dxfId="103"/>
      <tableStyleElement type="secondRowStripe" dxfId="102"/>
    </tableStyle>
    <tableStyle name="Sheet1-style 13" pivot="0" count="3" xr9:uid="{00000000-0011-0000-FFFF-FFFF0C000000}">
      <tableStyleElement type="headerRow" dxfId="101"/>
      <tableStyleElement type="firstRowStripe" dxfId="100"/>
      <tableStyleElement type="secondRowStripe" dxfId="99"/>
    </tableStyle>
    <tableStyle name="Sheet1-style 14" pivot="0" count="3" xr9:uid="{00000000-0011-0000-FFFF-FFFF0D000000}">
      <tableStyleElement type="headerRow" dxfId="98"/>
      <tableStyleElement type="firstRowStripe" dxfId="97"/>
      <tableStyleElement type="secondRowStripe" dxfId="96"/>
    </tableStyle>
    <tableStyle name="Sheet1-style 15" pivot="0" count="3" xr9:uid="{00000000-0011-0000-FFFF-FFFF0E000000}">
      <tableStyleElement type="headerRow" dxfId="95"/>
      <tableStyleElement type="firstRowStripe" dxfId="94"/>
      <tableStyleElement type="secondRowStripe" dxfId="93"/>
    </tableStyle>
    <tableStyle name="Sheet1-style 16" pivot="0" count="3" xr9:uid="{00000000-0011-0000-FFFF-FFFF0F000000}">
      <tableStyleElement type="headerRow" dxfId="92"/>
      <tableStyleElement type="firstRowStripe" dxfId="91"/>
      <tableStyleElement type="secondRowStripe" dxfId="90"/>
    </tableStyle>
    <tableStyle name="Sheet1-style 17" pivot="0" count="3" xr9:uid="{00000000-0011-0000-FFFF-FFFF10000000}">
      <tableStyleElement type="headerRow" dxfId="89"/>
      <tableStyleElement type="firstRowStripe" dxfId="88"/>
      <tableStyleElement type="secondRowStripe" dxfId="87"/>
    </tableStyle>
    <tableStyle name="Sheet1-style 18" pivot="0" count="3" xr9:uid="{00000000-0011-0000-FFFF-FFFF11000000}">
      <tableStyleElement type="headerRow" dxfId="86"/>
      <tableStyleElement type="firstRowStripe" dxfId="85"/>
      <tableStyleElement type="secondRowStripe" dxfId="84"/>
    </tableStyle>
    <tableStyle name="Sheet1-style 19" pivot="0" count="3" xr9:uid="{00000000-0011-0000-FFFF-FFFF12000000}">
      <tableStyleElement type="headerRow" dxfId="83"/>
      <tableStyleElement type="firstRowStripe" dxfId="82"/>
      <tableStyleElement type="secondRowStripe" dxfId="81"/>
    </tableStyle>
    <tableStyle name="Sheet1-style 20" pivot="0" count="3" xr9:uid="{00000000-0011-0000-FFFF-FFFF13000000}">
      <tableStyleElement type="headerRow" dxfId="80"/>
      <tableStyleElement type="firstRowStripe" dxfId="79"/>
      <tableStyleElement type="secondRowStripe" dxfId="78"/>
    </tableStyle>
    <tableStyle name="Sheet1-style 21" pivot="0" count="3" xr9:uid="{00000000-0011-0000-FFFF-FFFF14000000}">
      <tableStyleElement type="headerRow" dxfId="77"/>
      <tableStyleElement type="firstRowStripe" dxfId="76"/>
      <tableStyleElement type="secondRowStripe" dxfId="75"/>
    </tableStyle>
    <tableStyle name="Sheet1-style 22" pivot="0" count="3" xr9:uid="{00000000-0011-0000-FFFF-FFFF15000000}">
      <tableStyleElement type="headerRow" dxfId="74"/>
      <tableStyleElement type="firstRowStripe" dxfId="73"/>
      <tableStyleElement type="secondRowStripe" dxfId="72"/>
    </tableStyle>
    <tableStyle name="Sheet1-style 23" pivot="0" count="3" xr9:uid="{00000000-0011-0000-FFFF-FFFF16000000}">
      <tableStyleElement type="headerRow" dxfId="71"/>
      <tableStyleElement type="firstRowStripe" dxfId="70"/>
      <tableStyleElement type="secondRowStripe" dxfId="69"/>
    </tableStyle>
    <tableStyle name="Sheet1-style 24" pivot="0" count="3" xr9:uid="{00000000-0011-0000-FFFF-FFFF17000000}">
      <tableStyleElement type="headerRow" dxfId="68"/>
      <tableStyleElement type="firstRowStripe" dxfId="67"/>
      <tableStyleElement type="secondRowStripe" dxfId="66"/>
    </tableStyle>
    <tableStyle name="Sheet1-style 25" pivot="0" count="3" xr9:uid="{00000000-0011-0000-FFFF-FFFF18000000}">
      <tableStyleElement type="headerRow" dxfId="65"/>
      <tableStyleElement type="firstRowStripe" dxfId="64"/>
      <tableStyleElement type="secondRowStripe" dxfId="63"/>
    </tableStyle>
    <tableStyle name="Sheet1-style 26" pivot="0" count="3" xr9:uid="{00000000-0011-0000-FFFF-FFFF19000000}">
      <tableStyleElement type="headerRow" dxfId="62"/>
      <tableStyleElement type="firstRowStripe" dxfId="61"/>
      <tableStyleElement type="secondRowStripe" dxfId="60"/>
    </tableStyle>
    <tableStyle name="Sheet1-style 27" pivot="0" count="3" xr9:uid="{00000000-0011-0000-FFFF-FFFF1A000000}">
      <tableStyleElement type="headerRow" dxfId="59"/>
      <tableStyleElement type="firstRowStripe" dxfId="58"/>
      <tableStyleElement type="secondRowStripe" dxfId="57"/>
    </tableStyle>
    <tableStyle name="Sheet1-style 28" pivot="0" count="3" xr9:uid="{00000000-0011-0000-FFFF-FFFF1B000000}">
      <tableStyleElement type="headerRow" dxfId="56"/>
      <tableStyleElement type="firstRowStripe" dxfId="55"/>
      <tableStyleElement type="secondRowStripe" dxfId="54"/>
    </tableStyle>
    <tableStyle name="Sheet1-style 29" pivot="0" count="3" xr9:uid="{00000000-0011-0000-FFFF-FFFF1C000000}">
      <tableStyleElement type="headerRow" dxfId="53"/>
      <tableStyleElement type="firstRowStripe" dxfId="52"/>
      <tableStyleElement type="secondRowStripe" dxfId="51"/>
    </tableStyle>
    <tableStyle name="Sheet1-style 30" pivot="0" count="3" xr9:uid="{00000000-0011-0000-FFFF-FFFF1D000000}">
      <tableStyleElement type="headerRow" dxfId="50"/>
      <tableStyleElement type="firstRowStripe" dxfId="49"/>
      <tableStyleElement type="secondRowStripe" dxfId="48"/>
    </tableStyle>
    <tableStyle name="Sheet1-style 31" pivot="0" count="3" xr9:uid="{00000000-0011-0000-FFFF-FFFF1E000000}">
      <tableStyleElement type="headerRow" dxfId="47"/>
      <tableStyleElement type="firstRowStripe" dxfId="46"/>
      <tableStyleElement type="secondRowStripe" dxfId="45"/>
    </tableStyle>
    <tableStyle name="Sheet1-style 32" pivot="0" count="3" xr9:uid="{00000000-0011-0000-FFFF-FFFF1F000000}">
      <tableStyleElement type="headerRow" dxfId="44"/>
      <tableStyleElement type="firstRowStripe" dxfId="43"/>
      <tableStyleElement type="secondRowStripe" dxfId="42"/>
    </tableStyle>
    <tableStyle name="Sheet1-style 33" pivot="0" count="3" xr9:uid="{00000000-0011-0000-FFFF-FFFF20000000}">
      <tableStyleElement type="headerRow" dxfId="41"/>
      <tableStyleElement type="firstRowStripe" dxfId="40"/>
      <tableStyleElement type="secondRowStripe" dxfId="39"/>
    </tableStyle>
    <tableStyle name="Sheet1-style 34" pivot="0" count="3" xr9:uid="{00000000-0011-0000-FFFF-FFFF21000000}">
      <tableStyleElement type="headerRow" dxfId="38"/>
      <tableStyleElement type="firstRowStripe" dxfId="37"/>
      <tableStyleElement type="secondRowStripe" dxfId="36"/>
    </tableStyle>
    <tableStyle name="Sheet1-style 35" pivot="0" count="3" xr9:uid="{00000000-0011-0000-FFFF-FFFF22000000}">
      <tableStyleElement type="headerRow" dxfId="35"/>
      <tableStyleElement type="firstRowStripe" dxfId="34"/>
      <tableStyleElement type="secondRowStripe" dxfId="33"/>
    </tableStyle>
    <tableStyle name="Sheet1-style 36" pivot="0" count="3" xr9:uid="{00000000-0011-0000-FFFF-FFFF23000000}">
      <tableStyleElement type="headerRow" dxfId="32"/>
      <tableStyleElement type="firstRowStripe" dxfId="31"/>
      <tableStyleElement type="secondRowStripe" dxfId="30"/>
    </tableStyle>
    <tableStyle name="Fill_here-style" pivot="0" count="3" xr9:uid="{00000000-0011-0000-FFFF-FFFF24000000}">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customXml" Target="../customXml/item7.xml"/><Relationship Id="rId7" Type="http://schemas.openxmlformats.org/officeDocument/2006/relationships/externalLink" Target="externalLinks/externalLink2.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5.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wsmohammed_unicef_org/Documents/UNICEF%20Education%20Kenya/Coordination/EiE%20WG/Reports/Jan%2023/CONSOLIDATED%205W_%20Education_Jan%202023%20Repor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ersonal/wsmohammed_unicef_org/Documents/UNICEF%20Education%20Kenya/Coordination/EiE%20WG/Reports/Feb%2023/CONSOLIDATED_5W_%20Education_Feb%202023%20Repor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ersonal/wsmohammed_unicef_org/Documents/UNICEF%20Education%20Kenya/Coordination/EiE%20WG/Reports/Aug/Complied_5W_%20Education_Jan-Aug.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onsolidated%205W_%20Education_Mar%202023%20Repor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ElWangui\AppData\Roaming\Microsoft\Excel\Kenya_Revised_5W_%20EiE%20WG_Aug%202022-%20Let's%20Play%20and%20Learn%20(6)%20(3)%20%20be%20(version%20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5W_Data_Entry"/>
      <sheetName val="Reach by Indicator"/>
      <sheetName val="List"/>
      <sheetName val="Admin"/>
    </sheetNames>
    <sheetDataSet>
      <sheetData sheetId="0"/>
      <sheetData sheetId="1">
        <row r="4">
          <cell r="U4">
            <v>500</v>
          </cell>
        </row>
        <row r="5">
          <cell r="U5">
            <v>1530</v>
          </cell>
        </row>
        <row r="6">
          <cell r="U6">
            <v>50</v>
          </cell>
        </row>
        <row r="7">
          <cell r="U7">
            <v>99</v>
          </cell>
        </row>
        <row r="8">
          <cell r="U8">
            <v>17</v>
          </cell>
        </row>
        <row r="9">
          <cell r="U9">
            <v>87</v>
          </cell>
        </row>
        <row r="10">
          <cell r="U10">
            <v>942</v>
          </cell>
        </row>
        <row r="11">
          <cell r="U11">
            <v>280</v>
          </cell>
        </row>
        <row r="12">
          <cell r="U12">
            <v>1400</v>
          </cell>
        </row>
        <row r="13">
          <cell r="U13">
            <v>163</v>
          </cell>
        </row>
        <row r="14">
          <cell r="U14">
            <v>592</v>
          </cell>
        </row>
        <row r="15">
          <cell r="U15">
            <v>200</v>
          </cell>
        </row>
        <row r="16">
          <cell r="U16">
            <v>30</v>
          </cell>
        </row>
        <row r="17">
          <cell r="U17">
            <v>30</v>
          </cell>
        </row>
        <row r="18">
          <cell r="U18">
            <v>9651</v>
          </cell>
        </row>
        <row r="19">
          <cell r="U19">
            <v>1641</v>
          </cell>
        </row>
        <row r="20">
          <cell r="U20">
            <v>41</v>
          </cell>
        </row>
        <row r="21">
          <cell r="U21">
            <v>395</v>
          </cell>
        </row>
        <row r="22">
          <cell r="U22">
            <v>45</v>
          </cell>
        </row>
        <row r="24">
          <cell r="U24">
            <v>23</v>
          </cell>
        </row>
        <row r="25">
          <cell r="U25">
            <v>3</v>
          </cell>
        </row>
        <row r="26">
          <cell r="U26">
            <v>7</v>
          </cell>
        </row>
        <row r="27">
          <cell r="U27">
            <v>69</v>
          </cell>
        </row>
        <row r="28">
          <cell r="U28">
            <v>50</v>
          </cell>
        </row>
        <row r="29">
          <cell r="U29">
            <v>100</v>
          </cell>
        </row>
      </sheetData>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5W_Data_Entry"/>
      <sheetName val="Reach by Indicator"/>
      <sheetName val="List"/>
      <sheetName val="Admin"/>
    </sheetNames>
    <sheetDataSet>
      <sheetData sheetId="0"/>
      <sheetData sheetId="1">
        <row r="4">
          <cell r="P4">
            <v>646</v>
          </cell>
          <cell r="Q4">
            <v>354</v>
          </cell>
        </row>
        <row r="5">
          <cell r="P5">
            <v>575</v>
          </cell>
          <cell r="Q5">
            <v>667</v>
          </cell>
        </row>
        <row r="6">
          <cell r="P6">
            <v>101</v>
          </cell>
          <cell r="Q6">
            <v>57</v>
          </cell>
        </row>
        <row r="7">
          <cell r="P7">
            <v>1620</v>
          </cell>
          <cell r="Q7">
            <v>2555</v>
          </cell>
        </row>
        <row r="8">
          <cell r="U8">
            <v>1590</v>
          </cell>
        </row>
        <row r="9">
          <cell r="P9">
            <v>11287</v>
          </cell>
          <cell r="Q9">
            <v>9209</v>
          </cell>
        </row>
        <row r="10">
          <cell r="U10">
            <v>60</v>
          </cell>
        </row>
        <row r="11">
          <cell r="U11">
            <v>90</v>
          </cell>
        </row>
        <row r="12">
          <cell r="U12">
            <v>78</v>
          </cell>
        </row>
        <row r="13">
          <cell r="U13">
            <v>120</v>
          </cell>
        </row>
        <row r="14">
          <cell r="U14">
            <v>105</v>
          </cell>
        </row>
        <row r="15">
          <cell r="U15">
            <v>1932</v>
          </cell>
        </row>
        <row r="16">
          <cell r="U16">
            <v>1116</v>
          </cell>
        </row>
        <row r="17">
          <cell r="U17">
            <v>19683</v>
          </cell>
        </row>
        <row r="18">
          <cell r="U18">
            <v>350</v>
          </cell>
        </row>
        <row r="19">
          <cell r="U19">
            <v>568</v>
          </cell>
        </row>
        <row r="20">
          <cell r="U20">
            <v>720</v>
          </cell>
        </row>
        <row r="21">
          <cell r="U21">
            <v>30</v>
          </cell>
        </row>
        <row r="22">
          <cell r="U22">
            <v>1467</v>
          </cell>
        </row>
        <row r="23">
          <cell r="U23">
            <v>315</v>
          </cell>
        </row>
        <row r="25">
          <cell r="U25">
            <v>2300</v>
          </cell>
        </row>
        <row r="26">
          <cell r="U26">
            <v>2050</v>
          </cell>
        </row>
        <row r="27">
          <cell r="U27">
            <v>30</v>
          </cell>
        </row>
        <row r="29">
          <cell r="U29">
            <v>3360</v>
          </cell>
        </row>
        <row r="30">
          <cell r="U30">
            <v>7024</v>
          </cell>
        </row>
        <row r="31">
          <cell r="U31">
            <v>1217</v>
          </cell>
        </row>
        <row r="32">
          <cell r="U32">
            <v>60</v>
          </cell>
        </row>
        <row r="33">
          <cell r="U33">
            <v>289</v>
          </cell>
        </row>
        <row r="34">
          <cell r="U34">
            <v>82</v>
          </cell>
        </row>
        <row r="35">
          <cell r="U35">
            <v>746</v>
          </cell>
        </row>
        <row r="36">
          <cell r="U36">
            <v>1934</v>
          </cell>
        </row>
        <row r="37">
          <cell r="U37">
            <v>396</v>
          </cell>
        </row>
        <row r="38">
          <cell r="U38">
            <v>3103</v>
          </cell>
        </row>
        <row r="39">
          <cell r="U39">
            <v>823</v>
          </cell>
        </row>
        <row r="40">
          <cell r="U40">
            <v>329</v>
          </cell>
        </row>
        <row r="41">
          <cell r="U41">
            <v>843</v>
          </cell>
        </row>
        <row r="42">
          <cell r="U42">
            <v>1067</v>
          </cell>
        </row>
        <row r="43">
          <cell r="U43">
            <v>22</v>
          </cell>
        </row>
        <row r="44">
          <cell r="U44">
            <v>19</v>
          </cell>
        </row>
        <row r="45">
          <cell r="U45">
            <v>20</v>
          </cell>
        </row>
        <row r="46">
          <cell r="U46">
            <v>25</v>
          </cell>
        </row>
        <row r="47">
          <cell r="U47">
            <v>8</v>
          </cell>
        </row>
        <row r="48">
          <cell r="U48">
            <v>5</v>
          </cell>
        </row>
        <row r="49">
          <cell r="U49">
            <v>5</v>
          </cell>
        </row>
        <row r="50">
          <cell r="U50">
            <v>4</v>
          </cell>
        </row>
        <row r="51">
          <cell r="U51">
            <v>5</v>
          </cell>
        </row>
        <row r="52">
          <cell r="U52">
            <v>5</v>
          </cell>
        </row>
        <row r="53">
          <cell r="U53">
            <v>160</v>
          </cell>
        </row>
        <row r="54">
          <cell r="U54">
            <v>168</v>
          </cell>
        </row>
        <row r="55">
          <cell r="U55">
            <v>853</v>
          </cell>
        </row>
        <row r="56">
          <cell r="U56">
            <v>858</v>
          </cell>
        </row>
        <row r="57">
          <cell r="U57">
            <v>459</v>
          </cell>
        </row>
        <row r="58">
          <cell r="U58">
            <v>359</v>
          </cell>
        </row>
        <row r="59">
          <cell r="U59">
            <v>308</v>
          </cell>
        </row>
        <row r="60">
          <cell r="U60">
            <v>267</v>
          </cell>
        </row>
        <row r="61">
          <cell r="U61">
            <v>335</v>
          </cell>
        </row>
        <row r="62">
          <cell r="U62">
            <v>302</v>
          </cell>
        </row>
        <row r="63">
          <cell r="U63">
            <v>344</v>
          </cell>
        </row>
        <row r="64">
          <cell r="U64">
            <v>353</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5W_Data_Entry_Compiled"/>
      <sheetName val="Breakdown by Indicator"/>
      <sheetName val="List"/>
      <sheetName val="Admin"/>
    </sheetNames>
    <sheetDataSet>
      <sheetData sheetId="0"/>
      <sheetData sheetId="1"/>
      <sheetData sheetId="2"/>
      <sheetData sheetId="3">
        <row r="2">
          <cell r="C2" t="str">
            <v>Donor</v>
          </cell>
          <cell r="D2" t="str">
            <v xml:space="preserve">Agriculture &amp; Food Security </v>
          </cell>
          <cell r="E2" t="str">
            <v>Vulnerable Residents</v>
          </cell>
        </row>
        <row r="3">
          <cell r="C3" t="str">
            <v>Government</v>
          </cell>
          <cell r="D3" t="str">
            <v>Camp Coordination, Emergency Shelter &amp; NFIs</v>
          </cell>
          <cell r="E3" t="str">
            <v>IDPs</v>
          </cell>
        </row>
        <row r="4">
          <cell r="C4" t="str">
            <v>International NGO</v>
          </cell>
          <cell r="D4" t="str">
            <v>Education</v>
          </cell>
          <cell r="E4" t="str">
            <v>Refugees</v>
          </cell>
        </row>
        <row r="5">
          <cell r="C5" t="str">
            <v>National NGO</v>
          </cell>
          <cell r="D5" t="str">
            <v>Emergency ICT</v>
          </cell>
          <cell r="E5" t="str">
            <v>Persons with Disabilities</v>
          </cell>
        </row>
        <row r="6">
          <cell r="C6" t="str">
            <v>Red Cross Movement</v>
          </cell>
          <cell r="D6" t="str">
            <v>Environment and Energy</v>
          </cell>
        </row>
        <row r="7">
          <cell r="C7" t="str">
            <v>United Nations</v>
          </cell>
          <cell r="D7" t="str">
            <v>Health &amp; Nutrition</v>
          </cell>
        </row>
        <row r="8">
          <cell r="C8" t="str">
            <v>Private Sector</v>
          </cell>
          <cell r="D8" t="str">
            <v>Logistics &amp; Transport</v>
          </cell>
        </row>
        <row r="9">
          <cell r="C9" t="str">
            <v>Other</v>
          </cell>
          <cell r="D9" t="str">
            <v>Protection - General protection</v>
          </cell>
        </row>
        <row r="10">
          <cell r="D10" t="str">
            <v xml:space="preserve">Protection - Social Protection </v>
          </cell>
        </row>
        <row r="11">
          <cell r="D11" t="str">
            <v>Water, Sanitation &amp; Hygiene</v>
          </cell>
        </row>
      </sheetData>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5W_Data_Entry"/>
      <sheetName val="Reach by Indicator"/>
      <sheetName val="List"/>
      <sheetName val="Admin"/>
    </sheetNames>
    <sheetDataSet>
      <sheetData sheetId="0"/>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 Responses 1"/>
      <sheetName val="Instructions"/>
      <sheetName val="5W_Data_Entry"/>
      <sheetName val="Activities"/>
      <sheetName val="List"/>
      <sheetName val="Response"/>
      <sheetName val="Admin"/>
    </sheetNames>
    <sheetDataSet>
      <sheetData sheetId="0"/>
      <sheetData sheetId="1"/>
      <sheetData sheetId="2"/>
      <sheetData sheetId="3"/>
      <sheetData sheetId="4">
        <row r="2">
          <cell r="C2" t="str">
            <v>Donor</v>
          </cell>
        </row>
        <row r="3">
          <cell r="C3" t="str">
            <v>Government</v>
          </cell>
        </row>
        <row r="4">
          <cell r="C4" t="str">
            <v>International NGO</v>
          </cell>
        </row>
        <row r="5">
          <cell r="C5" t="str">
            <v>National NGO</v>
          </cell>
        </row>
        <row r="6">
          <cell r="C6" t="str">
            <v>Red Cross Movement</v>
          </cell>
        </row>
        <row r="7">
          <cell r="C7" t="str">
            <v>United Nations</v>
          </cell>
        </row>
        <row r="8">
          <cell r="C8" t="str">
            <v>Private Sector</v>
          </cell>
        </row>
        <row r="9">
          <cell r="C9" t="str">
            <v>Other</v>
          </cell>
        </row>
      </sheetData>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0000000}" name="Main" displayName="Main" ref="B3:V62" headerRowDxfId="26" dataDxfId="25" totalsRowDxfId="24">
  <autoFilter ref="B3:V62" xr:uid="{00000000-000C-0000-FFFF-FFFF00000000}"/>
  <sortState xmlns:xlrd2="http://schemas.microsoft.com/office/spreadsheetml/2017/richdata2" ref="B4:V23">
    <sortCondition ref="N4:N23"/>
    <sortCondition ref="J4:J23"/>
  </sortState>
  <tableColumns count="21">
    <tableColumn id="1" xr3:uid="{00000000-0010-0000-0000-000001000000}" name="Lead Organisation Name" dataDxfId="23"/>
    <tableColumn id="2" xr3:uid="{00000000-0010-0000-0000-000002000000}" name="Organisation Type_x000a_Choose from the dropdown list or type the key words " dataDxfId="22"/>
    <tableColumn id="8" xr3:uid="{A97D8CD1-389F-4810-8038-C7AD0A27F6FE}" name="Donor / Grant Name" dataDxfId="21"/>
    <tableColumn id="3" xr3:uid="{00000000-0010-0000-0000-000003000000}" name="Cluster / Sector_x000a_Choose from the dropdown list " dataDxfId="20"/>
    <tableColumn id="5" xr3:uid="{C0246A1A-EA49-4063-A1A3-8DA47A3AEFD7}" name="Education Level Supported_x000a_Choose from the dropdown list " dataDxfId="19"/>
    <tableColumn id="11" xr3:uid="{79AA33A4-402D-49AC-905C-7B6265BE6B3A}" name="Monitoring  Indicator" dataDxfId="18"/>
    <tableColumn id="4" xr3:uid="{00000000-0010-0000-0000-000004000000}" name="Main Activity  _x000a_Brief description of main activity (short sentence)_x000a__x000a_" dataDxfId="17"/>
    <tableColumn id="6" xr3:uid="{00000000-0010-0000-0000-000006000000}" name="Implementing Partners_x000a_If the same organisation is implementing directly, please add the name of the organisation again_x000a_" dataDxfId="16"/>
    <tableColumn id="9" xr3:uid="{00000000-0010-0000-0000-000009000000}" name="County_x000a_Choose from the dropdown list " dataDxfId="15"/>
    <tableColumn id="10" xr3:uid="{00000000-0010-0000-0000-00000A000000}" name="Sub-County_x000a_Choose from the dropdown list or type the district" dataDxfId="14"/>
    <tableColumn id="7" xr3:uid="{F33C30E4-EDC0-4724-837D-7E4B45D067EA}" name="Names or Number of schools_x000a_Please add the names of benefiting schools if less than 10 schools" dataDxfId="13"/>
    <tableColumn id="12" xr3:uid="{00000000-0010-0000-0000-00000C000000}" name="Start Date_x000a_Choose from dropdown list_x000a_" dataDxfId="12"/>
    <tableColumn id="13" xr3:uid="{00000000-0010-0000-0000-00000D000000}" name="End Date_x000a_Choose from dropdown list_x000a_" dataDxfId="11"/>
    <tableColumn id="14" xr3:uid="{00000000-0010-0000-0000-00000E000000}" name="Activity Status_x000a_Choose from dropdown list" dataDxfId="10"/>
    <tableColumn id="16" xr3:uid="{00000000-0010-0000-0000-000010000000}" name="Boys" dataDxfId="9"/>
    <tableColumn id="17" xr3:uid="{00000000-0010-0000-0000-000011000000}" name="Girls" dataDxfId="8"/>
    <tableColumn id="18" xr3:uid="{00000000-0010-0000-0000-000012000000}" name="Men +18" dataDxfId="7"/>
    <tableColumn id="19" xr3:uid="{00000000-0010-0000-0000-000013000000}" name="Women +18" dataDxfId="6"/>
    <tableColumn id="21" xr3:uid="{00000000-0010-0000-0000-000015000000}" name="Beneficiary Type_x000a_Choose from drop down list. If more than one type is supported, please provide the breakdown on comments column" dataDxfId="5"/>
    <tableColumn id="22" xr3:uid="{00000000-0010-0000-0000-000016000000}" name="TOTAL BENEFICIARIES REACHED_x000a_" dataDxfId="4">
      <calculatedColumnFormula>SUM(Main[[#This Row],[Boys]:[Women +18]])</calculatedColumnFormula>
    </tableColumn>
    <tableColumn id="26" xr3:uid="{00000000-0010-0000-0000-00001A000000}" name="Comment" dataDxfId="3"/>
  </tableColumns>
  <tableStyleInfo name="Fill_her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Regions" displayName="Regions" ref="A1:B49" totalsRowShown="0" headerRowDxfId="2" headerRowCellStyle="Normal 3" dataCellStyle="Normal 3">
  <autoFilter ref="A1:B49" xr:uid="{00000000-0009-0000-0100-000001000000}"/>
  <tableColumns count="2">
    <tableColumn id="1" xr3:uid="{00000000-0010-0000-0100-000001000000}" name="Regions" dataDxfId="1" dataCellStyle="Normal 3"/>
    <tableColumn id="2" xr3:uid="{3CF2EE0F-65B9-4294-A688-878DBB13535C}" name="Reporting Month" dataDxfId="0" dataCellStyle="Normal 3"/>
  </tableColumns>
  <tableStyleInfo name="Fill_here-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Z990"/>
  <sheetViews>
    <sheetView showGridLines="0" zoomScale="80" zoomScaleNormal="80" workbookViewId="0">
      <selection activeCell="F13" sqref="F13"/>
    </sheetView>
  </sheetViews>
  <sheetFormatPr defaultColWidth="11.3046875" defaultRowHeight="15" customHeight="1" x14ac:dyDescent="0.35"/>
  <cols>
    <col min="1" max="1" width="3.3046875" customWidth="1"/>
    <col min="2" max="7" width="8.53515625" customWidth="1"/>
    <col min="8" max="8" width="1.07421875" customWidth="1"/>
    <col min="9" max="26" width="8.53515625" customWidth="1"/>
  </cols>
  <sheetData>
    <row r="1" spans="1:26" ht="15.5" x14ac:dyDescent="0.35">
      <c r="A1" s="1"/>
      <c r="B1" s="1"/>
      <c r="C1" s="1"/>
      <c r="D1" s="1"/>
      <c r="E1" s="1"/>
      <c r="F1" s="1"/>
      <c r="G1" s="1"/>
      <c r="H1" s="1"/>
      <c r="I1" s="1"/>
      <c r="J1" s="1"/>
      <c r="K1" s="1"/>
      <c r="L1" s="1"/>
      <c r="M1" s="1"/>
      <c r="N1" s="1"/>
      <c r="O1" s="1"/>
      <c r="P1" s="1"/>
      <c r="Q1" s="1"/>
      <c r="R1" s="1"/>
      <c r="S1" s="1"/>
      <c r="T1" s="1"/>
      <c r="U1" s="1"/>
      <c r="V1" s="1"/>
      <c r="W1" s="1"/>
      <c r="X1" s="1"/>
      <c r="Y1" s="1"/>
      <c r="Z1" s="1"/>
    </row>
    <row r="2" spans="1:26" ht="36" customHeight="1" x14ac:dyDescent="0.5">
      <c r="A2" s="2"/>
      <c r="B2" s="2"/>
      <c r="C2" s="23" t="s">
        <v>0</v>
      </c>
      <c r="D2" s="2"/>
      <c r="E2" s="2"/>
      <c r="F2" s="2"/>
      <c r="G2" s="2"/>
      <c r="H2" s="2"/>
      <c r="I2" s="2"/>
      <c r="J2" s="2"/>
      <c r="K2" s="2"/>
      <c r="L2" s="2"/>
      <c r="M2" s="2"/>
      <c r="N2" s="2"/>
      <c r="O2" s="2"/>
      <c r="P2" s="2"/>
      <c r="Q2" s="2"/>
      <c r="R2" s="2"/>
      <c r="S2" s="2"/>
      <c r="T2" s="2"/>
      <c r="U2" s="2"/>
      <c r="V2" s="2"/>
      <c r="W2" s="2"/>
      <c r="X2" s="2"/>
      <c r="Y2" s="2"/>
      <c r="Z2" s="2"/>
    </row>
    <row r="3" spans="1:26" ht="36" customHeight="1" x14ac:dyDescent="0.5">
      <c r="A3" s="2"/>
      <c r="B3" s="2"/>
      <c r="C3" s="23"/>
      <c r="D3" s="2"/>
      <c r="E3" s="2"/>
      <c r="F3" s="2"/>
      <c r="G3" s="2"/>
      <c r="H3" s="2"/>
      <c r="I3" s="2"/>
      <c r="J3" s="2"/>
      <c r="K3" s="2"/>
      <c r="L3" s="2"/>
      <c r="M3" s="2"/>
      <c r="N3" s="2"/>
      <c r="O3" s="2"/>
      <c r="P3" s="2"/>
      <c r="Q3" s="2"/>
      <c r="R3" s="2"/>
      <c r="S3" s="2"/>
      <c r="T3" s="2"/>
      <c r="U3" s="2"/>
      <c r="V3" s="2"/>
      <c r="W3" s="2"/>
      <c r="X3" s="2"/>
      <c r="Y3" s="2"/>
      <c r="Z3" s="2"/>
    </row>
    <row r="4" spans="1:26" ht="15.5" x14ac:dyDescent="0.35">
      <c r="A4" s="2"/>
      <c r="B4" s="3" t="s">
        <v>1</v>
      </c>
      <c r="C4" s="2"/>
      <c r="D4" s="2"/>
      <c r="E4" s="2"/>
      <c r="F4" s="2"/>
      <c r="G4" s="2"/>
      <c r="H4" s="2"/>
      <c r="I4" s="2"/>
      <c r="J4" s="2"/>
      <c r="K4" s="2"/>
      <c r="L4" s="2"/>
      <c r="M4" s="2"/>
      <c r="N4" s="2"/>
      <c r="O4" s="2"/>
      <c r="P4" s="2"/>
      <c r="Q4" s="2"/>
      <c r="R4" s="2"/>
      <c r="S4" s="2"/>
      <c r="T4" s="2"/>
      <c r="U4" s="2"/>
      <c r="V4" s="2"/>
      <c r="W4" s="2"/>
      <c r="X4" s="2"/>
      <c r="Y4" s="2"/>
      <c r="Z4" s="2"/>
    </row>
    <row r="5" spans="1:26" ht="15.5" x14ac:dyDescent="0.35">
      <c r="A5" s="2"/>
      <c r="B5" s="2"/>
      <c r="C5" s="2"/>
      <c r="D5" s="2"/>
      <c r="E5" s="2"/>
      <c r="F5" s="2"/>
      <c r="G5" s="2"/>
      <c r="H5" s="2"/>
      <c r="I5" s="2"/>
      <c r="J5" s="2"/>
      <c r="K5" s="2"/>
      <c r="L5" s="2"/>
      <c r="M5" s="2"/>
      <c r="N5" s="2"/>
      <c r="O5" s="2"/>
      <c r="P5" s="2"/>
      <c r="Q5" s="2"/>
      <c r="R5" s="2"/>
      <c r="S5" s="2"/>
      <c r="T5" s="2"/>
      <c r="U5" s="2"/>
      <c r="V5" s="2"/>
      <c r="W5" s="2"/>
      <c r="X5" s="2"/>
      <c r="Y5" s="2"/>
      <c r="Z5" s="2"/>
    </row>
    <row r="6" spans="1:26" ht="15.5" x14ac:dyDescent="0.35">
      <c r="A6" s="2"/>
      <c r="B6" s="3" t="s">
        <v>2</v>
      </c>
      <c r="C6" s="2"/>
      <c r="D6" s="2"/>
      <c r="E6" s="2"/>
      <c r="F6" s="2"/>
      <c r="G6" s="2"/>
      <c r="H6" s="2"/>
      <c r="I6" s="2"/>
      <c r="J6" s="2"/>
      <c r="K6" s="2"/>
      <c r="L6" s="2"/>
      <c r="M6" s="2"/>
      <c r="N6" s="2"/>
      <c r="O6" s="2"/>
      <c r="P6" s="2"/>
      <c r="Q6" s="2"/>
      <c r="R6" s="2"/>
      <c r="S6" s="2"/>
      <c r="T6" s="2"/>
      <c r="U6" s="2"/>
      <c r="V6" s="2"/>
      <c r="W6" s="2"/>
      <c r="X6" s="2"/>
      <c r="Y6" s="2"/>
      <c r="Z6" s="2"/>
    </row>
    <row r="7" spans="1:26" ht="15.5" x14ac:dyDescent="0.35">
      <c r="A7" s="2"/>
      <c r="B7" s="4"/>
      <c r="C7" s="2"/>
      <c r="D7" s="2"/>
      <c r="E7" s="2"/>
      <c r="F7" s="2"/>
      <c r="G7" s="2"/>
      <c r="H7" s="2"/>
      <c r="I7" s="2"/>
      <c r="J7" s="2"/>
      <c r="K7" s="2"/>
      <c r="L7" s="2"/>
      <c r="M7" s="2"/>
      <c r="N7" s="2"/>
      <c r="O7" s="2"/>
      <c r="P7" s="2"/>
      <c r="Q7" s="2"/>
      <c r="R7" s="2"/>
      <c r="S7" s="2"/>
      <c r="T7" s="2"/>
      <c r="U7" s="2"/>
      <c r="V7" s="2"/>
      <c r="W7" s="2"/>
      <c r="X7" s="2"/>
      <c r="Y7" s="2"/>
      <c r="Z7" s="2"/>
    </row>
    <row r="8" spans="1:26" ht="15.5" x14ac:dyDescent="0.35">
      <c r="A8" s="2"/>
      <c r="B8" s="3" t="s">
        <v>3</v>
      </c>
      <c r="C8" s="2"/>
      <c r="D8" s="2"/>
      <c r="E8" s="2"/>
      <c r="F8" s="2"/>
      <c r="G8" s="2"/>
      <c r="H8" s="2"/>
      <c r="I8" s="2"/>
      <c r="J8" s="2"/>
      <c r="K8" s="2"/>
      <c r="L8" s="2"/>
      <c r="M8" s="2"/>
      <c r="N8" s="2"/>
      <c r="O8" s="2"/>
      <c r="P8" s="2"/>
      <c r="Q8" s="2"/>
      <c r="R8" s="2"/>
      <c r="S8" s="2"/>
      <c r="T8" s="2"/>
      <c r="U8" s="2"/>
      <c r="V8" s="2"/>
      <c r="W8" s="2"/>
      <c r="X8" s="2"/>
      <c r="Y8" s="2"/>
      <c r="Z8" s="2"/>
    </row>
    <row r="9" spans="1:26" ht="15.5" x14ac:dyDescent="0.35">
      <c r="A9" s="2"/>
      <c r="B9" s="3"/>
      <c r="C9" s="2"/>
      <c r="D9" s="2"/>
      <c r="E9" s="2"/>
      <c r="F9" s="2"/>
      <c r="G9" s="2"/>
      <c r="H9" s="2"/>
      <c r="I9" s="2"/>
      <c r="J9" s="2"/>
      <c r="K9" s="2"/>
      <c r="L9" s="2"/>
      <c r="M9" s="2"/>
      <c r="N9" s="2"/>
      <c r="O9" s="2"/>
      <c r="P9" s="2"/>
      <c r="Q9" s="2"/>
      <c r="R9" s="2"/>
      <c r="S9" s="2"/>
      <c r="T9" s="2"/>
      <c r="U9" s="2"/>
      <c r="V9" s="2"/>
      <c r="W9" s="2"/>
      <c r="X9" s="2"/>
      <c r="Y9" s="2"/>
      <c r="Z9" s="2"/>
    </row>
    <row r="10" spans="1:26" ht="15.5" x14ac:dyDescent="0.35">
      <c r="A10" s="2"/>
      <c r="B10" s="3" t="s">
        <v>4</v>
      </c>
      <c r="C10" s="2"/>
      <c r="D10" s="2"/>
      <c r="E10" s="2"/>
      <c r="F10" s="2"/>
      <c r="G10" s="2"/>
      <c r="H10" s="2"/>
      <c r="I10" s="2"/>
      <c r="J10" s="2"/>
      <c r="K10" s="2"/>
      <c r="L10" s="2"/>
      <c r="M10" s="2"/>
      <c r="N10" s="2"/>
      <c r="O10" s="2"/>
      <c r="P10" s="2"/>
      <c r="Q10" s="2"/>
      <c r="R10" s="2"/>
      <c r="S10" s="2"/>
      <c r="T10" s="2"/>
      <c r="U10" s="2"/>
      <c r="V10" s="2"/>
      <c r="W10" s="2"/>
      <c r="X10" s="2"/>
      <c r="Y10" s="2"/>
      <c r="Z10" s="2"/>
    </row>
    <row r="11" spans="1:26" ht="15.5" x14ac:dyDescent="0.35">
      <c r="A11" s="2"/>
      <c r="B11" s="4"/>
      <c r="C11" s="2"/>
      <c r="D11" s="2"/>
      <c r="E11" s="2"/>
      <c r="F11" s="2"/>
      <c r="G11" s="2"/>
      <c r="H11" s="2"/>
      <c r="I11" s="2"/>
      <c r="J11" s="2"/>
      <c r="K11" s="2"/>
      <c r="L11" s="2"/>
      <c r="M11" s="2"/>
      <c r="N11" s="2"/>
      <c r="O11" s="2"/>
      <c r="P11" s="2"/>
      <c r="Q11" s="2"/>
      <c r="R11" s="2"/>
      <c r="S11" s="2"/>
      <c r="T11" s="2"/>
      <c r="U11" s="2"/>
      <c r="V11" s="2"/>
      <c r="W11" s="2"/>
      <c r="X11" s="2"/>
      <c r="Y11" s="2"/>
      <c r="Z11" s="2"/>
    </row>
    <row r="12" spans="1:26" ht="15.5" x14ac:dyDescent="0.35">
      <c r="A12" s="2"/>
      <c r="B12" s="3" t="s">
        <v>5</v>
      </c>
      <c r="C12" s="2"/>
      <c r="D12" s="2"/>
      <c r="E12" s="2"/>
      <c r="F12" s="2"/>
      <c r="G12" s="2"/>
      <c r="H12" s="2"/>
      <c r="I12" s="2"/>
      <c r="J12" s="2"/>
      <c r="K12" s="2"/>
      <c r="L12" s="2"/>
      <c r="M12" s="2"/>
      <c r="N12" s="2"/>
      <c r="O12" s="2"/>
      <c r="P12" s="2"/>
      <c r="Q12" s="2"/>
      <c r="R12" s="2"/>
      <c r="S12" s="2"/>
      <c r="T12" s="2"/>
      <c r="U12" s="2"/>
      <c r="V12" s="2"/>
      <c r="W12" s="2"/>
      <c r="X12" s="2"/>
      <c r="Y12" s="2"/>
      <c r="Z12" s="2"/>
    </row>
    <row r="13" spans="1:26" ht="15.5" x14ac:dyDescent="0.35">
      <c r="A13" s="2"/>
      <c r="B13" s="4"/>
      <c r="C13" s="2"/>
      <c r="D13" s="2"/>
      <c r="E13" s="2"/>
      <c r="F13" s="2"/>
      <c r="G13" s="2"/>
      <c r="H13" s="2"/>
      <c r="I13" s="2"/>
      <c r="J13" s="2"/>
      <c r="K13" s="2"/>
      <c r="L13" s="2"/>
      <c r="M13" s="2"/>
      <c r="N13" s="2"/>
      <c r="O13" s="2"/>
      <c r="P13" s="2"/>
      <c r="Q13" s="2"/>
      <c r="R13" s="2"/>
      <c r="S13" s="2"/>
      <c r="T13" s="2"/>
      <c r="U13" s="2"/>
      <c r="V13" s="2"/>
      <c r="W13" s="2"/>
      <c r="X13" s="2"/>
      <c r="Y13" s="2"/>
      <c r="Z13" s="2"/>
    </row>
    <row r="14" spans="1:26" ht="15.5" x14ac:dyDescent="0.35">
      <c r="A14" s="2"/>
      <c r="B14" s="4"/>
      <c r="C14" s="2"/>
      <c r="D14" s="2"/>
      <c r="E14" s="2"/>
      <c r="F14" s="2"/>
      <c r="G14" s="2"/>
      <c r="H14" s="2"/>
      <c r="I14" s="2"/>
      <c r="J14" s="2"/>
      <c r="K14" s="2"/>
      <c r="L14" s="2"/>
      <c r="M14" s="2"/>
      <c r="N14" s="2"/>
      <c r="O14" s="2"/>
      <c r="P14" s="2"/>
      <c r="Q14" s="2"/>
      <c r="R14" s="2"/>
      <c r="S14" s="2"/>
      <c r="T14" s="2"/>
      <c r="U14" s="2"/>
      <c r="V14" s="2"/>
      <c r="W14" s="2"/>
      <c r="X14" s="2"/>
      <c r="Y14" s="2"/>
      <c r="Z14" s="2"/>
    </row>
    <row r="15" spans="1:26" ht="15.5" x14ac:dyDescent="0.35">
      <c r="A15" s="2"/>
      <c r="B15" s="4"/>
      <c r="C15" s="2"/>
      <c r="D15" s="2"/>
      <c r="E15" s="2"/>
      <c r="F15" s="2"/>
      <c r="G15" s="2"/>
      <c r="H15" s="2"/>
      <c r="I15" s="2"/>
      <c r="J15" s="2"/>
      <c r="K15" s="2"/>
      <c r="L15" s="2"/>
      <c r="M15" s="2"/>
      <c r="N15" s="2"/>
      <c r="O15" s="2"/>
      <c r="P15" s="2"/>
      <c r="Q15" s="2"/>
      <c r="R15" s="2"/>
      <c r="S15" s="2"/>
      <c r="T15" s="2"/>
      <c r="U15" s="2"/>
      <c r="V15" s="2"/>
      <c r="W15" s="2"/>
      <c r="X15" s="2"/>
      <c r="Y15" s="2"/>
      <c r="Z15" s="2"/>
    </row>
    <row r="16" spans="1:26" ht="15.5" x14ac:dyDescent="0.35">
      <c r="A16" s="7"/>
      <c r="B16" s="7"/>
      <c r="C16" s="2"/>
      <c r="D16" s="2"/>
      <c r="E16" s="2"/>
      <c r="F16" s="2"/>
      <c r="G16" s="2"/>
      <c r="H16" s="2"/>
      <c r="I16" s="6"/>
      <c r="J16" s="5"/>
      <c r="K16" s="2"/>
      <c r="L16" s="2"/>
      <c r="M16" s="2"/>
      <c r="N16" s="2"/>
      <c r="O16" s="2"/>
      <c r="P16" s="2"/>
      <c r="Q16" s="2"/>
      <c r="R16" s="2"/>
      <c r="S16" s="2"/>
      <c r="T16" s="2"/>
      <c r="U16" s="2"/>
      <c r="V16" s="2"/>
      <c r="W16" s="2"/>
      <c r="X16" s="2"/>
      <c r="Y16" s="2"/>
      <c r="Z16" s="2"/>
    </row>
    <row r="17" spans="1:26" ht="15.5" x14ac:dyDescent="0.3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5" x14ac:dyDescent="0.3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5" x14ac:dyDescent="0.3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5" x14ac:dyDescent="0.3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5" x14ac:dyDescent="0.3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5" x14ac:dyDescent="0.3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5" x14ac:dyDescent="0.3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5" x14ac:dyDescent="0.3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5" x14ac:dyDescent="0.3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5" x14ac:dyDescent="0.3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5" x14ac:dyDescent="0.3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5"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5"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5"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5"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5"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5"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5"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5"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5"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5"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5"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5"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5"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5"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5"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5"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5"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5"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5"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5"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5"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5"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5"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5"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5"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5"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5"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5"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5"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5"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5"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5"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5"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5"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5"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5"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5"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5"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5"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5"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5"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5"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5"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5"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5"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5"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5"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5"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5"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5"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5"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5"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5"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5"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5"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5"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5"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5"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5"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5"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5"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5"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5"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5"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5"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5"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5"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5"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5"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5"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5"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5"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5"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5"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5"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5"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5"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5"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5"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5"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5"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5"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5"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5"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5"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5"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5"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5"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5"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5"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5"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5"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5"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5"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5"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5"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5"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5"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5"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5"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5"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5"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5"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5"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5"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5"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5"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5"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5"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5"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5"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5"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5"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5"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5"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5"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5"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5"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5"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5"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5"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5"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5"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5"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5"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5"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5"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5"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5"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5"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5"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5"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5"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5"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5"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5"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5"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5"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5"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5"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5"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5"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5"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5"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5"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5"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5"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5"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5"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5"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5"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5"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5"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5"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5"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5"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5"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5"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5"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5"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5"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5"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5"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5"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5"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5"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5"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5"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5"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5"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5"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5"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5"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5"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5"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5"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5"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5"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5"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5"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5"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5"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5"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5"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5"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5"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5"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5"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5"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5"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5"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5"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5"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5"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5"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5"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5"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5"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5"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5"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5"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5"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5"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5"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5"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5"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5"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5"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5"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5"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5"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5"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5"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5"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5"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5"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5"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5"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5"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5"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5"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5"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5"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5"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5"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5"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5"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5"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5"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5"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5"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5"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5"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5"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5"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5"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5"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5"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5"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5"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5"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5"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5"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5"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5"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5"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5"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5"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5"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5"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5"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5"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5"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5"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5"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5"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5"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5"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5"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5"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5"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5"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5"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5"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5"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5"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5"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5"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5"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5"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5"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5"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5"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5"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5"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5"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5"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5"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5"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5"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5"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5"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5"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5"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5"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5"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5"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5"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5"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5"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5"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5"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5"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5"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5"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5"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5"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5"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5"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5"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5"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5"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5"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5"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5"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5"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5"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5"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5"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5"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5"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5"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5"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5"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5"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5"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5"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5"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5"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5"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5"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5"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5"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5"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5"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5"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5"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5"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5"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5"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5"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5"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5"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5"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5"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5"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5"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5"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5"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5"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5"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5"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5"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5"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5"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5"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5"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5"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5"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5"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5"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5"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5"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5"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5"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5"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5"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5"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5"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5"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5"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5"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5"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5"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5"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5"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5"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5"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5"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5"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5"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5"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5"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5"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5"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5"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5"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5"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5"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5"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5"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5"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5"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5"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5"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5"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5"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5"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5"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5"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5"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5"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5"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5"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5"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5"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5"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5"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5"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5"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5"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5"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5"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5"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5"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5"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5"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5"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5"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5"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5"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5"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5"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5"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5"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5"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5"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5"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5"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5"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5"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5"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5"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5"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5"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5"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5"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5"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5"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5"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5"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5"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5"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5"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5"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5"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5"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5"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5"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5"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5"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5"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5"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5"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5"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5"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5"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5"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5"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5"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5"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5"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5"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5"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5"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5"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5"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5"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5"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5"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5"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5"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5"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5"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5"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5"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5"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5"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5"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5"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5"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5"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5"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5"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5"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5"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5"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5"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5"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5"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5"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5"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5"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5"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5"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5"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5"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5"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5"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5"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5"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5"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5"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5"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5"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5"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5"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5"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5"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5"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5"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5"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5"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5"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5"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5"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5"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5"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5"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5"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5"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5"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5"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5"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5"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5"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5"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5"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5"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5"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5"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5"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5"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5"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5"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5"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5"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5"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5"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5"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5"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5"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5"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5"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5"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5"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5"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5"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5"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5"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5"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5"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5"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5"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5"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5"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5"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5"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5"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5"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5"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5"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5"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5"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5"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5"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5"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5"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5"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5"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5"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5"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5"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5"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5"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5"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5"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5"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5"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5"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5"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5"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5"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5"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5"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5"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5"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5"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5"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5"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5"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5"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5"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5"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5"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5"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5"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5"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5"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5"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5"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5"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5"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5"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5"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5"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5"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5"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5"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5"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5"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5"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5"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5"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5"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5"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5"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5"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5"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5"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5"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5"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5"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5"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5"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5"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5"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5"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5"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5"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5"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5"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5"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5"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5"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5"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5"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5"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5"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5"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5"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5"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5"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5"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5"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5"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5"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5"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5"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5"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5"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5"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5"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5"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5"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5"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5"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5"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5"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5"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5"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5"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5"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5"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5"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5"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5"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5"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5"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5"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5"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5"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5"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5"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5"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5"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5"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5"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5"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5"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5"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5"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5"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5"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5"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5"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5"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5"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5"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5"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5"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5"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5"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5"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5"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5"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5"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5"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5"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5"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5"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5"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5"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5"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5"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5"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5"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5"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5"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5"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5"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5"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5"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5"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5"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5"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5"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5"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5"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5"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5"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5"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5"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5"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5"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5"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5"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5"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5"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5"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5"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5"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5"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5"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5"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5"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5"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5"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5"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5"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5"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5"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5"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5"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5"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5"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5"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5"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5"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5"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5"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5"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5"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5"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5"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5"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5"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5"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5"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5"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5"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5"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5"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5"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5"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5"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5"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5"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5"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5"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5"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5"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5"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5"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5"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5"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5"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5"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5"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5"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5"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5"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5"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5"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5"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5"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5"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5"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5"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5"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5"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5"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5"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5"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5"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5"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5"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5"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5"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5"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5"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5"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5"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5"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5"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5"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5"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5"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5"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5"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5"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5"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5"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5"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5"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5"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5"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5"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5"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5"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5"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5"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5"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5"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5"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5"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5"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5"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5"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5"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5"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5"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5"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5"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5"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5"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5"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5"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5"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5"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5"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5"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5"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5"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5"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5"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5"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5"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5"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5"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5"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5"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5"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5"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5"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5"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5"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5"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5"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5"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5"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5"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5"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5"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5"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5"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5"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5"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5"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5"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5"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5"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5"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5"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5"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5"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5"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5"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5"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5"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5"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5"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5"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5"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5"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5"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5"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5"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5"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5"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5"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5"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5"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5"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5"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5"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5"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5"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5"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5"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5"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5"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5"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5"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5"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5"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5"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5"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5"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5"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5"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5"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5"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5"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5"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5"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5"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5"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5"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5"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5"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5"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5"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5"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5"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5"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5"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5"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5"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5"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5"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5"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5"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5"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5"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5"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5"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5"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5"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5"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5"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5"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5"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5"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5"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5"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5"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5"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5"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5"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5"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5"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5"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5"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5"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5"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5"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5"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5"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5"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5"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5"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5"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5"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5"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5"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5"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5"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5"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5"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5"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5"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5"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D7D31"/>
    <pageSetUpPr fitToPage="1"/>
  </sheetPr>
  <dimension ref="A1:AK62"/>
  <sheetViews>
    <sheetView showGridLines="0" tabSelected="1" view="pageBreakPreview" zoomScale="70" zoomScaleNormal="80" zoomScaleSheetLayoutView="70" workbookViewId="0">
      <selection activeCell="D8" sqref="D8"/>
    </sheetView>
  </sheetViews>
  <sheetFormatPr defaultColWidth="11.3046875" defaultRowHeight="15.5" x14ac:dyDescent="0.35"/>
  <cols>
    <col min="1" max="1" width="11.3046875" style="28"/>
    <col min="2" max="2" width="23.53515625" style="28" customWidth="1"/>
    <col min="3" max="3" width="22.69140625" style="28" customWidth="1"/>
    <col min="4" max="4" width="19.765625" style="28" customWidth="1"/>
    <col min="5" max="5" width="21.07421875" style="28" customWidth="1"/>
    <col min="6" max="6" width="11.23046875" style="28" customWidth="1"/>
    <col min="7" max="7" width="40.69140625" style="28" customWidth="1"/>
    <col min="8" max="8" width="53.53515625" style="28" customWidth="1"/>
    <col min="9" max="9" width="23.69140625" style="28" customWidth="1"/>
    <col min="10" max="10" width="16.23046875" style="28" customWidth="1"/>
    <col min="11" max="11" width="14.3046875" style="28" customWidth="1"/>
    <col min="12" max="12" width="21.69140625" style="28" customWidth="1"/>
    <col min="13" max="13" width="12.765625" style="43" customWidth="1"/>
    <col min="14" max="14" width="12.4609375" style="43" customWidth="1"/>
    <col min="15" max="15" width="13.23046875" style="43" customWidth="1"/>
    <col min="16" max="16" width="8.84375" style="43" customWidth="1"/>
    <col min="17" max="17" width="8.3046875" style="43" customWidth="1"/>
    <col min="18" max="18" width="8.84375" style="43" customWidth="1"/>
    <col min="19" max="19" width="10.53515625" style="43" customWidth="1"/>
    <col min="20" max="20" width="24.23046875" style="28" customWidth="1"/>
    <col min="21" max="21" width="14.07421875" style="43" customWidth="1"/>
    <col min="22" max="22" width="35.3046875" style="28" customWidth="1"/>
    <col min="23" max="36" width="18.84375" style="28" customWidth="1"/>
    <col min="37" max="37" width="0.3046875" style="28" customWidth="1"/>
    <col min="38" max="16384" width="11.3046875" style="28"/>
  </cols>
  <sheetData>
    <row r="1" spans="1:37" ht="23" x14ac:dyDescent="0.35">
      <c r="A1" s="107" t="s">
        <v>810</v>
      </c>
      <c r="B1" s="107"/>
      <c r="C1" s="107"/>
      <c r="D1" s="107"/>
      <c r="E1" s="107"/>
      <c r="F1" s="107"/>
      <c r="G1" s="107"/>
      <c r="H1" s="107"/>
      <c r="I1" s="107"/>
      <c r="J1" s="107"/>
      <c r="K1" s="107"/>
      <c r="L1" s="107"/>
      <c r="M1" s="107"/>
      <c r="N1" s="107"/>
      <c r="O1" s="107"/>
      <c r="P1" s="107"/>
      <c r="Q1" s="107"/>
      <c r="R1" s="107"/>
      <c r="S1" s="107"/>
      <c r="T1" s="107"/>
      <c r="U1" s="107"/>
      <c r="V1" s="107"/>
      <c r="W1" s="27"/>
      <c r="X1" s="27"/>
      <c r="Y1" s="27"/>
      <c r="Z1" s="27"/>
      <c r="AA1" s="27"/>
      <c r="AB1" s="27"/>
      <c r="AC1" s="27"/>
      <c r="AD1" s="27"/>
      <c r="AE1" s="27"/>
      <c r="AF1" s="27"/>
      <c r="AG1" s="27"/>
      <c r="AH1" s="27"/>
      <c r="AI1" s="27"/>
      <c r="AJ1" s="27"/>
      <c r="AK1" s="27"/>
    </row>
    <row r="2" spans="1:37" s="29" customFormat="1" ht="15" x14ac:dyDescent="0.35">
      <c r="A2" s="66"/>
      <c r="B2" s="111" t="s">
        <v>6</v>
      </c>
      <c r="C2" s="112"/>
      <c r="D2" s="113"/>
      <c r="E2" s="98" t="s">
        <v>7</v>
      </c>
      <c r="F2" s="99"/>
      <c r="G2" s="99"/>
      <c r="H2" s="99"/>
      <c r="I2" s="100"/>
      <c r="J2" s="104" t="s">
        <v>8</v>
      </c>
      <c r="K2" s="105"/>
      <c r="L2" s="106"/>
      <c r="M2" s="101" t="s">
        <v>9</v>
      </c>
      <c r="N2" s="102"/>
      <c r="O2" s="103"/>
      <c r="P2" s="108" t="s">
        <v>811</v>
      </c>
      <c r="Q2" s="109"/>
      <c r="R2" s="109"/>
      <c r="S2" s="109"/>
      <c r="T2" s="109"/>
      <c r="U2" s="110"/>
      <c r="V2" s="30"/>
    </row>
    <row r="3" spans="1:37" s="29" customFormat="1" ht="105" x14ac:dyDescent="0.35">
      <c r="A3" s="67" t="s">
        <v>812</v>
      </c>
      <c r="B3" s="31" t="s">
        <v>809</v>
      </c>
      <c r="C3" s="32" t="s">
        <v>10</v>
      </c>
      <c r="D3" s="33" t="s">
        <v>768</v>
      </c>
      <c r="E3" s="34" t="s">
        <v>11</v>
      </c>
      <c r="F3" s="34" t="s">
        <v>770</v>
      </c>
      <c r="G3" s="34" t="s">
        <v>806</v>
      </c>
      <c r="H3" s="34" t="s">
        <v>12</v>
      </c>
      <c r="I3" s="35" t="s">
        <v>769</v>
      </c>
      <c r="J3" s="36" t="s">
        <v>781</v>
      </c>
      <c r="K3" s="36" t="s">
        <v>13</v>
      </c>
      <c r="L3" s="36" t="s">
        <v>780</v>
      </c>
      <c r="M3" s="37" t="s">
        <v>798</v>
      </c>
      <c r="N3" s="37" t="s">
        <v>799</v>
      </c>
      <c r="O3" s="38" t="s">
        <v>797</v>
      </c>
      <c r="P3" s="39" t="s">
        <v>14</v>
      </c>
      <c r="Q3" s="39" t="s">
        <v>15</v>
      </c>
      <c r="R3" s="39" t="s">
        <v>16</v>
      </c>
      <c r="S3" s="39" t="s">
        <v>17</v>
      </c>
      <c r="T3" s="40" t="s">
        <v>779</v>
      </c>
      <c r="U3" s="41" t="s">
        <v>18</v>
      </c>
      <c r="V3" s="42" t="s">
        <v>19</v>
      </c>
    </row>
    <row r="4" spans="1:37" s="25" customFormat="1" ht="28" x14ac:dyDescent="0.35">
      <c r="A4" s="47" t="s">
        <v>787</v>
      </c>
      <c r="B4" s="48" t="s">
        <v>817</v>
      </c>
      <c r="C4" s="48" t="s">
        <v>20</v>
      </c>
      <c r="D4" s="48" t="s">
        <v>857</v>
      </c>
      <c r="E4" s="48" t="s">
        <v>21</v>
      </c>
      <c r="F4" s="48" t="s">
        <v>773</v>
      </c>
      <c r="G4" s="48" t="s">
        <v>805</v>
      </c>
      <c r="H4" s="48" t="s">
        <v>814</v>
      </c>
      <c r="I4" s="53" t="s">
        <v>813</v>
      </c>
      <c r="J4" s="49" t="s">
        <v>66</v>
      </c>
      <c r="K4" s="55" t="s">
        <v>815</v>
      </c>
      <c r="L4" s="55">
        <v>12</v>
      </c>
      <c r="M4" s="85">
        <v>44986</v>
      </c>
      <c r="N4" s="85">
        <v>45017</v>
      </c>
      <c r="O4" s="64" t="s">
        <v>118</v>
      </c>
      <c r="P4" s="54">
        <v>15</v>
      </c>
      <c r="Q4" s="54">
        <v>9</v>
      </c>
      <c r="R4" s="56">
        <v>0</v>
      </c>
      <c r="S4" s="56">
        <v>0</v>
      </c>
      <c r="T4" s="50" t="s">
        <v>235</v>
      </c>
      <c r="U4" s="51">
        <f>SUM(Main[[#This Row],[Boys]:[Women +18]])</f>
        <v>24</v>
      </c>
      <c r="V4" s="52" t="s">
        <v>816</v>
      </c>
      <c r="W4" s="22"/>
      <c r="X4" s="26"/>
    </row>
    <row r="5" spans="1:37" s="25" customFormat="1" ht="42" x14ac:dyDescent="0.35">
      <c r="A5" s="76" t="s">
        <v>787</v>
      </c>
      <c r="B5" s="48" t="s">
        <v>817</v>
      </c>
      <c r="C5" s="48" t="s">
        <v>20</v>
      </c>
      <c r="D5" s="77" t="s">
        <v>818</v>
      </c>
      <c r="E5" s="77" t="s">
        <v>21</v>
      </c>
      <c r="F5" s="77" t="s">
        <v>774</v>
      </c>
      <c r="G5" s="77" t="s">
        <v>808</v>
      </c>
      <c r="H5" s="77" t="s">
        <v>819</v>
      </c>
      <c r="I5" s="81" t="s">
        <v>820</v>
      </c>
      <c r="J5" s="78" t="s">
        <v>66</v>
      </c>
      <c r="K5" s="83" t="s">
        <v>116</v>
      </c>
      <c r="L5" s="83">
        <v>16</v>
      </c>
      <c r="M5" s="85">
        <v>44986</v>
      </c>
      <c r="N5" s="85">
        <v>45017</v>
      </c>
      <c r="O5" s="84" t="s">
        <v>118</v>
      </c>
      <c r="P5" s="82">
        <v>8</v>
      </c>
      <c r="Q5" s="82">
        <v>188</v>
      </c>
      <c r="R5" s="56">
        <v>0</v>
      </c>
      <c r="S5" s="56">
        <v>0</v>
      </c>
      <c r="T5" s="79" t="s">
        <v>821</v>
      </c>
      <c r="U5" s="51">
        <f>SUM(Main[[#This Row],[Boys]:[Women +18]])</f>
        <v>196</v>
      </c>
      <c r="V5" s="80"/>
      <c r="W5" s="73"/>
      <c r="X5" s="75"/>
      <c r="Y5" s="74"/>
      <c r="Z5" s="74"/>
      <c r="AA5" s="74"/>
      <c r="AB5" s="74"/>
      <c r="AC5" s="74"/>
      <c r="AD5" s="74"/>
      <c r="AE5" s="74"/>
      <c r="AF5" s="74"/>
      <c r="AG5" s="74"/>
      <c r="AH5" s="74"/>
      <c r="AI5" s="74"/>
      <c r="AJ5" s="74"/>
      <c r="AK5" s="74"/>
    </row>
    <row r="6" spans="1:37" s="25" customFormat="1" ht="42" x14ac:dyDescent="0.35">
      <c r="A6" s="76" t="s">
        <v>787</v>
      </c>
      <c r="B6" s="48" t="s">
        <v>817</v>
      </c>
      <c r="C6" s="48" t="s">
        <v>20</v>
      </c>
      <c r="D6" s="77" t="s">
        <v>818</v>
      </c>
      <c r="E6" s="77" t="s">
        <v>21</v>
      </c>
      <c r="F6" s="77" t="s">
        <v>774</v>
      </c>
      <c r="G6" s="77" t="s">
        <v>808</v>
      </c>
      <c r="H6" s="77" t="s">
        <v>822</v>
      </c>
      <c r="I6" s="81" t="s">
        <v>820</v>
      </c>
      <c r="J6" s="78" t="s">
        <v>66</v>
      </c>
      <c r="K6" s="83" t="s">
        <v>116</v>
      </c>
      <c r="L6" s="83" t="s">
        <v>823</v>
      </c>
      <c r="M6" s="85">
        <v>44986</v>
      </c>
      <c r="N6" s="85">
        <v>45017</v>
      </c>
      <c r="O6" s="84" t="s">
        <v>824</v>
      </c>
      <c r="P6" s="82">
        <v>23</v>
      </c>
      <c r="Q6" s="82">
        <v>11</v>
      </c>
      <c r="R6" s="56">
        <v>0</v>
      </c>
      <c r="S6" s="56">
        <v>0</v>
      </c>
      <c r="T6" s="79" t="s">
        <v>821</v>
      </c>
      <c r="U6" s="51">
        <f>SUM(Main[[#This Row],[Boys]:[Women +18]])</f>
        <v>34</v>
      </c>
      <c r="V6" s="80"/>
      <c r="W6" s="73"/>
      <c r="X6" s="75"/>
      <c r="Y6" s="74"/>
      <c r="Z6" s="74"/>
      <c r="AA6" s="74"/>
      <c r="AB6" s="74"/>
      <c r="AC6" s="74"/>
      <c r="AD6" s="74"/>
      <c r="AE6" s="74"/>
      <c r="AF6" s="74"/>
      <c r="AG6" s="74"/>
      <c r="AH6" s="74"/>
      <c r="AI6" s="74"/>
      <c r="AJ6" s="74"/>
      <c r="AK6" s="74"/>
    </row>
    <row r="7" spans="1:37" s="25" customFormat="1" ht="42" x14ac:dyDescent="0.35">
      <c r="A7" s="47" t="s">
        <v>787</v>
      </c>
      <c r="B7" s="48" t="s">
        <v>817</v>
      </c>
      <c r="C7" s="48" t="s">
        <v>20</v>
      </c>
      <c r="D7" s="48" t="s">
        <v>825</v>
      </c>
      <c r="E7" s="48" t="s">
        <v>21</v>
      </c>
      <c r="F7" s="48" t="s">
        <v>774</v>
      </c>
      <c r="G7" s="48" t="s">
        <v>807</v>
      </c>
      <c r="H7" s="48" t="s">
        <v>826</v>
      </c>
      <c r="I7" s="53" t="s">
        <v>827</v>
      </c>
      <c r="J7" s="49" t="s">
        <v>52</v>
      </c>
      <c r="K7" s="72" t="s">
        <v>828</v>
      </c>
      <c r="L7" s="55" t="s">
        <v>829</v>
      </c>
      <c r="M7" s="63">
        <v>45017</v>
      </c>
      <c r="N7" s="65">
        <v>45017</v>
      </c>
      <c r="O7" s="64" t="s">
        <v>118</v>
      </c>
      <c r="P7" s="54">
        <v>0</v>
      </c>
      <c r="Q7" s="54">
        <v>0</v>
      </c>
      <c r="R7" s="56">
        <v>10</v>
      </c>
      <c r="S7" s="56">
        <v>19</v>
      </c>
      <c r="T7" s="50" t="s">
        <v>24</v>
      </c>
      <c r="U7" s="51">
        <f>SUM(Main[[#This Row],[Boys]:[Women +18]])</f>
        <v>29</v>
      </c>
      <c r="V7" s="52"/>
      <c r="W7" s="22"/>
      <c r="X7" s="26"/>
    </row>
    <row r="8" spans="1:37" s="25" customFormat="1" ht="42" x14ac:dyDescent="0.35">
      <c r="A8" s="47" t="s">
        <v>787</v>
      </c>
      <c r="B8" s="48" t="s">
        <v>817</v>
      </c>
      <c r="C8" s="48" t="s">
        <v>20</v>
      </c>
      <c r="D8" s="48" t="s">
        <v>825</v>
      </c>
      <c r="E8" s="48" t="s">
        <v>21</v>
      </c>
      <c r="F8" s="86" t="s">
        <v>773</v>
      </c>
      <c r="G8" s="48" t="s">
        <v>805</v>
      </c>
      <c r="H8" s="48" t="s">
        <v>831</v>
      </c>
      <c r="I8" s="53" t="s">
        <v>827</v>
      </c>
      <c r="J8" s="49" t="s">
        <v>52</v>
      </c>
      <c r="K8" s="72" t="s">
        <v>828</v>
      </c>
      <c r="L8" s="87"/>
      <c r="M8" s="63">
        <v>45017</v>
      </c>
      <c r="N8" s="65">
        <v>45017</v>
      </c>
      <c r="O8" s="64" t="s">
        <v>118</v>
      </c>
      <c r="P8" s="54">
        <v>1470</v>
      </c>
      <c r="Q8" s="54">
        <v>1405</v>
      </c>
      <c r="R8" s="56">
        <v>0</v>
      </c>
      <c r="S8" s="56">
        <v>0</v>
      </c>
      <c r="T8" s="50" t="s">
        <v>24</v>
      </c>
      <c r="U8" s="51">
        <f>SUM(Main[[#This Row],[Boys]:[Women +18]])</f>
        <v>2875</v>
      </c>
      <c r="V8" s="52" t="s">
        <v>832</v>
      </c>
      <c r="W8" s="22"/>
      <c r="X8" s="26"/>
    </row>
    <row r="9" spans="1:37" s="25" customFormat="1" ht="42" x14ac:dyDescent="0.35">
      <c r="A9" s="47" t="s">
        <v>787</v>
      </c>
      <c r="B9" s="48" t="s">
        <v>817</v>
      </c>
      <c r="C9" s="48" t="s">
        <v>20</v>
      </c>
      <c r="D9" s="48" t="s">
        <v>825</v>
      </c>
      <c r="E9" s="48" t="s">
        <v>21</v>
      </c>
      <c r="F9" s="86" t="s">
        <v>773</v>
      </c>
      <c r="G9" s="48" t="s">
        <v>807</v>
      </c>
      <c r="H9" s="48" t="s">
        <v>833</v>
      </c>
      <c r="I9" s="53" t="s">
        <v>827</v>
      </c>
      <c r="J9" s="49" t="s">
        <v>102</v>
      </c>
      <c r="K9" s="72" t="s">
        <v>834</v>
      </c>
      <c r="L9" s="87"/>
      <c r="M9" s="63">
        <v>45017</v>
      </c>
      <c r="N9" s="65">
        <v>45017</v>
      </c>
      <c r="O9" s="64" t="s">
        <v>118</v>
      </c>
      <c r="P9" s="54">
        <v>0</v>
      </c>
      <c r="Q9" s="54">
        <v>0</v>
      </c>
      <c r="R9" s="56">
        <v>28</v>
      </c>
      <c r="S9" s="56">
        <v>13</v>
      </c>
      <c r="T9" s="50" t="s">
        <v>24</v>
      </c>
      <c r="U9" s="51">
        <f>SUM(Main[[#This Row],[Boys]:[Women +18]])</f>
        <v>41</v>
      </c>
      <c r="V9" s="52"/>
      <c r="W9" s="22"/>
      <c r="X9" s="26"/>
    </row>
    <row r="10" spans="1:37" s="25" customFormat="1" ht="42" x14ac:dyDescent="0.35">
      <c r="A10" s="47" t="s">
        <v>787</v>
      </c>
      <c r="B10" s="48" t="s">
        <v>817</v>
      </c>
      <c r="C10" s="48" t="s">
        <v>20</v>
      </c>
      <c r="D10" s="48" t="s">
        <v>825</v>
      </c>
      <c r="E10" s="48" t="s">
        <v>21</v>
      </c>
      <c r="F10" s="86" t="s">
        <v>773</v>
      </c>
      <c r="G10" s="48" t="s">
        <v>808</v>
      </c>
      <c r="H10" s="48" t="s">
        <v>835</v>
      </c>
      <c r="I10" s="53" t="s">
        <v>827</v>
      </c>
      <c r="J10" s="49" t="s">
        <v>102</v>
      </c>
      <c r="K10" s="72" t="s">
        <v>834</v>
      </c>
      <c r="L10" s="87"/>
      <c r="M10" s="63">
        <v>45017</v>
      </c>
      <c r="N10" s="65">
        <v>45017</v>
      </c>
      <c r="O10" s="64" t="s">
        <v>118</v>
      </c>
      <c r="P10" s="54">
        <v>351</v>
      </c>
      <c r="Q10" s="54">
        <v>402</v>
      </c>
      <c r="R10" s="56">
        <v>0</v>
      </c>
      <c r="S10" s="56">
        <v>0</v>
      </c>
      <c r="T10" s="50" t="s">
        <v>24</v>
      </c>
      <c r="U10" s="51">
        <f>SUM(Main[[#This Row],[Boys]:[Women +18]])</f>
        <v>753</v>
      </c>
      <c r="V10" s="52"/>
      <c r="W10" s="22"/>
      <c r="X10" s="26"/>
    </row>
    <row r="11" spans="1:37" s="25" customFormat="1" ht="28" x14ac:dyDescent="0.35">
      <c r="A11" s="47" t="s">
        <v>787</v>
      </c>
      <c r="B11" s="48" t="s">
        <v>817</v>
      </c>
      <c r="C11" s="48" t="s">
        <v>20</v>
      </c>
      <c r="D11" s="48" t="s">
        <v>825</v>
      </c>
      <c r="E11" s="48" t="s">
        <v>21</v>
      </c>
      <c r="F11" s="86" t="s">
        <v>773</v>
      </c>
      <c r="G11" s="48" t="s">
        <v>805</v>
      </c>
      <c r="H11" s="48" t="s">
        <v>836</v>
      </c>
      <c r="I11" s="53" t="s">
        <v>827</v>
      </c>
      <c r="J11" s="49" t="s">
        <v>102</v>
      </c>
      <c r="K11" s="72" t="s">
        <v>834</v>
      </c>
      <c r="L11" s="87"/>
      <c r="M11" s="63">
        <v>45017</v>
      </c>
      <c r="N11" s="65">
        <v>45017</v>
      </c>
      <c r="O11" s="64" t="s">
        <v>118</v>
      </c>
      <c r="P11" s="54">
        <v>520</v>
      </c>
      <c r="Q11" s="54">
        <v>401</v>
      </c>
      <c r="R11" s="56">
        <v>0</v>
      </c>
      <c r="S11" s="56">
        <v>0</v>
      </c>
      <c r="T11" s="50" t="s">
        <v>24</v>
      </c>
      <c r="U11" s="51">
        <f>SUM(Main[[#This Row],[Boys]:[Women +18]])</f>
        <v>921</v>
      </c>
      <c r="V11" s="52" t="s">
        <v>832</v>
      </c>
      <c r="W11" s="22"/>
      <c r="X11" s="26"/>
    </row>
    <row r="12" spans="1:37" s="25" customFormat="1" ht="56" x14ac:dyDescent="0.35">
      <c r="A12" s="47" t="s">
        <v>787</v>
      </c>
      <c r="B12" s="48" t="s">
        <v>817</v>
      </c>
      <c r="C12" s="48" t="s">
        <v>20</v>
      </c>
      <c r="D12" s="48" t="s">
        <v>825</v>
      </c>
      <c r="E12" s="48" t="s">
        <v>21</v>
      </c>
      <c r="F12" s="86" t="s">
        <v>773</v>
      </c>
      <c r="G12" s="48" t="s">
        <v>807</v>
      </c>
      <c r="H12" s="48" t="s">
        <v>839</v>
      </c>
      <c r="I12" s="53" t="s">
        <v>837</v>
      </c>
      <c r="J12" s="49" t="s">
        <v>27</v>
      </c>
      <c r="K12" s="72" t="s">
        <v>838</v>
      </c>
      <c r="L12" s="87"/>
      <c r="M12" s="63">
        <v>45017</v>
      </c>
      <c r="N12" s="65">
        <v>45017</v>
      </c>
      <c r="O12" s="64" t="s">
        <v>118</v>
      </c>
      <c r="P12" s="54">
        <v>0</v>
      </c>
      <c r="Q12" s="54">
        <v>0</v>
      </c>
      <c r="R12" s="56">
        <v>23</v>
      </c>
      <c r="S12" s="56">
        <v>24</v>
      </c>
      <c r="T12" s="50" t="s">
        <v>24</v>
      </c>
      <c r="U12" s="51">
        <f>SUM(Main[[#This Row],[Boys]:[Women +18]])</f>
        <v>47</v>
      </c>
      <c r="V12" s="52"/>
      <c r="W12" s="22"/>
      <c r="X12" s="26"/>
    </row>
    <row r="13" spans="1:37" s="25" customFormat="1" ht="42" x14ac:dyDescent="0.35">
      <c r="A13" s="47" t="s">
        <v>787</v>
      </c>
      <c r="B13" s="48" t="s">
        <v>817</v>
      </c>
      <c r="C13" s="48" t="s">
        <v>20</v>
      </c>
      <c r="D13" s="48" t="s">
        <v>825</v>
      </c>
      <c r="E13" s="48" t="s">
        <v>21</v>
      </c>
      <c r="F13" s="86" t="s">
        <v>773</v>
      </c>
      <c r="G13" s="48" t="s">
        <v>807</v>
      </c>
      <c r="H13" s="48" t="s">
        <v>840</v>
      </c>
      <c r="I13" s="53" t="s">
        <v>837</v>
      </c>
      <c r="J13" s="49" t="s">
        <v>27</v>
      </c>
      <c r="K13" s="72" t="s">
        <v>838</v>
      </c>
      <c r="L13" s="87" t="s">
        <v>841</v>
      </c>
      <c r="M13" s="63">
        <v>45017</v>
      </c>
      <c r="N13" s="65">
        <v>45017</v>
      </c>
      <c r="O13" s="64" t="s">
        <v>118</v>
      </c>
      <c r="P13" s="54">
        <v>0</v>
      </c>
      <c r="Q13" s="54">
        <v>0</v>
      </c>
      <c r="R13" s="56">
        <v>161</v>
      </c>
      <c r="S13" s="56">
        <v>143</v>
      </c>
      <c r="T13" s="50" t="s">
        <v>24</v>
      </c>
      <c r="U13" s="51">
        <f>SUM(Main[[#This Row],[Boys]:[Women +18]])</f>
        <v>304</v>
      </c>
      <c r="V13" s="52"/>
      <c r="W13" s="22"/>
      <c r="X13" s="26"/>
    </row>
    <row r="14" spans="1:37" s="25" customFormat="1" ht="42" x14ac:dyDescent="0.35">
      <c r="A14" s="47" t="s">
        <v>787</v>
      </c>
      <c r="B14" s="48" t="s">
        <v>817</v>
      </c>
      <c r="C14" s="48" t="s">
        <v>20</v>
      </c>
      <c r="D14" s="48" t="s">
        <v>825</v>
      </c>
      <c r="E14" s="48" t="s">
        <v>21</v>
      </c>
      <c r="F14" s="86" t="s">
        <v>773</v>
      </c>
      <c r="G14" s="48" t="s">
        <v>808</v>
      </c>
      <c r="H14" s="48" t="s">
        <v>842</v>
      </c>
      <c r="I14" s="53" t="s">
        <v>827</v>
      </c>
      <c r="J14" s="49" t="s">
        <v>66</v>
      </c>
      <c r="K14" s="55" t="s">
        <v>843</v>
      </c>
      <c r="L14" s="87" t="s">
        <v>844</v>
      </c>
      <c r="M14" s="63">
        <v>45017</v>
      </c>
      <c r="N14" s="65">
        <v>45017</v>
      </c>
      <c r="O14" s="64" t="s">
        <v>118</v>
      </c>
      <c r="P14" s="54">
        <v>367</v>
      </c>
      <c r="Q14" s="54">
        <v>368</v>
      </c>
      <c r="R14" s="56">
        <v>0</v>
      </c>
      <c r="S14" s="56">
        <v>0</v>
      </c>
      <c r="T14" s="50" t="s">
        <v>24</v>
      </c>
      <c r="U14" s="51">
        <f>SUM(Main[[#This Row],[Boys]:[Women +18]])</f>
        <v>735</v>
      </c>
      <c r="V14" s="52"/>
      <c r="W14" s="22"/>
      <c r="X14" s="26"/>
    </row>
    <row r="15" spans="1:37" s="25" customFormat="1" ht="70" x14ac:dyDescent="0.35">
      <c r="A15" s="47" t="s">
        <v>787</v>
      </c>
      <c r="B15" s="48" t="s">
        <v>817</v>
      </c>
      <c r="C15" s="48" t="s">
        <v>20</v>
      </c>
      <c r="D15" s="48" t="s">
        <v>825</v>
      </c>
      <c r="E15" s="48" t="s">
        <v>21</v>
      </c>
      <c r="F15" s="86" t="s">
        <v>773</v>
      </c>
      <c r="G15" s="48" t="s">
        <v>808</v>
      </c>
      <c r="H15" s="48" t="s">
        <v>845</v>
      </c>
      <c r="I15" s="53" t="s">
        <v>827</v>
      </c>
      <c r="J15" s="49" t="s">
        <v>66</v>
      </c>
      <c r="K15" s="55" t="s">
        <v>843</v>
      </c>
      <c r="L15" s="87" t="s">
        <v>841</v>
      </c>
      <c r="M15" s="63">
        <v>45017</v>
      </c>
      <c r="N15" s="65">
        <v>45017</v>
      </c>
      <c r="O15" s="64" t="s">
        <v>118</v>
      </c>
      <c r="P15" s="54">
        <v>367</v>
      </c>
      <c r="Q15" s="54">
        <v>368</v>
      </c>
      <c r="R15" s="56">
        <v>0</v>
      </c>
      <c r="S15" s="56">
        <v>0</v>
      </c>
      <c r="T15" s="50" t="s">
        <v>24</v>
      </c>
      <c r="U15" s="51">
        <f>SUM(Main[[#This Row],[Boys]:[Women +18]])</f>
        <v>735</v>
      </c>
      <c r="V15" s="52"/>
      <c r="W15" s="22"/>
      <c r="X15" s="26"/>
    </row>
    <row r="16" spans="1:37" s="25" customFormat="1" ht="84" x14ac:dyDescent="0.35">
      <c r="A16" s="47" t="s">
        <v>787</v>
      </c>
      <c r="B16" s="48" t="s">
        <v>817</v>
      </c>
      <c r="C16" s="48" t="s">
        <v>20</v>
      </c>
      <c r="D16" s="48" t="s">
        <v>825</v>
      </c>
      <c r="E16" s="48" t="s">
        <v>21</v>
      </c>
      <c r="F16" s="48" t="s">
        <v>773</v>
      </c>
      <c r="G16" s="48" t="s">
        <v>804</v>
      </c>
      <c r="H16" s="48" t="s">
        <v>846</v>
      </c>
      <c r="I16" s="53" t="s">
        <v>827</v>
      </c>
      <c r="J16" s="49" t="s">
        <v>66</v>
      </c>
      <c r="K16" s="72" t="s">
        <v>847</v>
      </c>
      <c r="L16" s="55"/>
      <c r="M16" s="63">
        <v>45017</v>
      </c>
      <c r="N16" s="65">
        <v>45017</v>
      </c>
      <c r="O16" s="64" t="s">
        <v>118</v>
      </c>
      <c r="P16" s="54">
        <v>367</v>
      </c>
      <c r="Q16" s="54">
        <v>368</v>
      </c>
      <c r="R16" s="56"/>
      <c r="S16" s="56"/>
      <c r="T16" s="50" t="s">
        <v>24</v>
      </c>
      <c r="U16" s="51">
        <f>SUM(Main[[#This Row],[Boys]:[Women +18]])</f>
        <v>735</v>
      </c>
      <c r="V16" s="52"/>
      <c r="W16" s="22"/>
      <c r="X16" s="26"/>
    </row>
    <row r="17" spans="1:24" s="25" customFormat="1" ht="84" x14ac:dyDescent="0.35">
      <c r="A17" s="47" t="s">
        <v>787</v>
      </c>
      <c r="B17" s="48" t="s">
        <v>817</v>
      </c>
      <c r="C17" s="48" t="s">
        <v>20</v>
      </c>
      <c r="D17" s="48" t="s">
        <v>825</v>
      </c>
      <c r="E17" s="48" t="s">
        <v>21</v>
      </c>
      <c r="F17" s="86" t="s">
        <v>773</v>
      </c>
      <c r="G17" s="48" t="s">
        <v>805</v>
      </c>
      <c r="H17" s="48" t="s">
        <v>836</v>
      </c>
      <c r="I17" s="53" t="s">
        <v>827</v>
      </c>
      <c r="J17" s="49" t="s">
        <v>66</v>
      </c>
      <c r="K17" s="72" t="s">
        <v>847</v>
      </c>
      <c r="L17" s="87"/>
      <c r="M17" s="63">
        <v>45017</v>
      </c>
      <c r="N17" s="65">
        <v>45017</v>
      </c>
      <c r="O17" s="64" t="s">
        <v>118</v>
      </c>
      <c r="P17" s="54">
        <v>1251</v>
      </c>
      <c r="Q17" s="54">
        <v>1343</v>
      </c>
      <c r="R17" s="56">
        <v>0</v>
      </c>
      <c r="S17" s="56">
        <v>0</v>
      </c>
      <c r="T17" s="50" t="s">
        <v>24</v>
      </c>
      <c r="U17" s="51">
        <f>SUM(Main[[#This Row],[Boys]:[Women +18]])</f>
        <v>2594</v>
      </c>
      <c r="V17" s="52" t="s">
        <v>832</v>
      </c>
      <c r="W17" s="22"/>
      <c r="X17" s="26"/>
    </row>
    <row r="18" spans="1:24" s="25" customFormat="1" ht="42" x14ac:dyDescent="0.35">
      <c r="A18" s="47" t="s">
        <v>787</v>
      </c>
      <c r="B18" s="48" t="s">
        <v>817</v>
      </c>
      <c r="C18" s="48" t="s">
        <v>20</v>
      </c>
      <c r="D18" s="48" t="s">
        <v>825</v>
      </c>
      <c r="E18" s="48" t="s">
        <v>21</v>
      </c>
      <c r="F18" s="86" t="s">
        <v>773</v>
      </c>
      <c r="G18" s="48" t="s">
        <v>807</v>
      </c>
      <c r="H18" s="48" t="s">
        <v>848</v>
      </c>
      <c r="I18" s="53" t="s">
        <v>849</v>
      </c>
      <c r="J18" s="49" t="s">
        <v>66</v>
      </c>
      <c r="K18" s="72" t="s">
        <v>850</v>
      </c>
      <c r="L18" s="55"/>
      <c r="M18" s="63">
        <v>45017</v>
      </c>
      <c r="N18" s="65">
        <v>45017</v>
      </c>
      <c r="O18" s="64" t="s">
        <v>118</v>
      </c>
      <c r="P18" s="54">
        <v>0</v>
      </c>
      <c r="Q18" s="54">
        <v>0</v>
      </c>
      <c r="R18" s="56">
        <v>23</v>
      </c>
      <c r="S18" s="56">
        <v>7</v>
      </c>
      <c r="T18" s="50" t="s">
        <v>24</v>
      </c>
      <c r="U18" s="51">
        <f>SUM(Main[[#This Row],[Boys]:[Women +18]])</f>
        <v>30</v>
      </c>
      <c r="V18" s="52"/>
      <c r="W18" s="22"/>
      <c r="X18" s="26"/>
    </row>
    <row r="19" spans="1:24" s="25" customFormat="1" ht="56" x14ac:dyDescent="0.35">
      <c r="A19" s="47" t="s">
        <v>787</v>
      </c>
      <c r="B19" s="48" t="s">
        <v>817</v>
      </c>
      <c r="C19" s="48" t="s">
        <v>20</v>
      </c>
      <c r="D19" s="48" t="s">
        <v>825</v>
      </c>
      <c r="E19" s="48" t="s">
        <v>21</v>
      </c>
      <c r="F19" s="86" t="s">
        <v>773</v>
      </c>
      <c r="G19" s="48" t="s">
        <v>805</v>
      </c>
      <c r="H19" s="48" t="s">
        <v>851</v>
      </c>
      <c r="I19" s="53" t="s">
        <v>830</v>
      </c>
      <c r="J19" s="49" t="s">
        <v>66</v>
      </c>
      <c r="K19" s="72" t="s">
        <v>852</v>
      </c>
      <c r="L19" s="55"/>
      <c r="M19" s="63">
        <v>45017</v>
      </c>
      <c r="N19" s="65">
        <v>45017</v>
      </c>
      <c r="O19" s="64" t="s">
        <v>118</v>
      </c>
      <c r="P19" s="54">
        <v>64</v>
      </c>
      <c r="Q19" s="54">
        <v>52</v>
      </c>
      <c r="R19" s="56">
        <v>0</v>
      </c>
      <c r="S19" s="56">
        <v>0</v>
      </c>
      <c r="T19" s="50" t="s">
        <v>24</v>
      </c>
      <c r="U19" s="51">
        <f>SUM(Main[[#This Row],[Boys]:[Women +18]])</f>
        <v>116</v>
      </c>
      <c r="V19" s="52"/>
      <c r="W19" s="22"/>
      <c r="X19" s="26"/>
    </row>
    <row r="20" spans="1:24" s="25" customFormat="1" ht="28" x14ac:dyDescent="0.35">
      <c r="A20" s="47" t="s">
        <v>787</v>
      </c>
      <c r="B20" s="48" t="s">
        <v>817</v>
      </c>
      <c r="C20" s="48" t="s">
        <v>20</v>
      </c>
      <c r="D20" s="48" t="s">
        <v>825</v>
      </c>
      <c r="E20" s="48" t="s">
        <v>21</v>
      </c>
      <c r="F20" s="86" t="s">
        <v>773</v>
      </c>
      <c r="G20" s="48" t="s">
        <v>805</v>
      </c>
      <c r="H20" s="48" t="s">
        <v>836</v>
      </c>
      <c r="I20" s="53" t="s">
        <v>837</v>
      </c>
      <c r="J20" s="49" t="s">
        <v>66</v>
      </c>
      <c r="K20" s="72" t="s">
        <v>853</v>
      </c>
      <c r="L20" s="87"/>
      <c r="M20" s="63">
        <v>45017</v>
      </c>
      <c r="N20" s="65">
        <v>45017</v>
      </c>
      <c r="O20" s="64" t="s">
        <v>118</v>
      </c>
      <c r="P20" s="54">
        <v>305</v>
      </c>
      <c r="Q20" s="54">
        <v>207</v>
      </c>
      <c r="R20" s="56">
        <v>0</v>
      </c>
      <c r="S20" s="56">
        <v>0</v>
      </c>
      <c r="T20" s="50" t="s">
        <v>24</v>
      </c>
      <c r="U20" s="51">
        <f>SUM(Main[[#This Row],[Boys]:[Women +18]])</f>
        <v>512</v>
      </c>
      <c r="V20" s="52" t="s">
        <v>832</v>
      </c>
      <c r="W20" s="22"/>
      <c r="X20" s="26"/>
    </row>
    <row r="21" spans="1:24" s="25" customFormat="1" ht="70" x14ac:dyDescent="0.35">
      <c r="A21" s="47" t="s">
        <v>787</v>
      </c>
      <c r="B21" s="48" t="s">
        <v>817</v>
      </c>
      <c r="C21" s="48" t="s">
        <v>20</v>
      </c>
      <c r="D21" s="48" t="s">
        <v>825</v>
      </c>
      <c r="E21" s="48" t="s">
        <v>21</v>
      </c>
      <c r="F21" s="86" t="s">
        <v>773</v>
      </c>
      <c r="G21" s="48" t="s">
        <v>807</v>
      </c>
      <c r="H21" s="48" t="s">
        <v>854</v>
      </c>
      <c r="I21" s="53" t="s">
        <v>837</v>
      </c>
      <c r="J21" s="49" t="s">
        <v>66</v>
      </c>
      <c r="K21" s="72" t="s">
        <v>853</v>
      </c>
      <c r="L21" s="55" t="s">
        <v>855</v>
      </c>
      <c r="M21" s="63">
        <v>45017</v>
      </c>
      <c r="N21" s="65">
        <v>45017</v>
      </c>
      <c r="O21" s="64" t="s">
        <v>118</v>
      </c>
      <c r="P21" s="54">
        <v>0</v>
      </c>
      <c r="Q21" s="54">
        <v>0</v>
      </c>
      <c r="R21" s="56">
        <v>32</v>
      </c>
      <c r="S21" s="56">
        <v>203</v>
      </c>
      <c r="T21" s="50" t="s">
        <v>24</v>
      </c>
      <c r="U21" s="51">
        <f>SUM(Main[[#This Row],[Boys]:[Women +18]])</f>
        <v>235</v>
      </c>
      <c r="V21" s="50" t="s">
        <v>856</v>
      </c>
      <c r="W21" s="22"/>
      <c r="X21" s="26"/>
    </row>
    <row r="22" spans="1:24" s="25" customFormat="1" ht="28" x14ac:dyDescent="0.35">
      <c r="A22" s="47" t="s">
        <v>787</v>
      </c>
      <c r="B22" s="48" t="s">
        <v>817</v>
      </c>
      <c r="C22" s="48" t="s">
        <v>20</v>
      </c>
      <c r="D22" s="48" t="s">
        <v>825</v>
      </c>
      <c r="E22" s="48" t="s">
        <v>21</v>
      </c>
      <c r="F22" s="86" t="s">
        <v>773</v>
      </c>
      <c r="G22" s="48" t="s">
        <v>805</v>
      </c>
      <c r="H22" s="48" t="s">
        <v>831</v>
      </c>
      <c r="I22" s="53" t="s">
        <v>837</v>
      </c>
      <c r="J22" s="49" t="s">
        <v>27</v>
      </c>
      <c r="K22" s="72" t="s">
        <v>838</v>
      </c>
      <c r="L22" s="87"/>
      <c r="M22" s="63">
        <v>45017</v>
      </c>
      <c r="N22" s="65">
        <v>45017</v>
      </c>
      <c r="O22" s="64" t="s">
        <v>118</v>
      </c>
      <c r="P22" s="54">
        <v>157</v>
      </c>
      <c r="Q22" s="54">
        <v>97</v>
      </c>
      <c r="R22" s="56">
        <v>0</v>
      </c>
      <c r="S22" s="56">
        <v>0</v>
      </c>
      <c r="T22" s="50" t="s">
        <v>24</v>
      </c>
      <c r="U22" s="51">
        <f>SUM(Main[[#This Row],[Boys]:[Women +18]])</f>
        <v>254</v>
      </c>
      <c r="V22" s="52" t="s">
        <v>832</v>
      </c>
      <c r="W22" s="22"/>
      <c r="X22" s="26"/>
    </row>
    <row r="23" spans="1:24" s="25" customFormat="1" ht="28" x14ac:dyDescent="0.35">
      <c r="A23" s="47" t="s">
        <v>787</v>
      </c>
      <c r="B23" s="48" t="s">
        <v>817</v>
      </c>
      <c r="C23" s="48" t="s">
        <v>20</v>
      </c>
      <c r="D23" s="48" t="s">
        <v>825</v>
      </c>
      <c r="E23" s="48" t="s">
        <v>21</v>
      </c>
      <c r="F23" s="86" t="s">
        <v>773</v>
      </c>
      <c r="G23" s="48" t="s">
        <v>805</v>
      </c>
      <c r="H23" s="48" t="s">
        <v>836</v>
      </c>
      <c r="I23" s="53" t="s">
        <v>849</v>
      </c>
      <c r="J23" s="49" t="s">
        <v>66</v>
      </c>
      <c r="K23" s="72" t="s">
        <v>850</v>
      </c>
      <c r="L23" s="87"/>
      <c r="M23" s="63">
        <v>45017</v>
      </c>
      <c r="N23" s="65">
        <v>45017</v>
      </c>
      <c r="O23" s="64" t="s">
        <v>118</v>
      </c>
      <c r="P23" s="54">
        <v>695</v>
      </c>
      <c r="Q23" s="54">
        <v>466</v>
      </c>
      <c r="R23" s="56">
        <v>0</v>
      </c>
      <c r="S23" s="56">
        <v>0</v>
      </c>
      <c r="T23" s="50" t="s">
        <v>24</v>
      </c>
      <c r="U23" s="51">
        <f>SUM(Main[[#This Row],[Boys]:[Women +18]])</f>
        <v>1161</v>
      </c>
      <c r="V23" s="52" t="s">
        <v>832</v>
      </c>
      <c r="W23" s="22"/>
      <c r="X23" s="26"/>
    </row>
    <row r="24" spans="1:24" s="25" customFormat="1" ht="36" customHeight="1" x14ac:dyDescent="0.35">
      <c r="A24" s="47" t="s">
        <v>787</v>
      </c>
      <c r="B24" s="48" t="s">
        <v>858</v>
      </c>
      <c r="C24" s="48" t="s">
        <v>124</v>
      </c>
      <c r="D24" s="48" t="s">
        <v>859</v>
      </c>
      <c r="E24" s="48" t="s">
        <v>21</v>
      </c>
      <c r="F24" s="48" t="s">
        <v>773</v>
      </c>
      <c r="G24" s="48" t="s">
        <v>805</v>
      </c>
      <c r="H24" s="48" t="s">
        <v>860</v>
      </c>
      <c r="I24" s="48" t="s">
        <v>858</v>
      </c>
      <c r="J24" s="49" t="s">
        <v>66</v>
      </c>
      <c r="K24" s="55" t="s">
        <v>116</v>
      </c>
      <c r="L24" s="72" t="s">
        <v>861</v>
      </c>
      <c r="M24" s="63">
        <v>45017</v>
      </c>
      <c r="N24" s="65">
        <v>45017</v>
      </c>
      <c r="O24" s="64" t="s">
        <v>118</v>
      </c>
      <c r="P24" s="54">
        <v>7856</v>
      </c>
      <c r="Q24" s="54">
        <v>6094</v>
      </c>
      <c r="R24" s="56"/>
      <c r="S24" s="56"/>
      <c r="T24" s="50" t="s">
        <v>24</v>
      </c>
      <c r="U24" s="51">
        <f>SUM(Main[[#This Row],[Boys]:[Women +18]])</f>
        <v>13950</v>
      </c>
      <c r="V24" s="50" t="s">
        <v>862</v>
      </c>
      <c r="W24" s="22"/>
      <c r="X24" s="26"/>
    </row>
    <row r="25" spans="1:24" s="25" customFormat="1" ht="36" customHeight="1" x14ac:dyDescent="0.35">
      <c r="A25" s="47" t="s">
        <v>787</v>
      </c>
      <c r="B25" s="48" t="s">
        <v>858</v>
      </c>
      <c r="C25" s="48" t="s">
        <v>124</v>
      </c>
      <c r="D25" s="48" t="s">
        <v>859</v>
      </c>
      <c r="E25" s="48" t="s">
        <v>21</v>
      </c>
      <c r="F25" s="48" t="s">
        <v>772</v>
      </c>
      <c r="G25" s="48" t="s">
        <v>805</v>
      </c>
      <c r="H25" s="48" t="s">
        <v>863</v>
      </c>
      <c r="I25" s="48" t="s">
        <v>858</v>
      </c>
      <c r="J25" s="49" t="s">
        <v>66</v>
      </c>
      <c r="K25" s="55" t="s">
        <v>116</v>
      </c>
      <c r="L25" s="72" t="s">
        <v>864</v>
      </c>
      <c r="M25" s="63">
        <v>45017</v>
      </c>
      <c r="N25" s="65">
        <v>45017</v>
      </c>
      <c r="O25" s="64" t="s">
        <v>118</v>
      </c>
      <c r="P25" s="54">
        <v>1634</v>
      </c>
      <c r="Q25" s="54">
        <v>1590</v>
      </c>
      <c r="R25" s="56"/>
      <c r="S25" s="56"/>
      <c r="T25" s="50" t="s">
        <v>24</v>
      </c>
      <c r="U25" s="51">
        <f>SUM(Main[[#This Row],[Boys]:[Women +18]])</f>
        <v>3224</v>
      </c>
      <c r="V25" s="50" t="s">
        <v>865</v>
      </c>
      <c r="W25" s="22"/>
      <c r="X25" s="26"/>
    </row>
    <row r="26" spans="1:24" s="25" customFormat="1" ht="44.15" customHeight="1" x14ac:dyDescent="0.35">
      <c r="A26" s="47" t="s">
        <v>787</v>
      </c>
      <c r="B26" s="48" t="s">
        <v>858</v>
      </c>
      <c r="C26" s="48" t="s">
        <v>124</v>
      </c>
      <c r="D26" s="48" t="s">
        <v>859</v>
      </c>
      <c r="E26" s="48" t="s">
        <v>21</v>
      </c>
      <c r="F26" s="48" t="s">
        <v>774</v>
      </c>
      <c r="G26" s="48" t="s">
        <v>805</v>
      </c>
      <c r="H26" s="48" t="s">
        <v>866</v>
      </c>
      <c r="I26" s="48" t="s">
        <v>858</v>
      </c>
      <c r="J26" s="49" t="s">
        <v>66</v>
      </c>
      <c r="K26" s="55" t="s">
        <v>116</v>
      </c>
      <c r="L26" s="72" t="s">
        <v>867</v>
      </c>
      <c r="M26" s="63">
        <v>45017</v>
      </c>
      <c r="N26" s="65">
        <v>45017</v>
      </c>
      <c r="O26" s="64" t="s">
        <v>118</v>
      </c>
      <c r="P26" s="54">
        <v>854</v>
      </c>
      <c r="Q26" s="54">
        <v>510</v>
      </c>
      <c r="R26" s="56"/>
      <c r="S26" s="56"/>
      <c r="T26" s="50" t="s">
        <v>24</v>
      </c>
      <c r="U26" s="51">
        <f>SUM(Main[[#This Row],[Boys]:[Women +18]])</f>
        <v>1364</v>
      </c>
      <c r="V26" s="50" t="s">
        <v>868</v>
      </c>
      <c r="W26" s="22"/>
      <c r="X26" s="26"/>
    </row>
    <row r="27" spans="1:24" s="25" customFormat="1" ht="44.15" customHeight="1" x14ac:dyDescent="0.35">
      <c r="A27" s="47" t="s">
        <v>787</v>
      </c>
      <c r="B27" s="48" t="s">
        <v>858</v>
      </c>
      <c r="C27" s="48" t="s">
        <v>124</v>
      </c>
      <c r="D27" s="48" t="s">
        <v>859</v>
      </c>
      <c r="E27" s="48" t="s">
        <v>21</v>
      </c>
      <c r="F27" s="48" t="s">
        <v>774</v>
      </c>
      <c r="G27" s="48" t="s">
        <v>805</v>
      </c>
      <c r="H27" s="48" t="s">
        <v>869</v>
      </c>
      <c r="I27" s="48" t="s">
        <v>858</v>
      </c>
      <c r="J27" s="49" t="s">
        <v>66</v>
      </c>
      <c r="K27" s="55" t="s">
        <v>116</v>
      </c>
      <c r="L27" s="72" t="s">
        <v>870</v>
      </c>
      <c r="M27" s="63">
        <v>45017</v>
      </c>
      <c r="N27" s="65">
        <v>45017</v>
      </c>
      <c r="O27" s="64" t="s">
        <v>118</v>
      </c>
      <c r="P27" s="54">
        <v>484</v>
      </c>
      <c r="Q27" s="54">
        <v>231</v>
      </c>
      <c r="R27" s="56"/>
      <c r="S27" s="56"/>
      <c r="T27" s="50" t="s">
        <v>24</v>
      </c>
      <c r="U27" s="51">
        <f>SUM(Main[[#This Row],[Boys]:[Women +18]])</f>
        <v>715</v>
      </c>
      <c r="V27" s="50" t="s">
        <v>871</v>
      </c>
      <c r="W27" s="22"/>
      <c r="X27" s="26"/>
    </row>
    <row r="28" spans="1:24" s="25" customFormat="1" ht="36" customHeight="1" x14ac:dyDescent="0.35">
      <c r="A28" s="47" t="s">
        <v>787</v>
      </c>
      <c r="B28" s="48" t="s">
        <v>858</v>
      </c>
      <c r="C28" s="48" t="s">
        <v>124</v>
      </c>
      <c r="D28" s="48" t="s">
        <v>872</v>
      </c>
      <c r="E28" s="48" t="s">
        <v>21</v>
      </c>
      <c r="F28" s="48" t="s">
        <v>773</v>
      </c>
      <c r="G28" s="48" t="s">
        <v>802</v>
      </c>
      <c r="H28" s="48" t="s">
        <v>873</v>
      </c>
      <c r="I28" s="48" t="s">
        <v>858</v>
      </c>
      <c r="J28" s="49" t="s">
        <v>66</v>
      </c>
      <c r="K28" s="55" t="s">
        <v>116</v>
      </c>
      <c r="L28" s="72" t="s">
        <v>861</v>
      </c>
      <c r="M28" s="63">
        <v>45017</v>
      </c>
      <c r="N28" s="65">
        <v>45017</v>
      </c>
      <c r="O28" s="64" t="s">
        <v>118</v>
      </c>
      <c r="P28" s="54">
        <v>7856</v>
      </c>
      <c r="Q28" s="54">
        <v>6094</v>
      </c>
      <c r="R28" s="56"/>
      <c r="S28" s="56"/>
      <c r="T28" s="50" t="s">
        <v>24</v>
      </c>
      <c r="U28" s="51">
        <f>SUM(Main[[#This Row],[Boys]:[Women +18]])</f>
        <v>13950</v>
      </c>
      <c r="V28" s="50" t="s">
        <v>862</v>
      </c>
      <c r="W28" s="22"/>
      <c r="X28" s="26"/>
    </row>
    <row r="29" spans="1:24" s="25" customFormat="1" ht="36" customHeight="1" x14ac:dyDescent="0.35">
      <c r="A29" s="47" t="s">
        <v>787</v>
      </c>
      <c r="B29" s="48" t="s">
        <v>858</v>
      </c>
      <c r="C29" s="48" t="s">
        <v>124</v>
      </c>
      <c r="D29" s="48" t="s">
        <v>872</v>
      </c>
      <c r="E29" s="48" t="s">
        <v>21</v>
      </c>
      <c r="F29" s="48" t="s">
        <v>772</v>
      </c>
      <c r="G29" s="48" t="s">
        <v>802</v>
      </c>
      <c r="H29" s="48" t="s">
        <v>874</v>
      </c>
      <c r="I29" s="48" t="s">
        <v>858</v>
      </c>
      <c r="J29" s="49" t="s">
        <v>66</v>
      </c>
      <c r="K29" s="55" t="s">
        <v>116</v>
      </c>
      <c r="L29" s="72" t="s">
        <v>864</v>
      </c>
      <c r="M29" s="63">
        <v>45017</v>
      </c>
      <c r="N29" s="65">
        <v>45017</v>
      </c>
      <c r="O29" s="64" t="s">
        <v>118</v>
      </c>
      <c r="P29" s="54">
        <v>1634</v>
      </c>
      <c r="Q29" s="54">
        <v>1590</v>
      </c>
      <c r="R29" s="56"/>
      <c r="S29" s="56"/>
      <c r="T29" s="50" t="s">
        <v>24</v>
      </c>
      <c r="U29" s="51">
        <f>SUM(Main[[#This Row],[Boys]:[Women +18]])</f>
        <v>3224</v>
      </c>
      <c r="V29" s="50" t="s">
        <v>865</v>
      </c>
      <c r="W29" s="22"/>
      <c r="X29" s="26"/>
    </row>
    <row r="30" spans="1:24" s="25" customFormat="1" ht="44.15" customHeight="1" x14ac:dyDescent="0.35">
      <c r="A30" s="47" t="s">
        <v>787</v>
      </c>
      <c r="B30" s="48" t="s">
        <v>858</v>
      </c>
      <c r="C30" s="48" t="s">
        <v>124</v>
      </c>
      <c r="D30" s="48" t="s">
        <v>872</v>
      </c>
      <c r="E30" s="48" t="s">
        <v>21</v>
      </c>
      <c r="F30" s="48" t="s">
        <v>774</v>
      </c>
      <c r="G30" s="48" t="s">
        <v>802</v>
      </c>
      <c r="H30" s="48" t="s">
        <v>866</v>
      </c>
      <c r="I30" s="48" t="s">
        <v>858</v>
      </c>
      <c r="J30" s="49" t="s">
        <v>66</v>
      </c>
      <c r="K30" s="55" t="s">
        <v>116</v>
      </c>
      <c r="L30" s="72" t="s">
        <v>867</v>
      </c>
      <c r="M30" s="63">
        <v>45017</v>
      </c>
      <c r="N30" s="65">
        <v>45017</v>
      </c>
      <c r="O30" s="64" t="s">
        <v>118</v>
      </c>
      <c r="P30" s="54">
        <v>854</v>
      </c>
      <c r="Q30" s="54">
        <v>510</v>
      </c>
      <c r="R30" s="56"/>
      <c r="S30" s="56"/>
      <c r="T30" s="50" t="s">
        <v>24</v>
      </c>
      <c r="U30" s="51">
        <f>SUM(Main[[#This Row],[Boys]:[Women +18]])</f>
        <v>1364</v>
      </c>
      <c r="V30" s="50" t="s">
        <v>868</v>
      </c>
      <c r="W30" s="22"/>
      <c r="X30" s="26"/>
    </row>
    <row r="31" spans="1:24" s="25" customFormat="1" ht="44.15" customHeight="1" x14ac:dyDescent="0.35">
      <c r="A31" s="47" t="s">
        <v>787</v>
      </c>
      <c r="B31" s="48" t="s">
        <v>858</v>
      </c>
      <c r="C31" s="48" t="s">
        <v>124</v>
      </c>
      <c r="D31" s="48" t="s">
        <v>875</v>
      </c>
      <c r="E31" s="48" t="s">
        <v>21</v>
      </c>
      <c r="F31" s="48" t="s">
        <v>773</v>
      </c>
      <c r="G31" s="48" t="s">
        <v>808</v>
      </c>
      <c r="H31" s="48" t="s">
        <v>876</v>
      </c>
      <c r="I31" s="48" t="s">
        <v>858</v>
      </c>
      <c r="J31" s="49" t="s">
        <v>66</v>
      </c>
      <c r="K31" s="55" t="s">
        <v>116</v>
      </c>
      <c r="L31" s="72" t="s">
        <v>877</v>
      </c>
      <c r="M31" s="63">
        <v>45017</v>
      </c>
      <c r="N31" s="65">
        <v>45017</v>
      </c>
      <c r="O31" s="64" t="s">
        <v>118</v>
      </c>
      <c r="P31" s="54">
        <v>337</v>
      </c>
      <c r="Q31" s="54">
        <v>295</v>
      </c>
      <c r="R31" s="56"/>
      <c r="S31" s="56"/>
      <c r="T31" s="50" t="s">
        <v>24</v>
      </c>
      <c r="U31" s="51">
        <f>SUM(Main[[#This Row],[Boys]:[Women +18]])</f>
        <v>632</v>
      </c>
      <c r="V31" s="50" t="s">
        <v>878</v>
      </c>
      <c r="W31" s="22"/>
      <c r="X31" s="26"/>
    </row>
    <row r="32" spans="1:24" s="25" customFormat="1" ht="44.15" customHeight="1" x14ac:dyDescent="0.35">
      <c r="A32" s="47" t="s">
        <v>787</v>
      </c>
      <c r="B32" s="48" t="s">
        <v>858</v>
      </c>
      <c r="C32" s="48" t="s">
        <v>124</v>
      </c>
      <c r="D32" s="48" t="s">
        <v>875</v>
      </c>
      <c r="E32" s="48" t="s">
        <v>21</v>
      </c>
      <c r="F32" s="48" t="s">
        <v>773</v>
      </c>
      <c r="G32" s="48" t="s">
        <v>808</v>
      </c>
      <c r="H32" s="48" t="s">
        <v>879</v>
      </c>
      <c r="I32" s="48" t="s">
        <v>858</v>
      </c>
      <c r="J32" s="49" t="s">
        <v>66</v>
      </c>
      <c r="K32" s="55" t="s">
        <v>116</v>
      </c>
      <c r="L32" s="72" t="s">
        <v>880</v>
      </c>
      <c r="M32" s="63">
        <v>45017</v>
      </c>
      <c r="N32" s="65">
        <v>45017</v>
      </c>
      <c r="O32" s="64" t="s">
        <v>118</v>
      </c>
      <c r="P32" s="54">
        <v>272</v>
      </c>
      <c r="Q32" s="54">
        <v>278</v>
      </c>
      <c r="R32" s="56"/>
      <c r="S32" s="56"/>
      <c r="T32" s="50" t="s">
        <v>24</v>
      </c>
      <c r="U32" s="51">
        <f>SUM(Main[[#This Row],[Boys]:[Women +18]])</f>
        <v>550</v>
      </c>
      <c r="V32" s="50" t="s">
        <v>881</v>
      </c>
      <c r="W32" s="22"/>
      <c r="X32" s="26"/>
    </row>
    <row r="33" spans="1:24" s="25" customFormat="1" ht="36.75" customHeight="1" x14ac:dyDescent="0.35">
      <c r="A33" s="47" t="s">
        <v>787</v>
      </c>
      <c r="B33" s="48" t="s">
        <v>882</v>
      </c>
      <c r="C33" s="48" t="s">
        <v>20</v>
      </c>
      <c r="D33" s="48" t="s">
        <v>883</v>
      </c>
      <c r="E33" s="48" t="s">
        <v>21</v>
      </c>
      <c r="F33" s="48" t="s">
        <v>774</v>
      </c>
      <c r="G33" s="48" t="s">
        <v>808</v>
      </c>
      <c r="H33" s="48" t="s">
        <v>884</v>
      </c>
      <c r="I33" s="53" t="s">
        <v>885</v>
      </c>
      <c r="J33" s="49" t="s">
        <v>72</v>
      </c>
      <c r="K33" s="55" t="s">
        <v>90</v>
      </c>
      <c r="L33" s="72" t="s">
        <v>886</v>
      </c>
      <c r="M33" s="63">
        <v>44927</v>
      </c>
      <c r="N33" s="65">
        <v>45017</v>
      </c>
      <c r="O33" s="64" t="s">
        <v>118</v>
      </c>
      <c r="P33" s="54">
        <v>100</v>
      </c>
      <c r="Q33" s="54">
        <v>250</v>
      </c>
      <c r="R33" s="56"/>
      <c r="S33" s="56"/>
      <c r="T33" s="50" t="s">
        <v>24</v>
      </c>
      <c r="U33" s="51">
        <f>SUM(Main[[#This Row],[Boys]:[Women +18]])</f>
        <v>350</v>
      </c>
      <c r="V33" s="52"/>
      <c r="W33" s="22"/>
      <c r="X33" s="26"/>
    </row>
    <row r="34" spans="1:24" s="25" customFormat="1" ht="26.25" customHeight="1" x14ac:dyDescent="0.35">
      <c r="A34" s="47" t="s">
        <v>787</v>
      </c>
      <c r="B34" s="48" t="s">
        <v>882</v>
      </c>
      <c r="C34" s="48" t="s">
        <v>20</v>
      </c>
      <c r="D34" s="48" t="s">
        <v>883</v>
      </c>
      <c r="E34" s="48" t="s">
        <v>21</v>
      </c>
      <c r="F34" s="48" t="s">
        <v>774</v>
      </c>
      <c r="G34" s="48" t="s">
        <v>808</v>
      </c>
      <c r="H34" s="48" t="s">
        <v>884</v>
      </c>
      <c r="I34" s="53" t="s">
        <v>885</v>
      </c>
      <c r="J34" s="49" t="s">
        <v>54</v>
      </c>
      <c r="K34" s="55" t="s">
        <v>54</v>
      </c>
      <c r="L34" s="72" t="s">
        <v>887</v>
      </c>
      <c r="M34" s="63">
        <v>44928</v>
      </c>
      <c r="N34" s="65">
        <v>45017</v>
      </c>
      <c r="O34" s="64" t="s">
        <v>118</v>
      </c>
      <c r="P34" s="54">
        <v>100</v>
      </c>
      <c r="Q34" s="54">
        <v>250</v>
      </c>
      <c r="R34" s="56"/>
      <c r="S34" s="56"/>
      <c r="T34" s="50" t="s">
        <v>24</v>
      </c>
      <c r="U34" s="51">
        <f>SUM(Main[[#This Row],[Boys]:[Women +18]])</f>
        <v>350</v>
      </c>
      <c r="V34" s="52"/>
      <c r="W34" s="22"/>
      <c r="X34" s="26"/>
    </row>
    <row r="35" spans="1:24" s="25" customFormat="1" ht="59.5" customHeight="1" x14ac:dyDescent="0.35">
      <c r="A35" s="47" t="s">
        <v>787</v>
      </c>
      <c r="B35" s="48" t="s">
        <v>882</v>
      </c>
      <c r="C35" s="48" t="s">
        <v>20</v>
      </c>
      <c r="D35" s="48" t="s">
        <v>888</v>
      </c>
      <c r="E35" s="48" t="s">
        <v>21</v>
      </c>
      <c r="F35" s="48" t="s">
        <v>775</v>
      </c>
      <c r="G35" s="48" t="s">
        <v>807</v>
      </c>
      <c r="H35" s="48" t="s">
        <v>889</v>
      </c>
      <c r="I35" s="92" t="s">
        <v>890</v>
      </c>
      <c r="J35" s="49" t="s">
        <v>45</v>
      </c>
      <c r="K35" s="72" t="s">
        <v>891</v>
      </c>
      <c r="L35" s="55" t="s">
        <v>892</v>
      </c>
      <c r="M35" s="63">
        <v>45017</v>
      </c>
      <c r="N35" s="65">
        <v>45017</v>
      </c>
      <c r="O35" s="64" t="s">
        <v>118</v>
      </c>
      <c r="P35" s="54"/>
      <c r="Q35" s="54">
        <v>20</v>
      </c>
      <c r="R35" s="54"/>
      <c r="S35" s="54">
        <v>20</v>
      </c>
      <c r="T35" s="50" t="s">
        <v>24</v>
      </c>
      <c r="U35" s="51">
        <f>SUM(Main[[#This Row],[Boys]:[Women +18]])</f>
        <v>40</v>
      </c>
      <c r="V35" s="50" t="s">
        <v>893</v>
      </c>
      <c r="W35" s="22"/>
      <c r="X35" s="26"/>
    </row>
    <row r="36" spans="1:24" s="25" customFormat="1" ht="26.25" customHeight="1" x14ac:dyDescent="0.35">
      <c r="A36" s="47" t="s">
        <v>787</v>
      </c>
      <c r="B36" s="48" t="s">
        <v>894</v>
      </c>
      <c r="C36" s="48" t="s">
        <v>124</v>
      </c>
      <c r="D36" s="48" t="s">
        <v>895</v>
      </c>
      <c r="E36" s="48" t="s">
        <v>21</v>
      </c>
      <c r="F36" s="48" t="s">
        <v>772</v>
      </c>
      <c r="G36" s="48" t="s">
        <v>802</v>
      </c>
      <c r="H36" s="48" t="s">
        <v>896</v>
      </c>
      <c r="I36" s="53" t="s">
        <v>894</v>
      </c>
      <c r="J36" s="49" t="s">
        <v>27</v>
      </c>
      <c r="K36" s="55" t="s">
        <v>109</v>
      </c>
      <c r="L36" s="55">
        <v>21</v>
      </c>
      <c r="M36" s="63">
        <v>44958</v>
      </c>
      <c r="N36" s="65">
        <v>45017</v>
      </c>
      <c r="O36" s="64" t="s">
        <v>118</v>
      </c>
      <c r="P36" s="54">
        <v>867</v>
      </c>
      <c r="Q36" s="54">
        <v>689</v>
      </c>
      <c r="R36" s="56"/>
      <c r="S36" s="56"/>
      <c r="T36" s="50" t="s">
        <v>24</v>
      </c>
      <c r="U36" s="51">
        <f>SUM(Main[[#This Row],[Boys]:[Women +18]])</f>
        <v>1556</v>
      </c>
      <c r="V36" s="52"/>
      <c r="W36" s="22"/>
      <c r="X36" s="26"/>
    </row>
    <row r="37" spans="1:24" s="25" customFormat="1" ht="36.75" customHeight="1" x14ac:dyDescent="0.35">
      <c r="A37" s="47" t="s">
        <v>787</v>
      </c>
      <c r="B37" s="48" t="s">
        <v>894</v>
      </c>
      <c r="C37" s="48" t="s">
        <v>124</v>
      </c>
      <c r="D37" s="48" t="s">
        <v>895</v>
      </c>
      <c r="E37" s="48" t="s">
        <v>21</v>
      </c>
      <c r="F37" s="48" t="s">
        <v>772</v>
      </c>
      <c r="G37" s="48" t="s">
        <v>804</v>
      </c>
      <c r="H37" s="48" t="s">
        <v>897</v>
      </c>
      <c r="I37" s="53" t="s">
        <v>894</v>
      </c>
      <c r="J37" s="49" t="s">
        <v>27</v>
      </c>
      <c r="K37" s="55" t="s">
        <v>109</v>
      </c>
      <c r="L37" s="55">
        <v>24</v>
      </c>
      <c r="M37" s="63">
        <v>44927</v>
      </c>
      <c r="N37" s="65">
        <v>45017</v>
      </c>
      <c r="O37" s="64" t="s">
        <v>118</v>
      </c>
      <c r="P37" s="54">
        <v>673</v>
      </c>
      <c r="Q37" s="54">
        <v>545</v>
      </c>
      <c r="R37" s="56">
        <v>6</v>
      </c>
      <c r="S37" s="56">
        <v>17</v>
      </c>
      <c r="T37" s="50" t="s">
        <v>24</v>
      </c>
      <c r="U37" s="51">
        <f>SUM(Main[[#This Row],[Boys]:[Women +18]])</f>
        <v>1241</v>
      </c>
      <c r="V37" s="52"/>
      <c r="W37" s="22"/>
      <c r="X37" s="26"/>
    </row>
    <row r="38" spans="1:24" s="25" customFormat="1" ht="26.25" customHeight="1" x14ac:dyDescent="0.35">
      <c r="A38" s="47" t="s">
        <v>787</v>
      </c>
      <c r="B38" s="48" t="s">
        <v>894</v>
      </c>
      <c r="C38" s="48" t="s">
        <v>124</v>
      </c>
      <c r="D38" s="48" t="s">
        <v>895</v>
      </c>
      <c r="E38" s="48" t="s">
        <v>21</v>
      </c>
      <c r="F38" s="48" t="s">
        <v>772</v>
      </c>
      <c r="G38" s="48" t="s">
        <v>803</v>
      </c>
      <c r="H38" s="48" t="s">
        <v>898</v>
      </c>
      <c r="I38" s="53" t="s">
        <v>894</v>
      </c>
      <c r="J38" s="49" t="s">
        <v>27</v>
      </c>
      <c r="K38" s="55" t="s">
        <v>109</v>
      </c>
      <c r="L38" s="55">
        <v>10</v>
      </c>
      <c r="M38" s="63">
        <v>44958</v>
      </c>
      <c r="N38" s="65">
        <v>45017</v>
      </c>
      <c r="O38" s="64" t="s">
        <v>118</v>
      </c>
      <c r="P38" s="54">
        <v>424</v>
      </c>
      <c r="Q38" s="54">
        <v>325</v>
      </c>
      <c r="R38" s="56">
        <v>10</v>
      </c>
      <c r="S38" s="56">
        <v>10</v>
      </c>
      <c r="T38" s="50" t="s">
        <v>24</v>
      </c>
      <c r="U38" s="51">
        <f>SUM(Main[[#This Row],[Boys]:[Women +18]])</f>
        <v>769</v>
      </c>
      <c r="V38" s="52"/>
      <c r="W38" s="22"/>
      <c r="X38" s="26"/>
    </row>
    <row r="39" spans="1:24" s="25" customFormat="1" ht="26.25" customHeight="1" x14ac:dyDescent="0.35">
      <c r="A39" s="47" t="s">
        <v>787</v>
      </c>
      <c r="B39" s="48" t="s">
        <v>894</v>
      </c>
      <c r="C39" s="48" t="s">
        <v>124</v>
      </c>
      <c r="D39" s="48" t="s">
        <v>895</v>
      </c>
      <c r="E39" s="48" t="s">
        <v>21</v>
      </c>
      <c r="F39" s="48" t="s">
        <v>772</v>
      </c>
      <c r="G39" s="48" t="s">
        <v>808</v>
      </c>
      <c r="H39" s="48" t="s">
        <v>899</v>
      </c>
      <c r="I39" s="53" t="s">
        <v>894</v>
      </c>
      <c r="J39" s="49" t="s">
        <v>27</v>
      </c>
      <c r="K39" s="55" t="s">
        <v>109</v>
      </c>
      <c r="L39" s="55"/>
      <c r="M39" s="63">
        <v>44958</v>
      </c>
      <c r="N39" s="65">
        <v>45017</v>
      </c>
      <c r="O39" s="64" t="s">
        <v>118</v>
      </c>
      <c r="P39" s="54">
        <v>50</v>
      </c>
      <c r="Q39" s="54">
        <v>50</v>
      </c>
      <c r="R39" s="54">
        <v>16</v>
      </c>
      <c r="S39" s="54">
        <v>12</v>
      </c>
      <c r="T39" s="50" t="s">
        <v>24</v>
      </c>
      <c r="U39" s="51">
        <f>SUM(Main[[#This Row],[Boys]:[Women +18]])</f>
        <v>128</v>
      </c>
      <c r="V39" s="52"/>
      <c r="W39" s="22"/>
      <c r="X39" s="26"/>
    </row>
    <row r="40" spans="1:24" s="25" customFormat="1" ht="26.25" customHeight="1" x14ac:dyDescent="0.35">
      <c r="A40" s="47" t="s">
        <v>787</v>
      </c>
      <c r="B40" s="91" t="s">
        <v>900</v>
      </c>
      <c r="C40" s="48" t="s">
        <v>124</v>
      </c>
      <c r="D40" s="48" t="s">
        <v>895</v>
      </c>
      <c r="E40" s="48" t="s">
        <v>21</v>
      </c>
      <c r="F40" s="48" t="s">
        <v>772</v>
      </c>
      <c r="G40" s="48" t="s">
        <v>804</v>
      </c>
      <c r="H40" s="48" t="s">
        <v>901</v>
      </c>
      <c r="I40" s="53" t="s">
        <v>894</v>
      </c>
      <c r="J40" s="49" t="s">
        <v>27</v>
      </c>
      <c r="K40" s="55" t="s">
        <v>902</v>
      </c>
      <c r="L40" s="55">
        <v>18</v>
      </c>
      <c r="M40" s="63">
        <v>44652</v>
      </c>
      <c r="N40" s="65">
        <v>45017</v>
      </c>
      <c r="O40" s="64" t="s">
        <v>118</v>
      </c>
      <c r="P40" s="54">
        <v>678</v>
      </c>
      <c r="Q40" s="54">
        <v>662</v>
      </c>
      <c r="R40" s="56">
        <v>38</v>
      </c>
      <c r="S40" s="56">
        <v>60</v>
      </c>
      <c r="T40" s="50" t="s">
        <v>24</v>
      </c>
      <c r="U40" s="51">
        <f>SUM(Main[[#This Row],[Boys]:[Women +18]])</f>
        <v>1438</v>
      </c>
      <c r="V40" s="52"/>
      <c r="W40" s="22"/>
      <c r="X40" s="26"/>
    </row>
    <row r="41" spans="1:24" s="25" customFormat="1" ht="26.25" customHeight="1" x14ac:dyDescent="0.35">
      <c r="A41" s="47" t="s">
        <v>787</v>
      </c>
      <c r="B41" s="48" t="s">
        <v>903</v>
      </c>
      <c r="C41" s="48" t="s">
        <v>124</v>
      </c>
      <c r="D41" s="48" t="s">
        <v>904</v>
      </c>
      <c r="E41" s="48" t="s">
        <v>21</v>
      </c>
      <c r="F41" s="48" t="s">
        <v>772</v>
      </c>
      <c r="G41" s="48" t="s">
        <v>804</v>
      </c>
      <c r="H41" s="48" t="s">
        <v>905</v>
      </c>
      <c r="I41" s="53" t="s">
        <v>900</v>
      </c>
      <c r="J41" s="49" t="s">
        <v>45</v>
      </c>
      <c r="K41" s="55" t="s">
        <v>46</v>
      </c>
      <c r="L41" s="55" t="s">
        <v>906</v>
      </c>
      <c r="M41" s="63">
        <v>45017</v>
      </c>
      <c r="N41" s="65">
        <v>45017</v>
      </c>
      <c r="O41" s="64" t="s">
        <v>118</v>
      </c>
      <c r="P41" s="54"/>
      <c r="Q41" s="54"/>
      <c r="R41" s="56">
        <v>13</v>
      </c>
      <c r="S41" s="56">
        <v>68</v>
      </c>
      <c r="T41" s="50" t="s">
        <v>24</v>
      </c>
      <c r="U41" s="51">
        <f>SUM(Main[[#This Row],[Boys]:[Women +18]])</f>
        <v>81</v>
      </c>
      <c r="V41" s="52"/>
      <c r="W41" s="22"/>
      <c r="X41" s="26"/>
    </row>
    <row r="42" spans="1:24" s="25" customFormat="1" ht="26.25" customHeight="1" x14ac:dyDescent="0.35">
      <c r="A42" s="47" t="s">
        <v>787</v>
      </c>
      <c r="B42" s="93" t="s">
        <v>894</v>
      </c>
      <c r="C42" s="93" t="s">
        <v>124</v>
      </c>
      <c r="D42" s="93" t="s">
        <v>907</v>
      </c>
      <c r="E42" s="93" t="s">
        <v>21</v>
      </c>
      <c r="F42" s="93" t="s">
        <v>773</v>
      </c>
      <c r="G42" s="93" t="s">
        <v>804</v>
      </c>
      <c r="H42" s="93" t="s">
        <v>908</v>
      </c>
      <c r="I42" s="94" t="s">
        <v>894</v>
      </c>
      <c r="J42" s="94" t="s">
        <v>92</v>
      </c>
      <c r="K42" s="94" t="s">
        <v>331</v>
      </c>
      <c r="L42" s="94">
        <v>27</v>
      </c>
      <c r="M42" s="95">
        <v>44949</v>
      </c>
      <c r="N42" s="65">
        <v>45017</v>
      </c>
      <c r="O42" s="64" t="s">
        <v>118</v>
      </c>
      <c r="P42" s="96">
        <v>1151</v>
      </c>
      <c r="Q42" s="96">
        <v>1221</v>
      </c>
      <c r="R42" s="97">
        <v>31</v>
      </c>
      <c r="S42" s="97">
        <v>26</v>
      </c>
      <c r="T42" s="93" t="s">
        <v>24</v>
      </c>
      <c r="U42" s="51">
        <f>SUM(Main[[#This Row],[Boys]:[Women +18]])</f>
        <v>2429</v>
      </c>
      <c r="V42" s="94"/>
      <c r="W42" s="22"/>
      <c r="X42" s="26"/>
    </row>
    <row r="43" spans="1:24" s="25" customFormat="1" ht="36.75" customHeight="1" x14ac:dyDescent="0.35">
      <c r="A43" s="47" t="s">
        <v>787</v>
      </c>
      <c r="B43" s="48" t="s">
        <v>909</v>
      </c>
      <c r="C43" s="48" t="s">
        <v>272</v>
      </c>
      <c r="D43" s="48" t="s">
        <v>910</v>
      </c>
      <c r="E43" s="48" t="s">
        <v>21</v>
      </c>
      <c r="F43" s="48" t="s">
        <v>778</v>
      </c>
      <c r="G43" s="48" t="s">
        <v>807</v>
      </c>
      <c r="H43" s="48" t="s">
        <v>911</v>
      </c>
      <c r="I43" s="53" t="s">
        <v>912</v>
      </c>
      <c r="J43" s="49" t="s">
        <v>36</v>
      </c>
      <c r="K43" s="55" t="s">
        <v>117</v>
      </c>
      <c r="L43" s="55"/>
      <c r="M43" s="63">
        <v>45017</v>
      </c>
      <c r="N43" s="65">
        <v>45017</v>
      </c>
      <c r="O43" s="64" t="s">
        <v>118</v>
      </c>
      <c r="P43" s="54"/>
      <c r="Q43" s="54"/>
      <c r="R43" s="56">
        <v>30</v>
      </c>
      <c r="S43" s="56"/>
      <c r="T43" s="50"/>
      <c r="U43" s="51">
        <f>SUM(Main[[#This Row],[Boys]:[Women +18]])</f>
        <v>30</v>
      </c>
      <c r="V43" s="52"/>
      <c r="W43" s="22"/>
      <c r="X43" s="26"/>
    </row>
    <row r="44" spans="1:24" s="25" customFormat="1" ht="26.25" customHeight="1" x14ac:dyDescent="0.35">
      <c r="A44" s="47" t="s">
        <v>787</v>
      </c>
      <c r="B44" s="48" t="s">
        <v>913</v>
      </c>
      <c r="C44" s="48" t="s">
        <v>272</v>
      </c>
      <c r="D44" s="48" t="s">
        <v>914</v>
      </c>
      <c r="E44" s="48" t="s">
        <v>21</v>
      </c>
      <c r="F44" s="48" t="s">
        <v>773</v>
      </c>
      <c r="G44" s="48" t="s">
        <v>805</v>
      </c>
      <c r="H44" s="48" t="s">
        <v>915</v>
      </c>
      <c r="I44" s="53" t="s">
        <v>849</v>
      </c>
      <c r="J44" s="49" t="s">
        <v>49</v>
      </c>
      <c r="K44" s="55" t="s">
        <v>916</v>
      </c>
      <c r="L44" s="55">
        <v>10</v>
      </c>
      <c r="M44" s="63">
        <v>45017</v>
      </c>
      <c r="N44" s="65">
        <v>45017</v>
      </c>
      <c r="O44" s="64" t="s">
        <v>118</v>
      </c>
      <c r="P44" s="54">
        <v>80</v>
      </c>
      <c r="Q44" s="54">
        <v>68</v>
      </c>
      <c r="R44" s="56">
        <v>0</v>
      </c>
      <c r="S44" s="56">
        <v>0</v>
      </c>
      <c r="T44" s="50" t="s">
        <v>24</v>
      </c>
      <c r="U44" s="51">
        <f>SUM(Main[[#This Row],[Boys]:[Women +18]])</f>
        <v>148</v>
      </c>
      <c r="V44" s="52"/>
      <c r="W44" s="22"/>
      <c r="X44" s="26"/>
    </row>
    <row r="45" spans="1:24" s="25" customFormat="1" ht="36.75" customHeight="1" x14ac:dyDescent="0.35">
      <c r="A45" s="47" t="s">
        <v>787</v>
      </c>
      <c r="B45" s="48" t="s">
        <v>913</v>
      </c>
      <c r="C45" s="48" t="s">
        <v>272</v>
      </c>
      <c r="D45" s="48" t="s">
        <v>914</v>
      </c>
      <c r="E45" s="48" t="s">
        <v>21</v>
      </c>
      <c r="F45" s="48" t="s">
        <v>773</v>
      </c>
      <c r="G45" s="48" t="s">
        <v>805</v>
      </c>
      <c r="H45" s="48" t="s">
        <v>915</v>
      </c>
      <c r="I45" s="53" t="s">
        <v>849</v>
      </c>
      <c r="J45" s="49" t="s">
        <v>49</v>
      </c>
      <c r="K45" s="55" t="s">
        <v>917</v>
      </c>
      <c r="L45" s="55">
        <v>21</v>
      </c>
      <c r="M45" s="63">
        <v>45017</v>
      </c>
      <c r="N45" s="65">
        <v>45017</v>
      </c>
      <c r="O45" s="64" t="s">
        <v>118</v>
      </c>
      <c r="P45" s="54">
        <v>96</v>
      </c>
      <c r="Q45" s="54">
        <v>83</v>
      </c>
      <c r="R45" s="56">
        <v>0</v>
      </c>
      <c r="S45" s="56">
        <v>0</v>
      </c>
      <c r="T45" s="50" t="s">
        <v>24</v>
      </c>
      <c r="U45" s="51">
        <f>SUM(Main[[#This Row],[Boys]:[Women +18]])</f>
        <v>179</v>
      </c>
      <c r="V45" s="52"/>
      <c r="W45" s="22"/>
      <c r="X45" s="26"/>
    </row>
    <row r="46" spans="1:24" s="25" customFormat="1" ht="26.25" customHeight="1" x14ac:dyDescent="0.35">
      <c r="A46" s="47" t="s">
        <v>787</v>
      </c>
      <c r="B46" s="48" t="s">
        <v>913</v>
      </c>
      <c r="C46" s="48" t="s">
        <v>272</v>
      </c>
      <c r="D46" s="48" t="s">
        <v>914</v>
      </c>
      <c r="E46" s="48" t="s">
        <v>21</v>
      </c>
      <c r="F46" s="48" t="s">
        <v>773</v>
      </c>
      <c r="G46" s="48" t="s">
        <v>805</v>
      </c>
      <c r="H46" s="48" t="s">
        <v>915</v>
      </c>
      <c r="I46" s="53" t="s">
        <v>849</v>
      </c>
      <c r="J46" s="49" t="s">
        <v>49</v>
      </c>
      <c r="K46" s="55" t="s">
        <v>918</v>
      </c>
      <c r="L46" s="55">
        <v>22</v>
      </c>
      <c r="M46" s="63">
        <v>45017</v>
      </c>
      <c r="N46" s="65">
        <v>45017</v>
      </c>
      <c r="O46" s="64" t="s">
        <v>118</v>
      </c>
      <c r="P46" s="54">
        <v>204</v>
      </c>
      <c r="Q46" s="54">
        <v>221</v>
      </c>
      <c r="R46" s="56">
        <v>0</v>
      </c>
      <c r="S46" s="56">
        <v>0</v>
      </c>
      <c r="T46" s="50" t="s">
        <v>24</v>
      </c>
      <c r="U46" s="51">
        <f>SUM(Main[[#This Row],[Boys]:[Women +18]])</f>
        <v>425</v>
      </c>
      <c r="V46" s="52"/>
      <c r="W46" s="22"/>
      <c r="X46" s="26"/>
    </row>
    <row r="47" spans="1:24" s="25" customFormat="1" ht="26.25" customHeight="1" x14ac:dyDescent="0.35">
      <c r="A47" s="47" t="s">
        <v>787</v>
      </c>
      <c r="B47" s="48" t="s">
        <v>913</v>
      </c>
      <c r="C47" s="48" t="s">
        <v>272</v>
      </c>
      <c r="D47" s="48" t="s">
        <v>914</v>
      </c>
      <c r="E47" s="48" t="s">
        <v>21</v>
      </c>
      <c r="F47" s="48" t="s">
        <v>773</v>
      </c>
      <c r="G47" s="48" t="s">
        <v>805</v>
      </c>
      <c r="H47" s="48" t="s">
        <v>915</v>
      </c>
      <c r="I47" s="53" t="s">
        <v>849</v>
      </c>
      <c r="J47" s="49" t="s">
        <v>49</v>
      </c>
      <c r="K47" s="55" t="s">
        <v>919</v>
      </c>
      <c r="L47" s="72" t="s">
        <v>920</v>
      </c>
      <c r="M47" s="63">
        <v>45017</v>
      </c>
      <c r="N47" s="65">
        <v>45017</v>
      </c>
      <c r="O47" s="64" t="s">
        <v>118</v>
      </c>
      <c r="P47" s="54">
        <v>120</v>
      </c>
      <c r="Q47" s="54">
        <v>105</v>
      </c>
      <c r="R47" s="54">
        <v>0</v>
      </c>
      <c r="S47" s="54">
        <v>0</v>
      </c>
      <c r="T47" s="50" t="s">
        <v>24</v>
      </c>
      <c r="U47" s="51">
        <f>SUM(Main[[#This Row],[Boys]:[Women +18]])</f>
        <v>225</v>
      </c>
      <c r="V47" s="52"/>
      <c r="W47" s="22"/>
      <c r="X47" s="26"/>
    </row>
    <row r="48" spans="1:24" s="25" customFormat="1" ht="26.25" customHeight="1" x14ac:dyDescent="0.35">
      <c r="A48" s="47" t="s">
        <v>787</v>
      </c>
      <c r="B48" s="48" t="s">
        <v>913</v>
      </c>
      <c r="C48" s="48" t="s">
        <v>272</v>
      </c>
      <c r="D48" s="48" t="s">
        <v>914</v>
      </c>
      <c r="E48" s="48" t="s">
        <v>21</v>
      </c>
      <c r="F48" s="48" t="s">
        <v>773</v>
      </c>
      <c r="G48" s="48" t="s">
        <v>805</v>
      </c>
      <c r="H48" s="48" t="s">
        <v>915</v>
      </c>
      <c r="I48" s="53" t="s">
        <v>849</v>
      </c>
      <c r="J48" s="49" t="s">
        <v>66</v>
      </c>
      <c r="K48" s="55" t="s">
        <v>79</v>
      </c>
      <c r="L48" s="55">
        <v>41</v>
      </c>
      <c r="M48" s="63">
        <v>45017</v>
      </c>
      <c r="N48" s="65">
        <v>45017</v>
      </c>
      <c r="O48" s="64" t="s">
        <v>118</v>
      </c>
      <c r="P48" s="54">
        <v>245</v>
      </c>
      <c r="Q48" s="54">
        <v>232</v>
      </c>
      <c r="R48" s="56">
        <v>0</v>
      </c>
      <c r="S48" s="56">
        <v>0</v>
      </c>
      <c r="T48" s="50" t="s">
        <v>24</v>
      </c>
      <c r="U48" s="51">
        <f>SUM(Main[[#This Row],[Boys]:[Women +18]])</f>
        <v>477</v>
      </c>
      <c r="V48" s="52"/>
      <c r="W48" s="22"/>
      <c r="X48" s="26"/>
    </row>
    <row r="49" spans="1:24" s="25" customFormat="1" ht="26.25" customHeight="1" x14ac:dyDescent="0.35">
      <c r="A49" s="47" t="s">
        <v>787</v>
      </c>
      <c r="B49" s="48" t="s">
        <v>913</v>
      </c>
      <c r="C49" s="48" t="s">
        <v>272</v>
      </c>
      <c r="D49" s="48" t="s">
        <v>914</v>
      </c>
      <c r="E49" s="48" t="s">
        <v>21</v>
      </c>
      <c r="F49" s="48" t="s">
        <v>773</v>
      </c>
      <c r="G49" s="48" t="s">
        <v>805</v>
      </c>
      <c r="H49" s="48" t="s">
        <v>915</v>
      </c>
      <c r="I49" s="53" t="s">
        <v>849</v>
      </c>
      <c r="J49" s="49" t="s">
        <v>66</v>
      </c>
      <c r="K49" s="55" t="s">
        <v>112</v>
      </c>
      <c r="L49" s="55">
        <v>59</v>
      </c>
      <c r="M49" s="63">
        <v>45017</v>
      </c>
      <c r="N49" s="65">
        <v>45017</v>
      </c>
      <c r="O49" s="64" t="s">
        <v>118</v>
      </c>
      <c r="P49" s="54">
        <v>628</v>
      </c>
      <c r="Q49" s="54">
        <v>551</v>
      </c>
      <c r="R49" s="56">
        <v>0</v>
      </c>
      <c r="S49" s="56">
        <v>0</v>
      </c>
      <c r="T49" s="50" t="s">
        <v>24</v>
      </c>
      <c r="U49" s="51">
        <f>SUM(Main[[#This Row],[Boys]:[Women +18]])</f>
        <v>1179</v>
      </c>
      <c r="V49" s="52"/>
      <c r="W49" s="22"/>
      <c r="X49" s="26"/>
    </row>
    <row r="50" spans="1:24" x14ac:dyDescent="0.35">
      <c r="A50" s="47" t="s">
        <v>787</v>
      </c>
      <c r="D50" s="88"/>
      <c r="F50" s="88"/>
      <c r="G50" s="89"/>
      <c r="L50" s="90"/>
      <c r="U50" s="51">
        <f>SUM(Main[[#This Row],[Boys]:[Women +18]])</f>
        <v>0</v>
      </c>
    </row>
    <row r="51" spans="1:24" x14ac:dyDescent="0.35">
      <c r="A51" s="47" t="s">
        <v>787</v>
      </c>
      <c r="D51" s="88"/>
      <c r="F51" s="88"/>
      <c r="G51" s="89"/>
      <c r="L51" s="90"/>
      <c r="U51" s="51">
        <f>SUM(Main[[#This Row],[Boys]:[Women +18]])</f>
        <v>0</v>
      </c>
    </row>
    <row r="52" spans="1:24" x14ac:dyDescent="0.35">
      <c r="A52" s="47" t="s">
        <v>787</v>
      </c>
      <c r="D52" s="88"/>
      <c r="F52" s="88"/>
      <c r="G52" s="89"/>
      <c r="L52" s="90"/>
      <c r="U52" s="51">
        <f>SUM(Main[[#This Row],[Boys]:[Women +18]])</f>
        <v>0</v>
      </c>
    </row>
    <row r="53" spans="1:24" x14ac:dyDescent="0.35">
      <c r="A53" s="47" t="s">
        <v>787</v>
      </c>
      <c r="D53" s="88"/>
      <c r="F53" s="88"/>
      <c r="G53" s="89"/>
      <c r="L53" s="90"/>
      <c r="O53" s="70"/>
      <c r="P53" s="70"/>
      <c r="Q53" s="70"/>
      <c r="U53" s="51">
        <f>SUM(Main[[#This Row],[Boys]:[Women +18]])</f>
        <v>0</v>
      </c>
    </row>
    <row r="54" spans="1:24" x14ac:dyDescent="0.35">
      <c r="A54" s="47" t="s">
        <v>787</v>
      </c>
      <c r="D54" s="88"/>
      <c r="F54" s="88"/>
      <c r="G54" s="89"/>
      <c r="L54" s="90"/>
      <c r="O54" s="70"/>
      <c r="P54" s="71"/>
      <c r="Q54" s="71"/>
      <c r="U54" s="51">
        <f>SUM(Main[[#This Row],[Boys]:[Women +18]])</f>
        <v>0</v>
      </c>
    </row>
    <row r="55" spans="1:24" x14ac:dyDescent="0.35">
      <c r="A55" s="47" t="s">
        <v>787</v>
      </c>
      <c r="D55" s="88"/>
      <c r="F55" s="88"/>
      <c r="G55" s="89"/>
      <c r="L55" s="90"/>
      <c r="U55" s="51">
        <f>SUM(Main[[#This Row],[Boys]:[Women +18]])</f>
        <v>0</v>
      </c>
    </row>
    <row r="56" spans="1:24" x14ac:dyDescent="0.35">
      <c r="A56" s="47" t="s">
        <v>787</v>
      </c>
      <c r="D56" s="88"/>
      <c r="F56" s="88"/>
      <c r="G56" s="89"/>
      <c r="L56" s="90"/>
      <c r="U56" s="51">
        <f>SUM(Main[[#This Row],[Boys]:[Women +18]])</f>
        <v>0</v>
      </c>
    </row>
    <row r="57" spans="1:24" x14ac:dyDescent="0.35">
      <c r="A57" s="47" t="s">
        <v>787</v>
      </c>
      <c r="D57" s="88"/>
      <c r="F57" s="88"/>
      <c r="G57" s="89"/>
      <c r="L57" s="90"/>
      <c r="U57" s="51">
        <f>SUM(Main[[#This Row],[Boys]:[Women +18]])</f>
        <v>0</v>
      </c>
    </row>
    <row r="58" spans="1:24" x14ac:dyDescent="0.35">
      <c r="A58" s="47" t="s">
        <v>787</v>
      </c>
      <c r="D58" s="88"/>
      <c r="F58" s="88"/>
      <c r="G58" s="89"/>
      <c r="L58" s="90"/>
      <c r="U58" s="51">
        <f>SUM(Main[[#This Row],[Boys]:[Women +18]])</f>
        <v>0</v>
      </c>
    </row>
    <row r="59" spans="1:24" x14ac:dyDescent="0.35">
      <c r="A59" s="47" t="s">
        <v>787</v>
      </c>
      <c r="D59" s="88"/>
      <c r="F59" s="88"/>
      <c r="G59" s="89"/>
      <c r="L59" s="90"/>
      <c r="U59" s="51">
        <f>SUM(Main[[#This Row],[Boys]:[Women +18]])</f>
        <v>0</v>
      </c>
    </row>
    <row r="60" spans="1:24" x14ac:dyDescent="0.35">
      <c r="A60" s="47" t="s">
        <v>787</v>
      </c>
      <c r="D60" s="88"/>
      <c r="F60" s="88"/>
      <c r="G60" s="89"/>
      <c r="L60" s="90"/>
      <c r="U60" s="51">
        <f>SUM(Main[[#This Row],[Boys]:[Women +18]])</f>
        <v>0</v>
      </c>
    </row>
    <row r="61" spans="1:24" x14ac:dyDescent="0.35">
      <c r="A61" s="47" t="s">
        <v>787</v>
      </c>
      <c r="D61" s="88"/>
      <c r="F61" s="88"/>
      <c r="G61" s="89"/>
      <c r="L61" s="90"/>
      <c r="U61" s="51">
        <f>SUM(Main[[#This Row],[Boys]:[Women +18]])</f>
        <v>0</v>
      </c>
    </row>
    <row r="62" spans="1:24" x14ac:dyDescent="0.35">
      <c r="A62" s="47" t="s">
        <v>787</v>
      </c>
      <c r="D62" s="88"/>
      <c r="F62" s="88"/>
      <c r="G62" s="89"/>
      <c r="L62" s="90"/>
      <c r="U62" s="51">
        <f>SUM(Main[[#This Row],[Boys]:[Women +18]])</f>
        <v>0</v>
      </c>
    </row>
  </sheetData>
  <autoFilter ref="A3:A23" xr:uid="{00000000-0001-0000-0300-000000000000}"/>
  <mergeCells count="6">
    <mergeCell ref="E2:I2"/>
    <mergeCell ref="M2:O2"/>
    <mergeCell ref="J2:L2"/>
    <mergeCell ref="A1:V1"/>
    <mergeCell ref="P2:U2"/>
    <mergeCell ref="B2:D2"/>
  </mergeCells>
  <phoneticPr fontId="38" type="noConversion"/>
  <dataValidations xWindow="779" yWindow="729" count="6">
    <dataValidation type="list" allowBlank="1" sqref="O4:O62" xr:uid="{00000000-0002-0000-0300-000008000000}">
      <formula1>"Completed,Ongoing,Planned"</formula1>
    </dataValidation>
    <dataValidation type="decimal" operator="greaterThanOrEqual" allowBlank="1" showDropDown="1" sqref="S35 Q4:Q41 S39 Q43:Q62 S47" xr:uid="{00000000-0002-0000-0300-00000D000000}">
      <formula1>0</formula1>
    </dataValidation>
    <dataValidation type="decimal" operator="greaterThanOrEqual" allowBlank="1" showDropDown="1" showInputMessage="1" showErrorMessage="1" prompt="Enter a number greater than or equal to 0" sqref="R4:R41 P4:P41 P43:P62 R43:R62 U4:U62" xr:uid="{00000000-0002-0000-0300-00000E000000}">
      <formula1>0</formula1>
    </dataValidation>
    <dataValidation type="list" allowBlank="1" showInputMessage="1" showErrorMessage="1" sqref="C4:C41 C43:C62" xr:uid="{00000000-0002-0000-0300-000012000000}">
      <formula1>Organization_type</formula1>
    </dataValidation>
    <dataValidation type="list" allowBlank="1" showInputMessage="1" showErrorMessage="1" sqref="J4:J41 J43:J62" xr:uid="{00000000-0002-0000-0300-000010000000}">
      <formula1>INDIRECT(SUBSTITUTE("Regions[Regions]"," ",""))</formula1>
    </dataValidation>
    <dataValidation type="list" allowBlank="1" sqref="T4:T41 T43:T62" xr:uid="{00000000-0002-0000-0300-000002000000}">
      <formula1>Beneficiary_type</formula1>
    </dataValidation>
  </dataValidations>
  <pageMargins left="0" right="0" top="0.98425196850393704" bottom="0.19685039370078741" header="0" footer="0"/>
  <pageSetup paperSize="9" scale="27" fitToHeight="0" orientation="landscape" r:id="rId1"/>
  <tableParts count="1">
    <tablePart r:id="rId2"/>
  </tableParts>
  <extLst>
    <ext xmlns:x14="http://schemas.microsoft.com/office/spreadsheetml/2009/9/main" uri="{CCE6A557-97BC-4b89-ADB6-D9C93CAAB3DF}">
      <x14:dataValidations xmlns:xm="http://schemas.microsoft.com/office/excel/2006/main" xWindow="779" yWindow="729" count="5">
        <x14:dataValidation type="list" allowBlank="1" showInputMessage="1" showErrorMessage="1" xr:uid="{C805F6B4-9A8A-4646-820D-FA1AE152EDFD}">
          <x14:formula1>
            <xm:f>List!$F$2:$F$8</xm:f>
          </x14:formula1>
          <xm:sqref>F4:F6</xm:sqref>
        </x14:dataValidation>
        <x14:dataValidation type="list" allowBlank="1" showInputMessage="1" showErrorMessage="1" xr:uid="{04E3E474-0B32-4229-A426-77CBCF09F999}">
          <x14:formula1>
            <xm:f>List!$BC$2:$BC$25</xm:f>
          </x14:formula1>
          <xm:sqref>M4:N6</xm:sqref>
        </x14:dataValidation>
        <x14:dataValidation type="list" allowBlank="1" showInputMessage="1" showErrorMessage="1" xr:uid="{4A68F527-2A9B-4D09-BDA4-7A4BDBC342AA}">
          <x14:formula1>
            <xm:f>List!$B$2:$B$13</xm:f>
          </x14:formula1>
          <xm:sqref>A4:A6</xm:sqref>
        </x14:dataValidation>
        <x14:dataValidation type="list" allowBlank="1" showInputMessage="1" showErrorMessage="1" xr:uid="{849D6BE9-84A7-4F9A-A600-9A7D21F233A3}">
          <x14:formula1>
            <xm:f>List!$D$4</xm:f>
          </x14:formula1>
          <xm:sqref>E4:E6</xm:sqref>
        </x14:dataValidation>
        <x14:dataValidation type="list" allowBlank="1" showInputMessage="1" showErrorMessage="1" xr:uid="{FFFB94DA-8DEB-4BC4-A37B-7E5DDADD767A}">
          <x14:formula1>
            <xm:f>List!$BF$2:$BF$7</xm:f>
          </x14:formula1>
          <xm:sqref>G4:G6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60A7A-6E9F-4CB1-8BDE-2F692ACA2EED}">
  <dimension ref="A1:AM30"/>
  <sheetViews>
    <sheetView zoomScale="80" zoomScaleNormal="80" workbookViewId="0">
      <pane xSplit="1" topLeftCell="B1" activePane="topRight" state="frozen"/>
      <selection pane="topRight" activeCell="C30" sqref="C30"/>
    </sheetView>
  </sheetViews>
  <sheetFormatPr defaultColWidth="8.07421875" defaultRowHeight="21" x14ac:dyDescent="0.5"/>
  <cols>
    <col min="1" max="1" width="15" style="185" customWidth="1"/>
    <col min="2" max="2" width="12.07421875" style="123" customWidth="1"/>
    <col min="3" max="3" width="9.84375" style="123" customWidth="1"/>
    <col min="4" max="4" width="10.765625" style="123" customWidth="1"/>
    <col min="5" max="6" width="8.84375" style="123" customWidth="1"/>
    <col min="7" max="8" width="8.84375" style="175" customWidth="1"/>
    <col min="9" max="9" width="10.3046875" style="123" customWidth="1"/>
    <col min="10" max="10" width="9.69140625" style="123" customWidth="1"/>
    <col min="11" max="12" width="8.765625" style="123" customWidth="1"/>
    <col min="13" max="13" width="8.765625" style="175" customWidth="1"/>
    <col min="14" max="14" width="10.69140625" style="175" customWidth="1"/>
    <col min="15" max="15" width="10.69140625" style="123" customWidth="1"/>
    <col min="16" max="17" width="10.765625" style="123" customWidth="1"/>
    <col min="18" max="19" width="8.53515625" style="123" customWidth="1"/>
    <col min="20" max="20" width="8.84375" style="175" customWidth="1"/>
    <col min="21" max="21" width="10.69140625" style="123" customWidth="1"/>
    <col min="22" max="22" width="10.765625" style="123" customWidth="1"/>
    <col min="23" max="23" width="10.4609375" style="123" customWidth="1"/>
    <col min="24" max="24" width="9.69140625" style="123" customWidth="1"/>
    <col min="25" max="25" width="9.69140625" style="175" customWidth="1"/>
    <col min="26" max="26" width="8.84375" style="175" customWidth="1"/>
    <col min="27" max="27" width="7.3046875" style="123" customWidth="1"/>
    <col min="28" max="28" width="10.765625" style="123" customWidth="1"/>
    <col min="29" max="30" width="8.53515625" style="123" customWidth="1"/>
    <col min="31" max="31" width="8.53515625" style="175" customWidth="1"/>
    <col min="32" max="32" width="8.84375" style="175" customWidth="1"/>
    <col min="33" max="33" width="11.07421875" style="123" customWidth="1"/>
    <col min="34" max="34" width="10.765625" style="123" customWidth="1"/>
    <col min="35" max="36" width="9.4609375" style="123" customWidth="1"/>
    <col min="37" max="37" width="9.4609375" style="175" customWidth="1"/>
    <col min="38" max="38" width="8.84375" style="175" customWidth="1"/>
    <col min="39" max="39" width="14.3046875" style="123" customWidth="1"/>
    <col min="40" max="16384" width="8.07421875" style="123"/>
  </cols>
  <sheetData>
    <row r="1" spans="1:39" ht="75" customHeight="1" x14ac:dyDescent="0.35">
      <c r="A1" s="114" t="s">
        <v>921</v>
      </c>
      <c r="B1" s="115" t="s">
        <v>922</v>
      </c>
      <c r="C1" s="116" t="s">
        <v>923</v>
      </c>
      <c r="D1" s="117"/>
      <c r="E1" s="117"/>
      <c r="F1" s="117"/>
      <c r="G1" s="117"/>
      <c r="H1" s="118"/>
      <c r="I1" s="116" t="s">
        <v>924</v>
      </c>
      <c r="J1" s="117"/>
      <c r="K1" s="117"/>
      <c r="L1" s="117"/>
      <c r="M1" s="117"/>
      <c r="N1" s="118"/>
      <c r="O1" s="116" t="s">
        <v>925</v>
      </c>
      <c r="P1" s="117"/>
      <c r="Q1" s="117"/>
      <c r="R1" s="117"/>
      <c r="S1" s="117"/>
      <c r="T1" s="118"/>
      <c r="U1" s="116" t="s">
        <v>926</v>
      </c>
      <c r="V1" s="117"/>
      <c r="W1" s="117"/>
      <c r="X1" s="117"/>
      <c r="Y1" s="117"/>
      <c r="Z1" s="118"/>
      <c r="AA1" s="116" t="s">
        <v>927</v>
      </c>
      <c r="AB1" s="117"/>
      <c r="AC1" s="117"/>
      <c r="AD1" s="117"/>
      <c r="AE1" s="117"/>
      <c r="AF1" s="118"/>
      <c r="AG1" s="119" t="s">
        <v>928</v>
      </c>
      <c r="AH1" s="120"/>
      <c r="AI1" s="120"/>
      <c r="AJ1" s="120"/>
      <c r="AK1" s="120"/>
      <c r="AL1" s="121"/>
      <c r="AM1" s="122" t="s">
        <v>929</v>
      </c>
    </row>
    <row r="2" spans="1:39" ht="29.5" thickBot="1" x14ac:dyDescent="0.4">
      <c r="A2" s="124"/>
      <c r="B2" s="125"/>
      <c r="C2" s="126" t="s">
        <v>930</v>
      </c>
      <c r="D2" s="126" t="s">
        <v>931</v>
      </c>
      <c r="E2" s="126" t="s">
        <v>932</v>
      </c>
      <c r="F2" s="126" t="s">
        <v>933</v>
      </c>
      <c r="G2" s="126" t="s">
        <v>934</v>
      </c>
      <c r="H2" s="126" t="s">
        <v>935</v>
      </c>
      <c r="I2" s="126" t="s">
        <v>930</v>
      </c>
      <c r="J2" s="126" t="s">
        <v>931</v>
      </c>
      <c r="K2" s="126" t="s">
        <v>932</v>
      </c>
      <c r="L2" s="126" t="s">
        <v>933</v>
      </c>
      <c r="M2" s="126" t="s">
        <v>934</v>
      </c>
      <c r="N2" s="126" t="s">
        <v>935</v>
      </c>
      <c r="O2" s="126" t="s">
        <v>930</v>
      </c>
      <c r="P2" s="126" t="s">
        <v>931</v>
      </c>
      <c r="Q2" s="126" t="s">
        <v>932</v>
      </c>
      <c r="R2" s="126" t="s">
        <v>933</v>
      </c>
      <c r="S2" s="126" t="s">
        <v>934</v>
      </c>
      <c r="T2" s="126" t="s">
        <v>935</v>
      </c>
      <c r="U2" s="126" t="s">
        <v>930</v>
      </c>
      <c r="V2" s="126" t="s">
        <v>931</v>
      </c>
      <c r="W2" s="126" t="s">
        <v>932</v>
      </c>
      <c r="X2" s="126" t="s">
        <v>933</v>
      </c>
      <c r="Y2" s="126" t="s">
        <v>934</v>
      </c>
      <c r="Z2" s="126" t="s">
        <v>935</v>
      </c>
      <c r="AA2" s="126" t="s">
        <v>930</v>
      </c>
      <c r="AB2" s="126" t="s">
        <v>931</v>
      </c>
      <c r="AC2" s="126" t="s">
        <v>932</v>
      </c>
      <c r="AD2" s="126" t="s">
        <v>933</v>
      </c>
      <c r="AE2" s="126" t="s">
        <v>934</v>
      </c>
      <c r="AF2" s="126" t="s">
        <v>935</v>
      </c>
      <c r="AG2" s="126" t="s">
        <v>930</v>
      </c>
      <c r="AH2" s="126" t="s">
        <v>931</v>
      </c>
      <c r="AI2" s="126" t="s">
        <v>932</v>
      </c>
      <c r="AJ2" s="126" t="s">
        <v>933</v>
      </c>
      <c r="AK2" s="126" t="s">
        <v>934</v>
      </c>
      <c r="AL2" s="126" t="s">
        <v>935</v>
      </c>
      <c r="AM2" s="127"/>
    </row>
    <row r="3" spans="1:39" ht="40" customHeight="1" thickTop="1" thickBot="1" x14ac:dyDescent="0.4">
      <c r="A3" s="128" t="s">
        <v>66</v>
      </c>
      <c r="B3" s="129">
        <v>237959</v>
      </c>
      <c r="C3" s="130">
        <v>202912</v>
      </c>
      <c r="D3" s="131">
        <f>'[1]5W_Data_Entry'!U10+'[1]5W_Data_Entry'!U12</f>
        <v>2342</v>
      </c>
      <c r="E3" s="132">
        <f>'[2]5W_Data_Entry'!U8+'[2]5W_Data_Entry'!U16+'[2]5W_Data_Entry'!U17+'[2]5W_Data_Entry'!U22+'[2]5W_Data_Entry'!U23+'[2]5W_Data_Entry'!U35+'[2]5W_Data_Entry'!U36</f>
        <v>26851</v>
      </c>
      <c r="F3" s="133"/>
      <c r="G3" s="134"/>
      <c r="H3" s="134"/>
      <c r="I3" s="135" t="s">
        <v>936</v>
      </c>
      <c r="J3" s="136"/>
      <c r="K3" s="137" t="s">
        <v>937</v>
      </c>
      <c r="L3" s="138"/>
      <c r="M3" s="138"/>
      <c r="N3" s="134"/>
      <c r="O3" s="130">
        <v>101456</v>
      </c>
      <c r="P3" s="134"/>
      <c r="Q3" s="134">
        <f>'[2]5W_Data_Entry'!P9+'[2]5W_Data_Entry'!Q9</f>
        <v>20496</v>
      </c>
      <c r="R3" s="133"/>
      <c r="S3" s="139"/>
      <c r="T3" s="140"/>
      <c r="U3" s="135" t="s">
        <v>936</v>
      </c>
      <c r="V3" s="136"/>
      <c r="W3" s="133"/>
      <c r="X3" s="141"/>
      <c r="Y3" s="142"/>
      <c r="Z3" s="140"/>
      <c r="AA3" s="143">
        <v>330</v>
      </c>
      <c r="AB3" s="137">
        <f>'[1]5W_Data_Entry'!U7+'[1]5W_Data_Entry'!U16+'[1]5W_Data_Entry'!U17</f>
        <v>159</v>
      </c>
      <c r="AC3" s="134">
        <f>'[2]5W_Data_Entry'!U10+'[2]5W_Data_Entry'!U11+'[2]5W_Data_Entry'!U12+'[2]5W_Data_Entry'!U13+'[2]5W_Data_Entry'!U21+'[2]5W_Data_Entry'!U45+'[2]5W_Data_Entry'!U46</f>
        <v>423</v>
      </c>
      <c r="AD3" s="133"/>
      <c r="AE3" s="144"/>
      <c r="AF3" s="134"/>
      <c r="AG3" s="130">
        <v>22691</v>
      </c>
      <c r="AH3" s="137">
        <f>'[1]5W_Data_Entry'!U14+'[1]5W_Data_Entry'!U15</f>
        <v>792</v>
      </c>
      <c r="AI3" s="137">
        <f>'[2]5W_Data_Entry'!U14+'[2]5W_Data_Entry'!U18+'[2]5W_Data_Entry'!U19+'[2]5W_Data_Entry'!U20+'[2]5W_Data_Entry'!U25+'[2]5W_Data_Entry'!U55+'[2]5W_Data_Entry'!U56+'[2]5W_Data_Entry'!U63</f>
        <v>6098</v>
      </c>
      <c r="AJ3" s="133"/>
      <c r="AK3" s="133"/>
      <c r="AL3" s="140"/>
      <c r="AM3" s="145"/>
    </row>
    <row r="4" spans="1:39" ht="40" customHeight="1" thickTop="1" thickBot="1" x14ac:dyDescent="0.4">
      <c r="A4" s="128" t="s">
        <v>25</v>
      </c>
      <c r="B4" s="129">
        <v>339483</v>
      </c>
      <c r="C4" s="130">
        <v>236376</v>
      </c>
      <c r="D4" s="146"/>
      <c r="E4" s="146"/>
      <c r="F4" s="134"/>
      <c r="G4" s="134"/>
      <c r="H4" s="147"/>
      <c r="I4" s="148" t="s">
        <v>938</v>
      </c>
      <c r="J4" s="139"/>
      <c r="K4" s="139"/>
      <c r="L4" s="138"/>
      <c r="M4" s="138"/>
      <c r="N4" s="134"/>
      <c r="O4" s="130">
        <v>118188</v>
      </c>
      <c r="P4" s="139"/>
      <c r="Q4" s="139"/>
      <c r="R4" s="139"/>
      <c r="S4" s="139"/>
      <c r="T4" s="140"/>
      <c r="U4" s="148" t="s">
        <v>938</v>
      </c>
      <c r="V4" s="139"/>
      <c r="W4" s="139"/>
      <c r="X4" s="141"/>
      <c r="Y4" s="142"/>
      <c r="Z4" s="140"/>
      <c r="AA4" s="143">
        <v>430</v>
      </c>
      <c r="AB4" s="139"/>
      <c r="AC4" s="139"/>
      <c r="AD4" s="138"/>
      <c r="AE4" s="138"/>
      <c r="AF4" s="140"/>
      <c r="AG4" s="130">
        <v>26638</v>
      </c>
      <c r="AH4" s="139"/>
      <c r="AI4" s="139"/>
      <c r="AJ4" s="149"/>
      <c r="AK4" s="142"/>
      <c r="AL4" s="140"/>
      <c r="AM4" s="150"/>
    </row>
    <row r="5" spans="1:39" ht="40" customHeight="1" thickTop="1" thickBot="1" x14ac:dyDescent="0.4">
      <c r="A5" s="128" t="s">
        <v>76</v>
      </c>
      <c r="B5" s="129">
        <v>127609</v>
      </c>
      <c r="C5" s="130">
        <v>53800</v>
      </c>
      <c r="D5" s="131">
        <f>'[1]5W_Data_Entry'!U4+'[1]5W_Data_Entry'!U19</f>
        <v>2141</v>
      </c>
      <c r="E5" s="132">
        <f>'[2]5W_Data_Entry'!P4+'[2]5W_Data_Entry'!Q4</f>
        <v>1000</v>
      </c>
      <c r="F5" s="134"/>
      <c r="G5" s="134"/>
      <c r="H5" s="147"/>
      <c r="I5" s="151" t="s">
        <v>939</v>
      </c>
      <c r="J5" s="136"/>
      <c r="K5" s="133"/>
      <c r="L5" s="138"/>
      <c r="M5" s="138"/>
      <c r="N5" s="134"/>
      <c r="O5" s="130">
        <v>26900</v>
      </c>
      <c r="P5" s="133"/>
      <c r="Q5" s="133"/>
      <c r="R5" s="133"/>
      <c r="S5" s="139"/>
      <c r="T5" s="140"/>
      <c r="U5" s="151" t="s">
        <v>939</v>
      </c>
      <c r="V5" s="136"/>
      <c r="W5" s="133"/>
      <c r="X5" s="141"/>
      <c r="Y5" s="142"/>
      <c r="Z5" s="140"/>
      <c r="AA5" s="143">
        <v>210</v>
      </c>
      <c r="AB5" s="137">
        <f>'[1]5W_Data_Entry'!U20</f>
        <v>41</v>
      </c>
      <c r="AC5" s="133"/>
      <c r="AD5" s="138"/>
      <c r="AE5" s="138"/>
      <c r="AF5" s="140"/>
      <c r="AG5" s="130">
        <v>7380</v>
      </c>
      <c r="AH5" s="137">
        <f>'[1]5W_Data_Entry'!U21</f>
        <v>395</v>
      </c>
      <c r="AI5" s="133"/>
      <c r="AJ5" s="149"/>
      <c r="AK5" s="140"/>
      <c r="AL5" s="140"/>
      <c r="AM5" s="152"/>
    </row>
    <row r="6" spans="1:39" ht="40" customHeight="1" thickTop="1" thickBot="1" x14ac:dyDescent="0.4">
      <c r="A6" s="128" t="s">
        <v>22</v>
      </c>
      <c r="B6" s="129">
        <v>268844</v>
      </c>
      <c r="C6" s="130">
        <v>231528</v>
      </c>
      <c r="D6" s="132"/>
      <c r="E6" s="132">
        <f>'[2]5W_Data_Entry'!P5+'[2]5W_Data_Entry'!Q5+'[2]5W_Data_Entry'!U64</f>
        <v>1595</v>
      </c>
      <c r="F6" s="134"/>
      <c r="G6" s="153"/>
      <c r="H6" s="153"/>
      <c r="I6" s="151" t="s">
        <v>940</v>
      </c>
      <c r="J6" s="136"/>
      <c r="K6" s="134"/>
      <c r="L6" s="138"/>
      <c r="M6" s="138"/>
      <c r="N6" s="153"/>
      <c r="O6" s="130">
        <v>115764</v>
      </c>
      <c r="P6" s="134"/>
      <c r="Q6" s="134"/>
      <c r="R6" s="139"/>
      <c r="S6" s="154"/>
      <c r="T6" s="139"/>
      <c r="U6" s="151" t="s">
        <v>940</v>
      </c>
      <c r="V6" s="136"/>
      <c r="W6" s="134"/>
      <c r="X6" s="155"/>
      <c r="Y6" s="156"/>
      <c r="Z6" s="140"/>
      <c r="AA6" s="143">
        <v>202</v>
      </c>
      <c r="AB6" s="134">
        <f>'[1]5W_Data_Entry'!U27+'[1]5W_Data_Entry'!U28+'[1]5W_Data_Entry'!U29</f>
        <v>219</v>
      </c>
      <c r="AC6" s="134"/>
      <c r="AD6" s="155"/>
      <c r="AE6" s="140"/>
      <c r="AF6" s="153"/>
      <c r="AG6" s="130">
        <v>25153</v>
      </c>
      <c r="AH6" s="134"/>
      <c r="AI6" s="134"/>
      <c r="AJ6" s="149"/>
      <c r="AK6" s="156"/>
      <c r="AL6" s="139"/>
      <c r="AM6" s="152"/>
    </row>
    <row r="7" spans="1:39" ht="40" customHeight="1" thickTop="1" thickBot="1" x14ac:dyDescent="0.4">
      <c r="A7" s="128" t="s">
        <v>36</v>
      </c>
      <c r="B7" s="129">
        <v>258474</v>
      </c>
      <c r="C7" s="130">
        <v>213232</v>
      </c>
      <c r="D7" s="157"/>
      <c r="E7" s="158">
        <f>'[2]5W_Data_Entry'!U37+'[2]5W_Data_Entry'!U38+'[2]5W_Data_Entry'!U39+'[2]5W_Data_Entry'!U40+'[2]5W_Data_Entry'!U41+'[2]5W_Data_Entry'!U42</f>
        <v>6561</v>
      </c>
      <c r="F7" s="159"/>
      <c r="G7" s="134"/>
      <c r="H7" s="134"/>
      <c r="I7" s="151" t="s">
        <v>941</v>
      </c>
      <c r="J7" s="139"/>
      <c r="K7" s="159"/>
      <c r="L7" s="138"/>
      <c r="M7" s="138"/>
      <c r="N7" s="134"/>
      <c r="O7" s="130">
        <v>106616</v>
      </c>
      <c r="P7" s="159"/>
      <c r="Q7" s="160">
        <f>'[2]5W_Data_Entry'!U26</f>
        <v>2050</v>
      </c>
      <c r="R7" s="159"/>
      <c r="S7" s="139"/>
      <c r="T7" s="140"/>
      <c r="U7" s="151" t="s">
        <v>941</v>
      </c>
      <c r="V7" s="139"/>
      <c r="W7" s="159"/>
      <c r="X7" s="144"/>
      <c r="Y7" s="142"/>
      <c r="Z7" s="140"/>
      <c r="AA7" s="143">
        <v>304</v>
      </c>
      <c r="AB7" s="159"/>
      <c r="AC7" s="160">
        <f>'[2]5W_Data_Entry'!U27+'[2]5W_Data_Entry'!U47+'[2]5W_Data_Entry'!U48+'[2]5W_Data_Entry'!U49+'[2]5W_Data_Entry'!U50+'[2]5W_Data_Entry'!U51+'[2]5W_Data_Entry'!U52</f>
        <v>62</v>
      </c>
      <c r="AD7" s="133"/>
      <c r="AE7" s="144"/>
      <c r="AF7" s="134"/>
      <c r="AG7" s="130">
        <v>22823</v>
      </c>
      <c r="AH7" s="159"/>
      <c r="AI7" s="160">
        <f>'[2]5W_Data_Entry'!U57+'[2]5W_Data_Entry'!U58+'[2]5W_Data_Entry'!U59+'[2]5W_Data_Entry'!U60+'[2]5W_Data_Entry'!U61+'[2]5W_Data_Entry'!U62</f>
        <v>2030</v>
      </c>
      <c r="AJ7" s="159"/>
      <c r="AK7" s="133"/>
      <c r="AL7" s="140"/>
      <c r="AM7" s="161"/>
    </row>
    <row r="8" spans="1:39" ht="40" customHeight="1" thickTop="1" thickBot="1" x14ac:dyDescent="0.4">
      <c r="A8" s="162" t="s">
        <v>102</v>
      </c>
      <c r="B8" s="129">
        <v>72788</v>
      </c>
      <c r="C8" s="130">
        <v>51848</v>
      </c>
      <c r="D8" s="132">
        <f>'[1]5W_Data_Entry'!U9</f>
        <v>87</v>
      </c>
      <c r="E8" s="132"/>
      <c r="F8" s="134"/>
      <c r="G8" s="134"/>
      <c r="H8" s="134"/>
      <c r="I8" s="151" t="s">
        <v>942</v>
      </c>
      <c r="J8" s="136"/>
      <c r="K8" s="134"/>
      <c r="L8" s="138"/>
      <c r="M8" s="138"/>
      <c r="N8" s="134"/>
      <c r="O8" s="130">
        <v>25924</v>
      </c>
      <c r="P8" s="134"/>
      <c r="Q8" s="134"/>
      <c r="R8" s="159"/>
      <c r="S8" s="139"/>
      <c r="T8" s="140"/>
      <c r="U8" s="151" t="s">
        <v>942</v>
      </c>
      <c r="V8" s="136"/>
      <c r="W8" s="134"/>
      <c r="X8" s="141"/>
      <c r="Y8" s="142"/>
      <c r="Z8" s="140"/>
      <c r="AA8" s="143">
        <v>216</v>
      </c>
      <c r="AB8" s="134">
        <f>'[1]5W_Data_Entry'!U6</f>
        <v>50</v>
      </c>
      <c r="AC8" s="134"/>
      <c r="AD8" s="134"/>
      <c r="AE8" s="144"/>
      <c r="AF8" s="140"/>
      <c r="AG8" s="130">
        <v>4585</v>
      </c>
      <c r="AH8" s="134"/>
      <c r="AI8" s="134"/>
      <c r="AJ8" s="139"/>
      <c r="AK8" s="144"/>
      <c r="AL8" s="140"/>
      <c r="AM8" s="145"/>
    </row>
    <row r="9" spans="1:39" ht="40" customHeight="1" thickTop="1" thickBot="1" x14ac:dyDescent="0.4">
      <c r="A9" s="162" t="s">
        <v>49</v>
      </c>
      <c r="B9" s="129">
        <v>30518</v>
      </c>
      <c r="C9" s="130">
        <v>20930</v>
      </c>
      <c r="D9" s="146">
        <f>'[1]5W_Data_Entry'!U5</f>
        <v>1530</v>
      </c>
      <c r="E9" s="146">
        <f>'[2]5W_Data_Entry'!P6+'[2]5W_Data_Entry'!Q6+'[2]5W_Data_Entry'!U15</f>
        <v>2090</v>
      </c>
      <c r="F9" s="149"/>
      <c r="G9" s="140"/>
      <c r="H9" s="140"/>
      <c r="I9" s="148" t="s">
        <v>943</v>
      </c>
      <c r="J9" s="139"/>
      <c r="K9" s="139"/>
      <c r="L9" s="138"/>
      <c r="M9" s="138"/>
      <c r="N9" s="163"/>
      <c r="O9" s="130">
        <v>10465</v>
      </c>
      <c r="P9" s="139"/>
      <c r="Q9" s="139"/>
      <c r="R9" s="139"/>
      <c r="S9" s="139"/>
      <c r="T9" s="139"/>
      <c r="U9" s="148" t="s">
        <v>943</v>
      </c>
      <c r="V9" s="139"/>
      <c r="W9" s="139"/>
      <c r="X9" s="141"/>
      <c r="Y9" s="142"/>
      <c r="Z9" s="140"/>
      <c r="AA9" s="143">
        <v>62</v>
      </c>
      <c r="AB9" s="139"/>
      <c r="AC9" s="139"/>
      <c r="AD9" s="149"/>
      <c r="AE9" s="140"/>
      <c r="AF9" s="140"/>
      <c r="AG9" s="130">
        <v>6600</v>
      </c>
      <c r="AH9" s="139">
        <f>'[1]5W_Data_Entry'!U18</f>
        <v>9651</v>
      </c>
      <c r="AI9" s="139"/>
      <c r="AJ9" s="149"/>
      <c r="AK9" s="164"/>
      <c r="AL9" s="139"/>
      <c r="AM9" s="150"/>
    </row>
    <row r="10" spans="1:39" ht="40" customHeight="1" thickTop="1" thickBot="1" x14ac:dyDescent="0.4">
      <c r="A10" s="162" t="s">
        <v>27</v>
      </c>
      <c r="B10" s="129">
        <v>86322</v>
      </c>
      <c r="C10" s="130">
        <v>32205</v>
      </c>
      <c r="D10" s="165">
        <f>'[1]5W_Data_Entry'!U13+'[1]5W_Data_Entry'!U25</f>
        <v>166</v>
      </c>
      <c r="E10" s="165">
        <f>'[2]5W_Data_Entry'!U33+'[2]5W_Data_Entry'!U34</f>
        <v>371</v>
      </c>
      <c r="F10" s="138"/>
      <c r="G10" s="154"/>
      <c r="H10" s="154"/>
      <c r="I10" s="151" t="s">
        <v>944</v>
      </c>
      <c r="J10" s="138"/>
      <c r="K10" s="138"/>
      <c r="L10" s="138"/>
      <c r="M10" s="138"/>
      <c r="N10" s="166"/>
      <c r="O10" s="130">
        <v>16103</v>
      </c>
      <c r="P10" s="138"/>
      <c r="Q10" s="138"/>
      <c r="R10" s="138"/>
      <c r="S10" s="138"/>
      <c r="T10" s="154"/>
      <c r="U10" s="151" t="s">
        <v>944</v>
      </c>
      <c r="V10" s="138"/>
      <c r="W10" s="138"/>
      <c r="X10" s="138"/>
      <c r="Y10" s="155"/>
      <c r="Z10" s="140"/>
      <c r="AA10" s="143">
        <v>502</v>
      </c>
      <c r="AB10" s="138">
        <f>'[1]5W_Data_Entry'!U8+'[1]5W_Data_Entry'!U26</f>
        <v>24</v>
      </c>
      <c r="AC10" s="138">
        <f>'[2]5W_Data_Entry'!U43+'[2]5W_Data_Entry'!U44</f>
        <v>41</v>
      </c>
      <c r="AD10" s="155"/>
      <c r="AE10" s="140"/>
      <c r="AF10" s="154"/>
      <c r="AG10" s="130">
        <v>7621</v>
      </c>
      <c r="AH10" s="138"/>
      <c r="AI10" s="138">
        <f>'[2]5W_Data_Entry'!U53+'[2]5W_Data_Entry'!U54</f>
        <v>328</v>
      </c>
      <c r="AJ10" s="138"/>
      <c r="AK10" s="154"/>
      <c r="AL10" s="154"/>
      <c r="AM10" s="167"/>
    </row>
    <row r="11" spans="1:39" ht="40" customHeight="1" thickTop="1" thickBot="1" x14ac:dyDescent="0.4">
      <c r="A11" s="162" t="s">
        <v>715</v>
      </c>
      <c r="B11" s="129">
        <v>45347</v>
      </c>
      <c r="C11" s="130">
        <v>24970</v>
      </c>
      <c r="D11" s="168"/>
      <c r="E11" s="132">
        <f>'[2]5W_Data_Entry'!P7+'[2]5W_Data_Entry'!Q7</f>
        <v>4175</v>
      </c>
      <c r="F11" s="134"/>
      <c r="G11" s="134"/>
      <c r="H11" s="134"/>
      <c r="I11" s="151" t="s">
        <v>945</v>
      </c>
      <c r="J11" s="136"/>
      <c r="K11" s="133"/>
      <c r="L11" s="138"/>
      <c r="M11" s="138"/>
      <c r="N11" s="134"/>
      <c r="O11" s="130">
        <v>12485</v>
      </c>
      <c r="P11" s="133"/>
      <c r="Q11" s="133"/>
      <c r="R11" s="159"/>
      <c r="S11" s="139"/>
      <c r="T11" s="140"/>
      <c r="U11" s="151" t="s">
        <v>945</v>
      </c>
      <c r="V11" s="136"/>
      <c r="W11" s="133"/>
      <c r="X11" s="141"/>
      <c r="Y11" s="142"/>
      <c r="Z11" s="140"/>
      <c r="AA11" s="143">
        <v>122</v>
      </c>
      <c r="AB11" s="133"/>
      <c r="AC11" s="133"/>
      <c r="AD11" s="133"/>
      <c r="AE11" s="144"/>
      <c r="AF11" s="140"/>
      <c r="AG11" s="130">
        <v>4583</v>
      </c>
      <c r="AH11" s="133"/>
      <c r="AI11" s="133"/>
      <c r="AJ11" s="139"/>
      <c r="AK11" s="144"/>
      <c r="AL11" s="140"/>
      <c r="AM11" s="169"/>
    </row>
    <row r="12" spans="1:39" ht="40" customHeight="1" thickTop="1" thickBot="1" x14ac:dyDescent="0.4">
      <c r="A12" s="162" t="s">
        <v>140</v>
      </c>
      <c r="B12" s="129">
        <v>252150</v>
      </c>
      <c r="C12" s="130">
        <v>16365</v>
      </c>
      <c r="D12" s="132"/>
      <c r="E12" s="132"/>
      <c r="F12" s="170"/>
      <c r="G12" s="140"/>
      <c r="H12" s="140"/>
      <c r="I12" s="151" t="s">
        <v>946</v>
      </c>
      <c r="J12" s="136"/>
      <c r="K12" s="134"/>
      <c r="L12" s="155"/>
      <c r="M12" s="156"/>
      <c r="N12" s="163"/>
      <c r="O12" s="130">
        <v>8183</v>
      </c>
      <c r="P12" s="134"/>
      <c r="Q12" s="134"/>
      <c r="R12" s="139"/>
      <c r="S12" s="139"/>
      <c r="T12" s="140"/>
      <c r="U12" s="151" t="s">
        <v>946</v>
      </c>
      <c r="V12" s="136"/>
      <c r="W12" s="134"/>
      <c r="X12" s="141"/>
      <c r="Y12" s="156"/>
      <c r="Z12" s="140"/>
      <c r="AA12" s="143">
        <v>1392</v>
      </c>
      <c r="AB12" s="134"/>
      <c r="AC12" s="138"/>
      <c r="AD12" s="155"/>
      <c r="AE12" s="140"/>
      <c r="AF12" s="140"/>
      <c r="AG12" s="130">
        <v>4000</v>
      </c>
      <c r="AH12" s="171"/>
      <c r="AI12" s="134"/>
      <c r="AJ12" s="149"/>
      <c r="AK12" s="140"/>
      <c r="AL12" s="140"/>
      <c r="AM12" s="152"/>
    </row>
    <row r="13" spans="1:39" ht="40" customHeight="1" thickTop="1" thickBot="1" x14ac:dyDescent="0.4">
      <c r="A13" s="162" t="s">
        <v>144</v>
      </c>
      <c r="B13" s="129">
        <v>201321</v>
      </c>
      <c r="C13" s="130">
        <v>8555</v>
      </c>
      <c r="D13" s="132"/>
      <c r="E13" s="132"/>
      <c r="F13" s="134"/>
      <c r="G13" s="134"/>
      <c r="H13" s="147"/>
      <c r="I13" s="151" t="s">
        <v>947</v>
      </c>
      <c r="J13" s="136"/>
      <c r="K13" s="134"/>
      <c r="L13" s="138"/>
      <c r="M13" s="138"/>
      <c r="N13" s="134"/>
      <c r="O13" s="130">
        <v>4278</v>
      </c>
      <c r="P13" s="134"/>
      <c r="Q13" s="134"/>
      <c r="R13" s="139"/>
      <c r="S13" s="139"/>
      <c r="T13" s="140"/>
      <c r="U13" s="151" t="s">
        <v>947</v>
      </c>
      <c r="V13" s="136"/>
      <c r="W13" s="134"/>
      <c r="X13" s="141"/>
      <c r="Y13" s="142"/>
      <c r="Z13" s="140"/>
      <c r="AA13" s="143">
        <v>926</v>
      </c>
      <c r="AB13" s="134"/>
      <c r="AC13" s="134"/>
      <c r="AD13" s="138"/>
      <c r="AE13" s="138"/>
      <c r="AF13" s="140"/>
      <c r="AG13" s="130">
        <v>6000</v>
      </c>
      <c r="AH13" s="134"/>
      <c r="AI13" s="134"/>
      <c r="AJ13" s="149"/>
      <c r="AK13" s="142"/>
      <c r="AL13" s="140"/>
      <c r="AM13" s="152"/>
    </row>
    <row r="14" spans="1:39" ht="40" customHeight="1" thickBot="1" x14ac:dyDescent="0.4">
      <c r="A14" s="162" t="s">
        <v>141</v>
      </c>
      <c r="B14" s="172">
        <v>0</v>
      </c>
      <c r="C14" s="172">
        <v>0</v>
      </c>
      <c r="D14" s="146"/>
      <c r="E14" s="146"/>
      <c r="F14" s="149"/>
      <c r="G14" s="140"/>
      <c r="H14" s="140"/>
      <c r="I14" s="172">
        <v>0</v>
      </c>
      <c r="J14" s="139"/>
      <c r="K14" s="139"/>
      <c r="L14" s="138"/>
      <c r="M14" s="138"/>
      <c r="N14" s="163"/>
      <c r="O14" s="172">
        <v>0</v>
      </c>
      <c r="P14" s="139"/>
      <c r="Q14" s="139"/>
      <c r="R14" s="139"/>
      <c r="S14" s="154"/>
      <c r="T14" s="139"/>
      <c r="U14" s="172">
        <v>0</v>
      </c>
      <c r="V14" s="139"/>
      <c r="W14" s="139"/>
      <c r="X14" s="141"/>
      <c r="Y14" s="142"/>
      <c r="Z14" s="140"/>
      <c r="AA14" s="172">
        <v>0</v>
      </c>
      <c r="AB14" s="139"/>
      <c r="AC14" s="144"/>
      <c r="AD14" s="155"/>
      <c r="AE14" s="140"/>
      <c r="AF14" s="140"/>
      <c r="AG14" s="172">
        <v>0</v>
      </c>
      <c r="AH14" s="173"/>
      <c r="AI14" s="139"/>
      <c r="AJ14" s="149"/>
      <c r="AK14" s="142"/>
      <c r="AL14" s="139"/>
      <c r="AM14" s="150"/>
    </row>
    <row r="15" spans="1:39" ht="38.15" customHeight="1" thickBot="1" x14ac:dyDescent="0.55000000000000004">
      <c r="A15" s="174" t="s">
        <v>145</v>
      </c>
      <c r="B15" s="172">
        <v>0</v>
      </c>
      <c r="C15" s="172">
        <v>0</v>
      </c>
      <c r="I15" s="172">
        <v>0</v>
      </c>
      <c r="O15" s="172">
        <v>0</v>
      </c>
      <c r="U15" s="172">
        <v>0</v>
      </c>
      <c r="AA15" s="172">
        <v>0</v>
      </c>
      <c r="AG15" s="172">
        <v>0</v>
      </c>
    </row>
    <row r="16" spans="1:39" ht="40" customHeight="1" thickTop="1" thickBot="1" x14ac:dyDescent="0.4">
      <c r="A16" s="162" t="s">
        <v>948</v>
      </c>
      <c r="B16" s="172">
        <v>0</v>
      </c>
      <c r="C16" s="172">
        <v>0</v>
      </c>
      <c r="D16" s="132"/>
      <c r="E16" s="132"/>
      <c r="F16" s="170"/>
      <c r="G16" s="147"/>
      <c r="H16" s="147"/>
      <c r="I16" s="172">
        <v>0</v>
      </c>
      <c r="J16" s="136"/>
      <c r="K16" s="134"/>
      <c r="L16" s="138"/>
      <c r="M16" s="138"/>
      <c r="N16" s="147"/>
      <c r="O16" s="172">
        <v>0</v>
      </c>
      <c r="P16" s="134"/>
      <c r="Q16" s="134"/>
      <c r="R16" s="139"/>
      <c r="S16" s="139"/>
      <c r="T16" s="140"/>
      <c r="U16" s="172">
        <v>0</v>
      </c>
      <c r="V16" s="136"/>
      <c r="W16" s="134"/>
      <c r="X16" s="141"/>
      <c r="Y16" s="142"/>
      <c r="Z16" s="140"/>
      <c r="AA16" s="172">
        <v>0</v>
      </c>
      <c r="AB16" s="134"/>
      <c r="AC16" s="138"/>
      <c r="AD16" s="155"/>
      <c r="AE16" s="147"/>
      <c r="AF16" s="140"/>
      <c r="AG16" s="172">
        <v>0</v>
      </c>
      <c r="AH16" s="134"/>
      <c r="AI16" s="134"/>
      <c r="AJ16" s="149"/>
      <c r="AK16" s="142"/>
      <c r="AL16" s="140"/>
      <c r="AM16" s="152"/>
    </row>
    <row r="17" spans="1:39" ht="40" customHeight="1" thickTop="1" thickBot="1" x14ac:dyDescent="0.4">
      <c r="A17" s="176" t="s">
        <v>379</v>
      </c>
      <c r="B17" s="129">
        <v>81626</v>
      </c>
      <c r="C17" s="130">
        <v>40035</v>
      </c>
      <c r="D17" s="131">
        <f>'[1]5W_Data_Entry'!U11</f>
        <v>280</v>
      </c>
      <c r="E17" s="168"/>
      <c r="F17" s="133"/>
      <c r="G17" s="134"/>
      <c r="H17" s="134"/>
      <c r="I17" s="148" t="s">
        <v>949</v>
      </c>
      <c r="J17" s="133"/>
      <c r="K17" s="133"/>
      <c r="L17" s="138"/>
      <c r="M17" s="138"/>
      <c r="N17" s="134"/>
      <c r="O17" s="130">
        <v>20018</v>
      </c>
      <c r="P17" s="133"/>
      <c r="Q17" s="133"/>
      <c r="R17" s="133"/>
      <c r="S17" s="139"/>
      <c r="T17" s="140"/>
      <c r="U17" s="148" t="s">
        <v>949</v>
      </c>
      <c r="V17" s="133"/>
      <c r="W17" s="133"/>
      <c r="X17" s="144"/>
      <c r="Y17" s="142"/>
      <c r="Z17" s="140"/>
      <c r="AA17" s="143">
        <v>402</v>
      </c>
      <c r="AB17" s="133"/>
      <c r="AC17" s="133"/>
      <c r="AD17" s="133"/>
      <c r="AE17" s="144"/>
      <c r="AF17" s="134"/>
      <c r="AG17" s="130">
        <v>6004</v>
      </c>
      <c r="AH17" s="133"/>
      <c r="AI17" s="133"/>
      <c r="AJ17" s="133"/>
      <c r="AK17" s="133"/>
      <c r="AL17" s="140"/>
      <c r="AM17" s="145"/>
    </row>
    <row r="18" spans="1:39" ht="40" customHeight="1" thickTop="1" thickBot="1" x14ac:dyDescent="0.4">
      <c r="A18" s="176" t="s">
        <v>72</v>
      </c>
      <c r="B18" s="129">
        <v>60767</v>
      </c>
      <c r="C18" s="130">
        <v>26885</v>
      </c>
      <c r="D18" s="146"/>
      <c r="E18" s="146"/>
      <c r="F18" s="149"/>
      <c r="G18" s="140"/>
      <c r="H18" s="140"/>
      <c r="I18" s="148" t="s">
        <v>950</v>
      </c>
      <c r="J18" s="139"/>
      <c r="K18" s="144"/>
      <c r="L18" s="138"/>
      <c r="M18" s="138"/>
      <c r="N18" s="163"/>
      <c r="O18" s="130">
        <v>13443</v>
      </c>
      <c r="P18" s="139"/>
      <c r="Q18" s="144"/>
      <c r="R18" s="139"/>
      <c r="S18" s="154"/>
      <c r="T18" s="140"/>
      <c r="U18" s="148" t="s">
        <v>950</v>
      </c>
      <c r="V18" s="139"/>
      <c r="W18" s="144"/>
      <c r="X18" s="141"/>
      <c r="Y18" s="142"/>
      <c r="Z18" s="140"/>
      <c r="AA18" s="143">
        <v>264</v>
      </c>
      <c r="AB18" s="139"/>
      <c r="AC18" s="144"/>
      <c r="AD18" s="141"/>
      <c r="AE18" s="140"/>
      <c r="AF18" s="140"/>
      <c r="AG18" s="130">
        <v>5000</v>
      </c>
      <c r="AH18" s="139"/>
      <c r="AI18" s="139"/>
      <c r="AJ18" s="149"/>
      <c r="AK18" s="140"/>
      <c r="AL18" s="140"/>
      <c r="AM18" s="150"/>
    </row>
    <row r="19" spans="1:39" ht="40" customHeight="1" thickTop="1" thickBot="1" x14ac:dyDescent="0.4">
      <c r="A19" s="176" t="s">
        <v>92</v>
      </c>
      <c r="B19" s="129">
        <v>83337</v>
      </c>
      <c r="C19" s="130">
        <v>41510</v>
      </c>
      <c r="D19" s="132"/>
      <c r="E19" s="132"/>
      <c r="F19" s="134"/>
      <c r="G19" s="140"/>
      <c r="H19" s="140"/>
      <c r="I19" s="151" t="s">
        <v>951</v>
      </c>
      <c r="J19" s="136"/>
      <c r="K19" s="134"/>
      <c r="L19" s="138"/>
      <c r="M19" s="138"/>
      <c r="N19" s="163"/>
      <c r="O19" s="130">
        <v>20755</v>
      </c>
      <c r="P19" s="134"/>
      <c r="Q19" s="134">
        <f>'[2]5W_Data_Entry'!U30</f>
        <v>7024</v>
      </c>
      <c r="R19" s="159"/>
      <c r="S19" s="139"/>
      <c r="T19" s="140"/>
      <c r="U19" s="151" t="s">
        <v>951</v>
      </c>
      <c r="V19" s="136"/>
      <c r="W19" s="134"/>
      <c r="X19" s="141"/>
      <c r="Y19" s="142"/>
      <c r="Z19" s="140"/>
      <c r="AA19" s="143">
        <v>656</v>
      </c>
      <c r="AB19" s="134"/>
      <c r="AC19" s="134">
        <f>'[2]5W_Data_Entry'!U31+'[2]5W_Data_Entry'!U32</f>
        <v>1277</v>
      </c>
      <c r="AD19" s="155"/>
      <c r="AE19" s="140"/>
      <c r="AF19" s="140"/>
      <c r="AG19" s="130">
        <v>5651</v>
      </c>
      <c r="AH19" s="134"/>
      <c r="AI19" s="134"/>
      <c r="AJ19" s="149"/>
      <c r="AK19" s="140"/>
      <c r="AL19" s="140"/>
      <c r="AM19" s="152"/>
    </row>
    <row r="20" spans="1:39" ht="40" customHeight="1" thickBot="1" x14ac:dyDescent="0.4">
      <c r="A20" s="176" t="s">
        <v>45</v>
      </c>
      <c r="B20" s="172">
        <v>0</v>
      </c>
      <c r="C20" s="172">
        <v>0</v>
      </c>
      <c r="D20" s="146"/>
      <c r="E20" s="146"/>
      <c r="F20" s="134"/>
      <c r="G20" s="134"/>
      <c r="H20" s="134"/>
      <c r="I20" s="172">
        <v>0</v>
      </c>
      <c r="J20" s="139"/>
      <c r="K20" s="139"/>
      <c r="L20" s="138"/>
      <c r="M20" s="138"/>
      <c r="N20" s="134"/>
      <c r="O20" s="172">
        <v>0</v>
      </c>
      <c r="P20" s="139"/>
      <c r="Q20" s="139"/>
      <c r="R20" s="159"/>
      <c r="S20" s="139"/>
      <c r="T20" s="140"/>
      <c r="U20" s="172">
        <v>0</v>
      </c>
      <c r="V20" s="139"/>
      <c r="W20" s="139"/>
      <c r="X20" s="141"/>
      <c r="Y20" s="156"/>
      <c r="Z20" s="140"/>
      <c r="AA20" s="172">
        <v>0</v>
      </c>
      <c r="AB20" s="139"/>
      <c r="AC20" s="139"/>
      <c r="AD20" s="139"/>
      <c r="AE20" s="144"/>
      <c r="AF20" s="140"/>
      <c r="AG20" s="172">
        <v>0</v>
      </c>
      <c r="AH20" s="139"/>
      <c r="AI20" s="139"/>
      <c r="AJ20" s="139"/>
      <c r="AK20" s="144"/>
      <c r="AL20" s="140"/>
      <c r="AM20" s="161"/>
    </row>
    <row r="21" spans="1:39" ht="40" customHeight="1" thickBot="1" x14ac:dyDescent="0.4">
      <c r="A21" s="176" t="s">
        <v>142</v>
      </c>
      <c r="B21" s="172">
        <v>0</v>
      </c>
      <c r="C21" s="172">
        <v>0</v>
      </c>
      <c r="D21" s="157"/>
      <c r="E21" s="157"/>
      <c r="F21" s="134"/>
      <c r="G21" s="134"/>
      <c r="H21" s="134"/>
      <c r="I21" s="172">
        <v>0</v>
      </c>
      <c r="J21" s="139"/>
      <c r="K21" s="159"/>
      <c r="L21" s="138"/>
      <c r="M21" s="138"/>
      <c r="N21" s="134"/>
      <c r="O21" s="172">
        <v>0</v>
      </c>
      <c r="P21" s="159"/>
      <c r="Q21" s="160">
        <f>'[2]5W_Data_Entry'!U29</f>
        <v>3360</v>
      </c>
      <c r="R21" s="159"/>
      <c r="S21" s="139"/>
      <c r="T21" s="140"/>
      <c r="U21" s="172">
        <v>0</v>
      </c>
      <c r="V21" s="139"/>
      <c r="W21" s="160" t="s">
        <v>952</v>
      </c>
      <c r="X21" s="141"/>
      <c r="Y21" s="142"/>
      <c r="Z21" s="140"/>
      <c r="AA21" s="172">
        <v>0</v>
      </c>
      <c r="AB21" s="159"/>
      <c r="AC21" s="159"/>
      <c r="AD21" s="159"/>
      <c r="AE21" s="144"/>
      <c r="AF21" s="140"/>
      <c r="AG21" s="172">
        <v>0</v>
      </c>
      <c r="AH21" s="159"/>
      <c r="AI21" s="159"/>
      <c r="AJ21" s="139"/>
      <c r="AK21" s="144"/>
      <c r="AL21" s="140"/>
      <c r="AM21" s="177"/>
    </row>
    <row r="22" spans="1:39" ht="40" customHeight="1" thickBot="1" x14ac:dyDescent="0.4">
      <c r="A22" s="176" t="s">
        <v>153</v>
      </c>
      <c r="B22" s="172">
        <v>0</v>
      </c>
      <c r="C22" s="172">
        <v>0</v>
      </c>
      <c r="D22" s="157"/>
      <c r="E22" s="157"/>
      <c r="F22" s="159"/>
      <c r="G22" s="134"/>
      <c r="H22" s="134"/>
      <c r="I22" s="172">
        <v>0</v>
      </c>
      <c r="J22" s="139"/>
      <c r="K22" s="159"/>
      <c r="L22" s="155"/>
      <c r="M22" s="156"/>
      <c r="N22" s="134"/>
      <c r="O22" s="172">
        <v>0</v>
      </c>
      <c r="P22" s="159"/>
      <c r="Q22" s="159"/>
      <c r="R22" s="159"/>
      <c r="S22" s="139"/>
      <c r="T22" s="140"/>
      <c r="U22" s="172">
        <v>0</v>
      </c>
      <c r="V22" s="139"/>
      <c r="W22" s="159"/>
      <c r="X22" s="141"/>
      <c r="Y22" s="156"/>
      <c r="Z22" s="140"/>
      <c r="AA22" s="172">
        <v>0</v>
      </c>
      <c r="AB22" s="159"/>
      <c r="AC22" s="159"/>
      <c r="AD22" s="133"/>
      <c r="AE22" s="144"/>
      <c r="AF22" s="140"/>
      <c r="AG22" s="172">
        <v>0</v>
      </c>
      <c r="AH22" s="159"/>
      <c r="AI22" s="159"/>
      <c r="AJ22" s="159"/>
      <c r="AK22" s="154"/>
      <c r="AL22" s="140"/>
      <c r="AM22" s="161"/>
    </row>
    <row r="23" spans="1:39" ht="45.5" thickBot="1" x14ac:dyDescent="0.55000000000000004">
      <c r="A23" s="178" t="s">
        <v>54</v>
      </c>
      <c r="B23" s="172">
        <v>0</v>
      </c>
      <c r="C23" s="172">
        <v>0</v>
      </c>
      <c r="I23" s="172">
        <v>0</v>
      </c>
      <c r="J23" s="179" t="s">
        <v>953</v>
      </c>
      <c r="O23" s="172">
        <v>0</v>
      </c>
      <c r="U23" s="172">
        <v>0</v>
      </c>
      <c r="AA23" s="172">
        <v>0</v>
      </c>
      <c r="AG23" s="172">
        <v>0</v>
      </c>
      <c r="AH23" s="180">
        <f>'[1]5W_Data_Entry'!U24</f>
        <v>23</v>
      </c>
    </row>
    <row r="24" spans="1:39" ht="40" customHeight="1" thickBot="1" x14ac:dyDescent="0.4">
      <c r="A24" s="176" t="s">
        <v>132</v>
      </c>
      <c r="B24" s="172">
        <v>0</v>
      </c>
      <c r="C24" s="172">
        <v>0</v>
      </c>
      <c r="D24" s="157"/>
      <c r="E24" s="157"/>
      <c r="F24" s="134"/>
      <c r="G24" s="134"/>
      <c r="H24" s="147"/>
      <c r="I24" s="172">
        <v>0</v>
      </c>
      <c r="J24" s="139"/>
      <c r="K24" s="159"/>
      <c r="L24" s="138"/>
      <c r="M24" s="138"/>
      <c r="N24" s="134"/>
      <c r="O24" s="172">
        <v>0</v>
      </c>
      <c r="P24" s="159"/>
      <c r="Q24" s="159"/>
      <c r="R24" s="159"/>
      <c r="S24" s="139"/>
      <c r="T24" s="140"/>
      <c r="U24" s="172">
        <v>0</v>
      </c>
      <c r="V24" s="139"/>
      <c r="W24" s="159"/>
      <c r="X24" s="141"/>
      <c r="Y24" s="142"/>
      <c r="Z24" s="140"/>
      <c r="AA24" s="172">
        <v>0</v>
      </c>
      <c r="AB24" s="160"/>
      <c r="AC24" s="159"/>
      <c r="AD24" s="138"/>
      <c r="AE24" s="138"/>
      <c r="AF24" s="140"/>
      <c r="AG24" s="172">
        <v>0</v>
      </c>
      <c r="AH24" s="159"/>
      <c r="AI24" s="159"/>
      <c r="AJ24" s="149"/>
      <c r="AK24" s="142"/>
      <c r="AL24" s="140"/>
      <c r="AM24" s="150"/>
    </row>
    <row r="25" spans="1:39" ht="21.5" thickBot="1" x14ac:dyDescent="0.55000000000000004">
      <c r="A25" s="178" t="s">
        <v>709</v>
      </c>
      <c r="B25" s="172">
        <v>0</v>
      </c>
      <c r="C25" s="172">
        <v>0</v>
      </c>
      <c r="I25" s="172">
        <v>0</v>
      </c>
      <c r="O25" s="172">
        <v>0</v>
      </c>
      <c r="U25" s="172">
        <v>0</v>
      </c>
      <c r="AA25" s="172">
        <v>0</v>
      </c>
      <c r="AB25" s="180">
        <f>'[1]5W_Data_Entry'!U22</f>
        <v>45</v>
      </c>
      <c r="AG25" s="172">
        <v>0</v>
      </c>
    </row>
    <row r="26" spans="1:39" ht="62.5" thickBot="1" x14ac:dyDescent="0.4">
      <c r="A26" s="181" t="s">
        <v>954</v>
      </c>
      <c r="B26" s="182">
        <f>SUM(B3:B25)</f>
        <v>2146545</v>
      </c>
      <c r="C26" s="182">
        <f t="shared" ref="C26:H26" si="0">SUM(C3:C25)</f>
        <v>1201151</v>
      </c>
      <c r="D26" s="182">
        <f t="shared" si="0"/>
        <v>6546</v>
      </c>
      <c r="E26" s="182">
        <f t="shared" si="0"/>
        <v>42643</v>
      </c>
      <c r="F26" s="182">
        <f t="shared" si="0"/>
        <v>0</v>
      </c>
      <c r="G26" s="182">
        <f t="shared" si="0"/>
        <v>0</v>
      </c>
      <c r="H26" s="182">
        <f t="shared" si="0"/>
        <v>0</v>
      </c>
      <c r="I26" s="182" t="s">
        <v>955</v>
      </c>
      <c r="J26" s="182" t="s">
        <v>953</v>
      </c>
      <c r="K26" s="182" t="s">
        <v>956</v>
      </c>
      <c r="L26" s="182">
        <f t="shared" ref="L26:T26" si="1">SUM(L3:L25)</f>
        <v>0</v>
      </c>
      <c r="M26" s="182">
        <f t="shared" si="1"/>
        <v>0</v>
      </c>
      <c r="N26" s="182">
        <f t="shared" si="1"/>
        <v>0</v>
      </c>
      <c r="O26" s="182">
        <f t="shared" si="1"/>
        <v>600578</v>
      </c>
      <c r="P26" s="182">
        <f t="shared" si="1"/>
        <v>0</v>
      </c>
      <c r="Q26" s="182">
        <f t="shared" si="1"/>
        <v>32930</v>
      </c>
      <c r="R26" s="182">
        <f t="shared" si="1"/>
        <v>0</v>
      </c>
      <c r="S26" s="182">
        <f t="shared" si="1"/>
        <v>0</v>
      </c>
      <c r="T26" s="182">
        <f t="shared" si="1"/>
        <v>0</v>
      </c>
      <c r="U26" s="182" t="s">
        <v>955</v>
      </c>
      <c r="V26" s="182">
        <f t="shared" ref="V26:AL26" si="2">SUM(V3:V25)</f>
        <v>0</v>
      </c>
      <c r="W26" s="182" t="s">
        <v>952</v>
      </c>
      <c r="X26" s="182">
        <f t="shared" si="2"/>
        <v>0</v>
      </c>
      <c r="Y26" s="182">
        <f t="shared" si="2"/>
        <v>0</v>
      </c>
      <c r="Z26" s="182">
        <f t="shared" si="2"/>
        <v>0</v>
      </c>
      <c r="AA26" s="182">
        <f t="shared" si="2"/>
        <v>6018</v>
      </c>
      <c r="AB26" s="182">
        <f t="shared" si="2"/>
        <v>538</v>
      </c>
      <c r="AC26" s="182">
        <f t="shared" si="2"/>
        <v>1803</v>
      </c>
      <c r="AD26" s="182">
        <f t="shared" si="2"/>
        <v>0</v>
      </c>
      <c r="AE26" s="182">
        <f t="shared" si="2"/>
        <v>0</v>
      </c>
      <c r="AF26" s="182">
        <f t="shared" si="2"/>
        <v>0</v>
      </c>
      <c r="AG26" s="182">
        <f t="shared" si="2"/>
        <v>154729</v>
      </c>
      <c r="AH26" s="182">
        <f t="shared" si="2"/>
        <v>10861</v>
      </c>
      <c r="AI26" s="182">
        <f t="shared" si="2"/>
        <v>8456</v>
      </c>
      <c r="AJ26" s="182">
        <f t="shared" si="2"/>
        <v>0</v>
      </c>
      <c r="AK26" s="182">
        <f t="shared" si="2"/>
        <v>0</v>
      </c>
      <c r="AL26" s="182">
        <f t="shared" si="2"/>
        <v>0</v>
      </c>
      <c r="AM26" s="183"/>
    </row>
    <row r="28" spans="1:39" ht="36" x14ac:dyDescent="0.8">
      <c r="A28" s="184" t="s">
        <v>957</v>
      </c>
    </row>
    <row r="30" spans="1:39" x14ac:dyDescent="0.5">
      <c r="H30" s="186"/>
    </row>
  </sheetData>
  <mergeCells count="9">
    <mergeCell ref="AA1:AF1"/>
    <mergeCell ref="AG1:AL1"/>
    <mergeCell ref="AM1:AM2"/>
    <mergeCell ref="A1:A2"/>
    <mergeCell ref="B1:B2"/>
    <mergeCell ref="C1:H1"/>
    <mergeCell ref="I1:N1"/>
    <mergeCell ref="O1:T1"/>
    <mergeCell ref="U1:Z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G974"/>
  <sheetViews>
    <sheetView workbookViewId="0">
      <selection activeCell="BE5" sqref="BE5"/>
    </sheetView>
  </sheetViews>
  <sheetFormatPr defaultColWidth="8.69140625" defaultRowHeight="15.5" x14ac:dyDescent="0.35"/>
  <cols>
    <col min="1" max="1" width="15.23046875" style="10" customWidth="1"/>
    <col min="2" max="2" width="11.69140625" customWidth="1"/>
    <col min="3" max="3" width="15" customWidth="1"/>
    <col min="4" max="4" width="24.3046875" customWidth="1"/>
    <col min="5" max="5" width="25.53515625" customWidth="1"/>
    <col min="6" max="6" width="20" customWidth="1"/>
    <col min="9" max="9" width="11.765625" customWidth="1"/>
    <col min="31" max="31" width="10.3046875" customWidth="1"/>
    <col min="36" max="36" width="11.84375" customWidth="1"/>
    <col min="39" max="39" width="11.69140625" customWidth="1"/>
    <col min="53" max="53" width="9.69140625" customWidth="1"/>
    <col min="58" max="58" width="34.765625" customWidth="1"/>
  </cols>
  <sheetData>
    <row r="1" spans="1:61" x14ac:dyDescent="0.35">
      <c r="A1" s="8" t="s">
        <v>125</v>
      </c>
      <c r="B1" s="8" t="s">
        <v>783</v>
      </c>
      <c r="C1" s="13" t="s">
        <v>126</v>
      </c>
      <c r="D1" s="12" t="s">
        <v>127</v>
      </c>
      <c r="E1" s="15" t="s">
        <v>128</v>
      </c>
      <c r="F1" s="20" t="s">
        <v>771</v>
      </c>
      <c r="G1" s="20" t="s">
        <v>27</v>
      </c>
      <c r="H1" s="21" t="s">
        <v>129</v>
      </c>
      <c r="I1" s="20" t="s">
        <v>29</v>
      </c>
      <c r="J1" s="21" t="s">
        <v>130</v>
      </c>
      <c r="K1" s="20" t="s">
        <v>131</v>
      </c>
      <c r="L1" s="21" t="s">
        <v>132</v>
      </c>
      <c r="M1" s="20" t="s">
        <v>22</v>
      </c>
      <c r="N1" s="21" t="s">
        <v>133</v>
      </c>
      <c r="O1" s="20" t="s">
        <v>49</v>
      </c>
      <c r="P1" s="21" t="s">
        <v>54</v>
      </c>
      <c r="Q1" s="20" t="s">
        <v>134</v>
      </c>
      <c r="R1" s="21" t="s">
        <v>135</v>
      </c>
      <c r="S1" s="20" t="s">
        <v>136</v>
      </c>
      <c r="T1" s="21" t="s">
        <v>45</v>
      </c>
      <c r="U1" s="20" t="s">
        <v>137</v>
      </c>
      <c r="V1" s="21" t="s">
        <v>138</v>
      </c>
      <c r="W1" s="20" t="s">
        <v>139</v>
      </c>
      <c r="X1" s="21" t="s">
        <v>140</v>
      </c>
      <c r="Y1" s="20" t="s">
        <v>72</v>
      </c>
      <c r="Z1" s="21" t="s">
        <v>141</v>
      </c>
      <c r="AA1" s="20" t="s">
        <v>142</v>
      </c>
      <c r="AB1" s="21" t="s">
        <v>143</v>
      </c>
      <c r="AC1" s="20" t="s">
        <v>144</v>
      </c>
      <c r="AD1" s="21" t="s">
        <v>25</v>
      </c>
      <c r="AE1" s="20" t="s">
        <v>76</v>
      </c>
      <c r="AF1" s="21" t="s">
        <v>145</v>
      </c>
      <c r="AG1" s="20" t="s">
        <v>146</v>
      </c>
      <c r="AH1" s="21" t="s">
        <v>147</v>
      </c>
      <c r="AI1" s="20" t="s">
        <v>148</v>
      </c>
      <c r="AJ1" s="21" t="s">
        <v>34</v>
      </c>
      <c r="AK1" s="20" t="s">
        <v>149</v>
      </c>
      <c r="AL1" s="21" t="s">
        <v>150</v>
      </c>
      <c r="AM1" s="20" t="s">
        <v>92</v>
      </c>
      <c r="AN1" s="21" t="s">
        <v>151</v>
      </c>
      <c r="AO1" s="20" t="s">
        <v>152</v>
      </c>
      <c r="AP1" s="21" t="s">
        <v>153</v>
      </c>
      <c r="AQ1" s="20" t="s">
        <v>102</v>
      </c>
      <c r="AR1" s="21" t="s">
        <v>154</v>
      </c>
      <c r="AS1" s="20" t="s">
        <v>155</v>
      </c>
      <c r="AT1" s="21" t="s">
        <v>31</v>
      </c>
      <c r="AU1" s="20" t="s">
        <v>156</v>
      </c>
      <c r="AV1" s="21" t="s">
        <v>157</v>
      </c>
      <c r="AW1" s="20" t="s">
        <v>66</v>
      </c>
      <c r="AX1" s="21" t="s">
        <v>158</v>
      </c>
      <c r="AY1" s="20" t="s">
        <v>159</v>
      </c>
      <c r="AZ1" s="21" t="s">
        <v>36</v>
      </c>
      <c r="BA1" s="20" t="s">
        <v>52</v>
      </c>
      <c r="BB1" s="60" t="s">
        <v>795</v>
      </c>
      <c r="BC1" s="60" t="s">
        <v>796</v>
      </c>
      <c r="BF1" s="68" t="s">
        <v>801</v>
      </c>
    </row>
    <row r="2" spans="1:61" x14ac:dyDescent="0.35">
      <c r="A2" s="57" t="s">
        <v>782</v>
      </c>
      <c r="B2" s="57" t="s">
        <v>784</v>
      </c>
      <c r="C2" s="14" t="s">
        <v>160</v>
      </c>
      <c r="D2" s="10" t="s">
        <v>161</v>
      </c>
      <c r="E2" s="16" t="s">
        <v>24</v>
      </c>
      <c r="F2" s="45" t="s">
        <v>772</v>
      </c>
      <c r="G2" s="10" t="s">
        <v>28</v>
      </c>
      <c r="H2" s="10" t="s">
        <v>162</v>
      </c>
      <c r="I2" s="10" t="s">
        <v>30</v>
      </c>
      <c r="J2" s="10" t="s">
        <v>163</v>
      </c>
      <c r="K2" s="10" t="s">
        <v>164</v>
      </c>
      <c r="L2" s="10" t="s">
        <v>165</v>
      </c>
      <c r="M2" s="10" t="s">
        <v>23</v>
      </c>
      <c r="N2" s="10" t="s">
        <v>166</v>
      </c>
      <c r="O2" s="10" t="s">
        <v>167</v>
      </c>
      <c r="P2" s="10" t="s">
        <v>55</v>
      </c>
      <c r="Q2" s="10" t="s">
        <v>168</v>
      </c>
      <c r="R2" s="10" t="s">
        <v>169</v>
      </c>
      <c r="S2" s="10" t="s">
        <v>170</v>
      </c>
      <c r="T2" s="10" t="s">
        <v>46</v>
      </c>
      <c r="U2" s="10" t="s">
        <v>171</v>
      </c>
      <c r="V2" s="10" t="s">
        <v>172</v>
      </c>
      <c r="W2" s="10" t="s">
        <v>173</v>
      </c>
      <c r="X2" s="10" t="s">
        <v>174</v>
      </c>
      <c r="Y2" s="10" t="s">
        <v>73</v>
      </c>
      <c r="Z2" s="10" t="s">
        <v>175</v>
      </c>
      <c r="AA2" s="10" t="s">
        <v>176</v>
      </c>
      <c r="AB2" s="10" t="s">
        <v>177</v>
      </c>
      <c r="AC2" s="10" t="s">
        <v>178</v>
      </c>
      <c r="AD2" s="10" t="s">
        <v>26</v>
      </c>
      <c r="AE2" s="10" t="s">
        <v>179</v>
      </c>
      <c r="AF2" s="10" t="s">
        <v>180</v>
      </c>
      <c r="AG2" s="10" t="s">
        <v>181</v>
      </c>
      <c r="AH2" s="10" t="s">
        <v>182</v>
      </c>
      <c r="AI2" s="10" t="s">
        <v>183</v>
      </c>
      <c r="AJ2" s="10" t="s">
        <v>35</v>
      </c>
      <c r="AK2" s="10" t="s">
        <v>184</v>
      </c>
      <c r="AL2" s="10" t="s">
        <v>185</v>
      </c>
      <c r="AM2" s="10" t="s">
        <v>297</v>
      </c>
      <c r="AN2" s="10" t="s">
        <v>186</v>
      </c>
      <c r="AO2" s="10" t="s">
        <v>187</v>
      </c>
      <c r="AP2" s="10" t="s">
        <v>188</v>
      </c>
      <c r="AQ2" s="10" t="s">
        <v>301</v>
      </c>
      <c r="AR2" s="10" t="s">
        <v>189</v>
      </c>
      <c r="AS2" s="10" t="s">
        <v>190</v>
      </c>
      <c r="AT2" s="10" t="s">
        <v>32</v>
      </c>
      <c r="AU2" s="10" t="s">
        <v>191</v>
      </c>
      <c r="AV2" s="10" t="s">
        <v>192</v>
      </c>
      <c r="AW2" s="10" t="s">
        <v>123</v>
      </c>
      <c r="AX2" s="10" t="s">
        <v>193</v>
      </c>
      <c r="AY2" s="10" t="s">
        <v>194</v>
      </c>
      <c r="AZ2" s="10" t="s">
        <v>195</v>
      </c>
      <c r="BA2" s="24" t="s">
        <v>764</v>
      </c>
      <c r="BB2" s="61">
        <v>44440</v>
      </c>
      <c r="BC2" s="61">
        <v>44562</v>
      </c>
      <c r="BE2" s="69">
        <v>363913</v>
      </c>
      <c r="BF2" s="18" t="s">
        <v>805</v>
      </c>
    </row>
    <row r="3" spans="1:61" x14ac:dyDescent="0.35">
      <c r="A3" s="58" t="s">
        <v>27</v>
      </c>
      <c r="B3" s="57" t="s">
        <v>785</v>
      </c>
      <c r="C3" s="14" t="s">
        <v>196</v>
      </c>
      <c r="D3" s="10" t="s">
        <v>197</v>
      </c>
      <c r="E3" s="16" t="s">
        <v>198</v>
      </c>
      <c r="F3" s="46" t="s">
        <v>773</v>
      </c>
      <c r="G3" s="10" t="s">
        <v>199</v>
      </c>
      <c r="H3" s="10" t="s">
        <v>200</v>
      </c>
      <c r="I3" s="10" t="s">
        <v>201</v>
      </c>
      <c r="J3" s="10" t="s">
        <v>202</v>
      </c>
      <c r="K3" s="10" t="s">
        <v>203</v>
      </c>
      <c r="L3" s="10" t="s">
        <v>204</v>
      </c>
      <c r="M3" s="10" t="s">
        <v>33</v>
      </c>
      <c r="N3" s="10" t="s">
        <v>205</v>
      </c>
      <c r="O3" s="10" t="s">
        <v>316</v>
      </c>
      <c r="P3" s="10" t="s">
        <v>57</v>
      </c>
      <c r="Q3" s="10" t="s">
        <v>206</v>
      </c>
      <c r="R3" s="10" t="s">
        <v>207</v>
      </c>
      <c r="S3" s="10" t="s">
        <v>208</v>
      </c>
      <c r="T3" s="10" t="s">
        <v>63</v>
      </c>
      <c r="U3" s="10" t="s">
        <v>209</v>
      </c>
      <c r="V3" s="10" t="s">
        <v>210</v>
      </c>
      <c r="W3" s="10" t="s">
        <v>211</v>
      </c>
      <c r="X3" s="10" t="s">
        <v>212</v>
      </c>
      <c r="Y3" s="10" t="s">
        <v>80</v>
      </c>
      <c r="Z3" s="10" t="s">
        <v>213</v>
      </c>
      <c r="AA3" s="10" t="s">
        <v>214</v>
      </c>
      <c r="AB3" s="10" t="s">
        <v>215</v>
      </c>
      <c r="AC3" s="10" t="s">
        <v>216</v>
      </c>
      <c r="AD3" s="10" t="s">
        <v>74</v>
      </c>
      <c r="AE3" s="24" t="s">
        <v>765</v>
      </c>
      <c r="AF3" s="10" t="s">
        <v>217</v>
      </c>
      <c r="AG3" s="10" t="s">
        <v>218</v>
      </c>
      <c r="AH3" s="10" t="s">
        <v>219</v>
      </c>
      <c r="AI3" s="10" t="s">
        <v>220</v>
      </c>
      <c r="AJ3" s="10" t="s">
        <v>221</v>
      </c>
      <c r="AK3" s="10" t="s">
        <v>222</v>
      </c>
      <c r="AL3" s="10" t="s">
        <v>223</v>
      </c>
      <c r="AM3" s="10" t="s">
        <v>331</v>
      </c>
      <c r="AN3" s="10" t="s">
        <v>224</v>
      </c>
      <c r="AO3" s="10" t="s">
        <v>225</v>
      </c>
      <c r="AP3" s="10" t="s">
        <v>226</v>
      </c>
      <c r="AQ3" s="10" t="s">
        <v>103</v>
      </c>
      <c r="AR3" s="10" t="s">
        <v>227</v>
      </c>
      <c r="AS3" s="10" t="s">
        <v>228</v>
      </c>
      <c r="AT3" s="10" t="s">
        <v>44</v>
      </c>
      <c r="AU3" s="10" t="s">
        <v>229</v>
      </c>
      <c r="AV3" s="10" t="s">
        <v>230</v>
      </c>
      <c r="AW3" s="10" t="s">
        <v>79</v>
      </c>
      <c r="AX3" s="10" t="s">
        <v>231</v>
      </c>
      <c r="AY3" s="10" t="s">
        <v>232</v>
      </c>
      <c r="AZ3" s="10" t="s">
        <v>233</v>
      </c>
      <c r="BA3" s="10" t="s">
        <v>379</v>
      </c>
      <c r="BB3" s="61">
        <v>44470</v>
      </c>
      <c r="BC3" s="61">
        <v>44593</v>
      </c>
      <c r="BE3">
        <v>513</v>
      </c>
      <c r="BF3" s="18" t="s">
        <v>802</v>
      </c>
    </row>
    <row r="4" spans="1:61" x14ac:dyDescent="0.35">
      <c r="A4" s="58" t="s">
        <v>129</v>
      </c>
      <c r="B4" s="57" t="s">
        <v>786</v>
      </c>
      <c r="C4" s="14" t="s">
        <v>124</v>
      </c>
      <c r="D4" s="10" t="s">
        <v>21</v>
      </c>
      <c r="E4" s="17" t="s">
        <v>235</v>
      </c>
      <c r="F4" s="46" t="s">
        <v>776</v>
      </c>
      <c r="G4" s="10" t="s">
        <v>236</v>
      </c>
      <c r="H4" s="10" t="s">
        <v>237</v>
      </c>
      <c r="I4" s="10" t="s">
        <v>238</v>
      </c>
      <c r="J4" s="10" t="s">
        <v>239</v>
      </c>
      <c r="K4" s="10" t="s">
        <v>240</v>
      </c>
      <c r="L4" s="10" t="s">
        <v>241</v>
      </c>
      <c r="M4" s="10" t="s">
        <v>242</v>
      </c>
      <c r="N4" s="10" t="s">
        <v>243</v>
      </c>
      <c r="O4" s="10" t="s">
        <v>50</v>
      </c>
      <c r="P4" s="10" t="s">
        <v>58</v>
      </c>
      <c r="Q4" s="10" t="s">
        <v>244</v>
      </c>
      <c r="R4" s="10" t="s">
        <v>245</v>
      </c>
      <c r="S4" s="10" t="s">
        <v>246</v>
      </c>
      <c r="T4" s="10" t="s">
        <v>68</v>
      </c>
      <c r="U4" s="10" t="s">
        <v>247</v>
      </c>
      <c r="V4" s="10" t="s">
        <v>248</v>
      </c>
      <c r="W4" s="10" t="s">
        <v>249</v>
      </c>
      <c r="X4" s="10" t="s">
        <v>250</v>
      </c>
      <c r="Y4" s="10" t="s">
        <v>88</v>
      </c>
      <c r="Z4" s="10" t="s">
        <v>251</v>
      </c>
      <c r="AA4" s="44" t="s">
        <v>767</v>
      </c>
      <c r="AB4" s="10" t="s">
        <v>252</v>
      </c>
      <c r="AC4" s="10" t="s">
        <v>253</v>
      </c>
      <c r="AD4" s="10" t="s">
        <v>84</v>
      </c>
      <c r="AE4" s="10" t="s">
        <v>254</v>
      </c>
      <c r="AF4" s="10" t="s">
        <v>255</v>
      </c>
      <c r="AG4" s="10" t="s">
        <v>256</v>
      </c>
      <c r="AH4" s="10" t="s">
        <v>257</v>
      </c>
      <c r="AI4" s="10" t="s">
        <v>258</v>
      </c>
      <c r="AJ4" s="10" t="s">
        <v>38</v>
      </c>
      <c r="AK4" s="10" t="s">
        <v>259</v>
      </c>
      <c r="AL4" s="10" t="s">
        <v>260</v>
      </c>
      <c r="AM4" s="10" t="s">
        <v>358</v>
      </c>
      <c r="AN4" s="10" t="s">
        <v>261</v>
      </c>
      <c r="AO4" s="10" t="s">
        <v>262</v>
      </c>
      <c r="AP4" s="10" t="s">
        <v>263</v>
      </c>
      <c r="AQ4" s="10" t="s">
        <v>104</v>
      </c>
      <c r="AR4" s="10" t="s">
        <v>265</v>
      </c>
      <c r="AS4" s="10" t="s">
        <v>266</v>
      </c>
      <c r="AT4" s="10" t="s">
        <v>47</v>
      </c>
      <c r="AU4" s="10" t="s">
        <v>267</v>
      </c>
      <c r="AV4" s="10" t="s">
        <v>268</v>
      </c>
      <c r="AW4" s="10" t="s">
        <v>112</v>
      </c>
      <c r="AX4" s="10" t="s">
        <v>269</v>
      </c>
      <c r="AY4" s="10" t="s">
        <v>270</v>
      </c>
      <c r="AZ4" s="10" t="s">
        <v>37</v>
      </c>
      <c r="BA4" s="10" t="s">
        <v>271</v>
      </c>
      <c r="BB4" s="61">
        <v>44501</v>
      </c>
      <c r="BC4" s="61">
        <v>44621</v>
      </c>
      <c r="BE4" s="69">
        <v>181957</v>
      </c>
      <c r="BF4" s="18" t="s">
        <v>804</v>
      </c>
    </row>
    <row r="5" spans="1:61" x14ac:dyDescent="0.35">
      <c r="A5" s="58" t="s">
        <v>29</v>
      </c>
      <c r="B5" s="57" t="s">
        <v>787</v>
      </c>
      <c r="C5" s="14" t="s">
        <v>272</v>
      </c>
      <c r="D5" s="10" t="s">
        <v>273</v>
      </c>
      <c r="E5" s="16" t="s">
        <v>274</v>
      </c>
      <c r="F5" s="46" t="s">
        <v>774</v>
      </c>
      <c r="G5" s="10" t="s">
        <v>275</v>
      </c>
      <c r="H5" s="10" t="s">
        <v>276</v>
      </c>
      <c r="I5" s="10" t="s">
        <v>277</v>
      </c>
      <c r="J5" s="10" t="s">
        <v>278</v>
      </c>
      <c r="K5" s="10" t="s">
        <v>279</v>
      </c>
      <c r="L5" s="10" t="s">
        <v>280</v>
      </c>
      <c r="M5" s="10" t="s">
        <v>43</v>
      </c>
      <c r="N5" s="10" t="s">
        <v>281</v>
      </c>
      <c r="O5" s="10" t="s">
        <v>51</v>
      </c>
      <c r="P5" s="10" t="s">
        <v>60</v>
      </c>
      <c r="Q5" s="10" t="s">
        <v>282</v>
      </c>
      <c r="R5" s="10" t="s">
        <v>283</v>
      </c>
      <c r="S5" s="10" t="s">
        <v>284</v>
      </c>
      <c r="T5" s="10" t="s">
        <v>69</v>
      </c>
      <c r="U5" s="10" t="s">
        <v>285</v>
      </c>
      <c r="V5" s="10" t="s">
        <v>286</v>
      </c>
      <c r="W5" s="10" t="s">
        <v>287</v>
      </c>
      <c r="X5" s="10" t="s">
        <v>288</v>
      </c>
      <c r="Y5" s="10" t="s">
        <v>90</v>
      </c>
      <c r="Z5" s="44" t="s">
        <v>767</v>
      </c>
      <c r="AB5" s="10" t="s">
        <v>289</v>
      </c>
      <c r="AC5" s="10" t="s">
        <v>290</v>
      </c>
      <c r="AD5" s="10" t="s">
        <v>85</v>
      </c>
      <c r="AE5" s="10" t="s">
        <v>374</v>
      </c>
      <c r="AF5" s="10" t="s">
        <v>291</v>
      </c>
      <c r="AG5" s="10" t="s">
        <v>292</v>
      </c>
      <c r="AH5" s="10" t="s">
        <v>293</v>
      </c>
      <c r="AI5" s="10" t="s">
        <v>294</v>
      </c>
      <c r="AJ5" s="10" t="s">
        <v>39</v>
      </c>
      <c r="AK5" s="10" t="s">
        <v>295</v>
      </c>
      <c r="AL5" s="10" t="s">
        <v>296</v>
      </c>
      <c r="AM5" s="10" t="s">
        <v>93</v>
      </c>
      <c r="AN5" s="10" t="s">
        <v>298</v>
      </c>
      <c r="AO5" s="10" t="s">
        <v>299</v>
      </c>
      <c r="AP5" s="10" t="s">
        <v>300</v>
      </c>
      <c r="AQ5" s="10" t="s">
        <v>264</v>
      </c>
      <c r="AR5" s="10" t="s">
        <v>302</v>
      </c>
      <c r="AS5" s="10" t="s">
        <v>303</v>
      </c>
      <c r="AT5" s="44" t="s">
        <v>767</v>
      </c>
      <c r="AU5" s="44" t="s">
        <v>767</v>
      </c>
      <c r="AV5" s="10" t="s">
        <v>304</v>
      </c>
      <c r="AW5" s="10" t="s">
        <v>113</v>
      </c>
      <c r="AX5" s="10" t="s">
        <v>305</v>
      </c>
      <c r="AY5" s="10" t="s">
        <v>306</v>
      </c>
      <c r="AZ5" s="10" t="s">
        <v>307</v>
      </c>
      <c r="BA5" s="10" t="s">
        <v>308</v>
      </c>
      <c r="BB5" s="61">
        <v>44531</v>
      </c>
      <c r="BC5" s="61">
        <v>44652</v>
      </c>
      <c r="BE5">
        <v>472</v>
      </c>
      <c r="BF5" s="18" t="s">
        <v>803</v>
      </c>
    </row>
    <row r="6" spans="1:61" x14ac:dyDescent="0.35">
      <c r="A6" s="58" t="s">
        <v>130</v>
      </c>
      <c r="B6" s="57" t="s">
        <v>788</v>
      </c>
      <c r="C6" s="14" t="s">
        <v>309</v>
      </c>
      <c r="D6" s="10" t="s">
        <v>310</v>
      </c>
      <c r="F6" s="44" t="s">
        <v>778</v>
      </c>
      <c r="G6" s="10" t="s">
        <v>311</v>
      </c>
      <c r="H6" s="10" t="s">
        <v>312</v>
      </c>
      <c r="I6" s="10" t="s">
        <v>313</v>
      </c>
      <c r="J6" s="10" t="s">
        <v>314</v>
      </c>
      <c r="K6" s="44" t="s">
        <v>767</v>
      </c>
      <c r="L6" s="44" t="s">
        <v>767</v>
      </c>
      <c r="M6" s="10" t="s">
        <v>22</v>
      </c>
      <c r="N6" s="10" t="s">
        <v>315</v>
      </c>
      <c r="O6" s="24" t="s">
        <v>49</v>
      </c>
      <c r="P6" s="10" t="s">
        <v>62</v>
      </c>
      <c r="Q6" s="10" t="s">
        <v>317</v>
      </c>
      <c r="R6" s="10" t="s">
        <v>318</v>
      </c>
      <c r="S6" s="10" t="s">
        <v>319</v>
      </c>
      <c r="T6" s="10" t="s">
        <v>81</v>
      </c>
      <c r="U6" s="44" t="s">
        <v>767</v>
      </c>
      <c r="V6" s="10" t="s">
        <v>320</v>
      </c>
      <c r="W6" s="10" t="s">
        <v>321</v>
      </c>
      <c r="X6" s="10" t="s">
        <v>322</v>
      </c>
      <c r="Y6" s="10" t="s">
        <v>102</v>
      </c>
      <c r="AB6" s="10" t="s">
        <v>323</v>
      </c>
      <c r="AC6" s="10" t="s">
        <v>144</v>
      </c>
      <c r="AD6" s="10" t="s">
        <v>324</v>
      </c>
      <c r="AE6" s="10" t="s">
        <v>96</v>
      </c>
      <c r="AF6" s="10" t="s">
        <v>325</v>
      </c>
      <c r="AG6" s="10" t="s">
        <v>326</v>
      </c>
      <c r="AH6" s="10" t="s">
        <v>327</v>
      </c>
      <c r="AI6" s="10" t="s">
        <v>328</v>
      </c>
      <c r="AJ6" s="10" t="s">
        <v>40</v>
      </c>
      <c r="AK6" s="10" t="s">
        <v>329</v>
      </c>
      <c r="AL6" s="10" t="s">
        <v>330</v>
      </c>
      <c r="AM6" s="10" t="s">
        <v>94</v>
      </c>
      <c r="AN6" s="44" t="s">
        <v>767</v>
      </c>
      <c r="AO6" s="10" t="s">
        <v>332</v>
      </c>
      <c r="AP6" s="10" t="s">
        <v>333</v>
      </c>
      <c r="AQ6" s="44" t="s">
        <v>767</v>
      </c>
      <c r="AR6" s="10" t="s">
        <v>334</v>
      </c>
      <c r="AS6" s="44" t="s">
        <v>767</v>
      </c>
      <c r="AV6" s="10" t="s">
        <v>335</v>
      </c>
      <c r="AW6" s="10" t="s">
        <v>114</v>
      </c>
      <c r="AX6" s="10" t="s">
        <v>336</v>
      </c>
      <c r="AY6" s="10" t="s">
        <v>159</v>
      </c>
      <c r="AZ6" s="10" t="s">
        <v>337</v>
      </c>
      <c r="BA6" s="10" t="s">
        <v>97</v>
      </c>
      <c r="BB6" s="61">
        <v>44562</v>
      </c>
      <c r="BC6" s="61">
        <v>44682</v>
      </c>
      <c r="BE6" s="69">
        <v>3125</v>
      </c>
      <c r="BF6" s="18" t="s">
        <v>807</v>
      </c>
    </row>
    <row r="7" spans="1:61" x14ac:dyDescent="0.35">
      <c r="A7" s="58" t="s">
        <v>131</v>
      </c>
      <c r="B7" s="57" t="s">
        <v>789</v>
      </c>
      <c r="C7" s="10" t="s">
        <v>20</v>
      </c>
      <c r="D7" s="10" t="s">
        <v>338</v>
      </c>
      <c r="F7" s="44" t="s">
        <v>775</v>
      </c>
      <c r="G7" s="10" t="s">
        <v>108</v>
      </c>
      <c r="H7" s="44" t="s">
        <v>767</v>
      </c>
      <c r="I7" s="10" t="s">
        <v>339</v>
      </c>
      <c r="J7" s="10" t="s">
        <v>340</v>
      </c>
      <c r="M7" s="10" t="s">
        <v>341</v>
      </c>
      <c r="N7" s="10" t="s">
        <v>342</v>
      </c>
      <c r="O7" s="44" t="s">
        <v>767</v>
      </c>
      <c r="P7" s="44" t="s">
        <v>767</v>
      </c>
      <c r="Q7" s="10" t="s">
        <v>343</v>
      </c>
      <c r="R7" s="10" t="s">
        <v>344</v>
      </c>
      <c r="S7" s="10" t="s">
        <v>345</v>
      </c>
      <c r="T7" s="10" t="s">
        <v>83</v>
      </c>
      <c r="V7" s="10" t="s">
        <v>346</v>
      </c>
      <c r="W7" s="10" t="s">
        <v>347</v>
      </c>
      <c r="X7" s="10" t="s">
        <v>348</v>
      </c>
      <c r="Y7" s="44" t="s">
        <v>767</v>
      </c>
      <c r="AB7" s="10" t="s">
        <v>349</v>
      </c>
      <c r="AC7" s="10" t="s">
        <v>350</v>
      </c>
      <c r="AD7" s="10" t="s">
        <v>351</v>
      </c>
      <c r="AE7" s="10" t="s">
        <v>101</v>
      </c>
      <c r="AF7" s="10" t="s">
        <v>352</v>
      </c>
      <c r="AG7" s="10" t="s">
        <v>353</v>
      </c>
      <c r="AH7" s="10" t="s">
        <v>354</v>
      </c>
      <c r="AI7" s="10" t="s">
        <v>355</v>
      </c>
      <c r="AJ7" s="10" t="s">
        <v>41</v>
      </c>
      <c r="AK7" s="10" t="s">
        <v>356</v>
      </c>
      <c r="AL7" s="10" t="s">
        <v>357</v>
      </c>
      <c r="AM7" s="10" t="s">
        <v>95</v>
      </c>
      <c r="AO7" s="44" t="s">
        <v>767</v>
      </c>
      <c r="AP7" s="10" t="s">
        <v>359</v>
      </c>
      <c r="AR7" s="10" t="s">
        <v>360</v>
      </c>
      <c r="AV7" s="44" t="s">
        <v>767</v>
      </c>
      <c r="AW7" s="10" t="s">
        <v>115</v>
      </c>
      <c r="AX7" s="10" t="s">
        <v>361</v>
      </c>
      <c r="AY7" s="44" t="s">
        <v>767</v>
      </c>
      <c r="AZ7" s="10" t="s">
        <v>362</v>
      </c>
      <c r="BA7" s="10" t="s">
        <v>234</v>
      </c>
      <c r="BB7" s="61">
        <v>44593</v>
      </c>
      <c r="BC7" s="61">
        <v>44713</v>
      </c>
      <c r="BE7">
        <v>137500</v>
      </c>
      <c r="BF7" s="18" t="s">
        <v>808</v>
      </c>
    </row>
    <row r="8" spans="1:61" x14ac:dyDescent="0.35">
      <c r="A8" s="58" t="s">
        <v>132</v>
      </c>
      <c r="B8" s="57" t="s">
        <v>766</v>
      </c>
      <c r="C8" s="10" t="s">
        <v>364</v>
      </c>
      <c r="D8" s="10" t="s">
        <v>365</v>
      </c>
      <c r="E8" s="18"/>
      <c r="F8" s="46" t="s">
        <v>777</v>
      </c>
      <c r="G8" s="10" t="s">
        <v>86</v>
      </c>
      <c r="I8" s="10" t="s">
        <v>366</v>
      </c>
      <c r="J8" s="10" t="s">
        <v>367</v>
      </c>
      <c r="M8" s="10" t="s">
        <v>48</v>
      </c>
      <c r="N8" s="10" t="s">
        <v>368</v>
      </c>
      <c r="Q8" s="10" t="s">
        <v>369</v>
      </c>
      <c r="R8" s="44" t="s">
        <v>767</v>
      </c>
      <c r="S8" s="10" t="s">
        <v>136</v>
      </c>
      <c r="T8" s="10" t="s">
        <v>98</v>
      </c>
      <c r="V8" s="10" t="s">
        <v>370</v>
      </c>
      <c r="W8" s="10" t="s">
        <v>371</v>
      </c>
      <c r="X8" s="10" t="s">
        <v>372</v>
      </c>
      <c r="AB8" s="10" t="s">
        <v>373</v>
      </c>
      <c r="AC8" s="44" t="s">
        <v>767</v>
      </c>
      <c r="AD8" s="44" t="s">
        <v>767</v>
      </c>
      <c r="AE8" s="10" t="s">
        <v>89</v>
      </c>
      <c r="AF8" s="10" t="s">
        <v>375</v>
      </c>
      <c r="AG8" s="10" t="s">
        <v>376</v>
      </c>
      <c r="AH8" s="44" t="s">
        <v>767</v>
      </c>
      <c r="AI8" s="10" t="s">
        <v>377</v>
      </c>
      <c r="AJ8" s="10" t="s">
        <v>42</v>
      </c>
      <c r="AK8" s="10" t="s">
        <v>378</v>
      </c>
      <c r="AL8" s="44" t="s">
        <v>767</v>
      </c>
      <c r="AM8" s="44" t="s">
        <v>767</v>
      </c>
      <c r="AP8" s="44" t="s">
        <v>767</v>
      </c>
      <c r="AR8" s="44" t="s">
        <v>767</v>
      </c>
      <c r="AW8" s="10" t="s">
        <v>116</v>
      </c>
      <c r="AX8" s="44" t="s">
        <v>767</v>
      </c>
      <c r="AZ8" s="10" t="s">
        <v>107</v>
      </c>
      <c r="BA8" s="10" t="s">
        <v>363</v>
      </c>
      <c r="BB8" s="61">
        <v>44621</v>
      </c>
      <c r="BC8" s="61">
        <v>44743</v>
      </c>
    </row>
    <row r="9" spans="1:61" x14ac:dyDescent="0.35">
      <c r="A9" s="58" t="s">
        <v>22</v>
      </c>
      <c r="B9" s="57" t="s">
        <v>790</v>
      </c>
      <c r="C9" s="10" t="s">
        <v>380</v>
      </c>
      <c r="D9" s="10" t="s">
        <v>381</v>
      </c>
      <c r="E9" s="18"/>
      <c r="G9" s="10" t="s">
        <v>109</v>
      </c>
      <c r="I9" s="10" t="s">
        <v>382</v>
      </c>
      <c r="J9" s="44" t="s">
        <v>767</v>
      </c>
      <c r="M9" s="10" t="s">
        <v>75</v>
      </c>
      <c r="N9" s="10" t="s">
        <v>383</v>
      </c>
      <c r="Q9" s="10" t="s">
        <v>384</v>
      </c>
      <c r="S9" s="10" t="s">
        <v>385</v>
      </c>
      <c r="T9" s="44" t="s">
        <v>767</v>
      </c>
      <c r="V9" s="10" t="s">
        <v>386</v>
      </c>
      <c r="W9" s="44" t="s">
        <v>767</v>
      </c>
      <c r="X9" s="10" t="s">
        <v>387</v>
      </c>
      <c r="AB9" s="10" t="s">
        <v>388</v>
      </c>
      <c r="AE9" s="10" t="s">
        <v>77</v>
      </c>
      <c r="AF9" s="10" t="s">
        <v>389</v>
      </c>
      <c r="AG9" s="10" t="s">
        <v>390</v>
      </c>
      <c r="AI9" s="44" t="s">
        <v>767</v>
      </c>
      <c r="AJ9" s="10" t="s">
        <v>64</v>
      </c>
      <c r="AK9" s="10" t="s">
        <v>391</v>
      </c>
      <c r="AM9" s="10"/>
      <c r="AW9" s="44" t="s">
        <v>767</v>
      </c>
      <c r="AZ9" s="10" t="s">
        <v>117</v>
      </c>
      <c r="BA9" s="10" t="s">
        <v>53</v>
      </c>
      <c r="BB9" s="61">
        <v>44652</v>
      </c>
      <c r="BC9" s="61">
        <v>44774</v>
      </c>
    </row>
    <row r="10" spans="1:61" x14ac:dyDescent="0.35">
      <c r="A10" s="58" t="s">
        <v>133</v>
      </c>
      <c r="B10" s="57" t="s">
        <v>791</v>
      </c>
      <c r="C10" s="10"/>
      <c r="D10" s="10" t="s">
        <v>392</v>
      </c>
      <c r="E10" s="18"/>
      <c r="G10" s="44" t="s">
        <v>110</v>
      </c>
      <c r="I10" s="10" t="s">
        <v>400</v>
      </c>
      <c r="M10" s="44" t="s">
        <v>767</v>
      </c>
      <c r="N10" s="44" t="s">
        <v>767</v>
      </c>
      <c r="Q10" s="10" t="s">
        <v>393</v>
      </c>
      <c r="S10" s="10" t="s">
        <v>394</v>
      </c>
      <c r="V10" s="10" t="s">
        <v>395</v>
      </c>
      <c r="X10" s="44" t="s">
        <v>767</v>
      </c>
      <c r="AB10" s="44" t="s">
        <v>767</v>
      </c>
      <c r="AE10" s="44" t="s">
        <v>767</v>
      </c>
      <c r="AF10" s="10" t="s">
        <v>396</v>
      </c>
      <c r="AG10" s="44" t="s">
        <v>767</v>
      </c>
      <c r="AJ10" s="10" t="s">
        <v>65</v>
      </c>
      <c r="AK10" s="10" t="s">
        <v>397</v>
      </c>
      <c r="AM10" s="10"/>
      <c r="AZ10" s="10" t="s">
        <v>398</v>
      </c>
      <c r="BA10" s="44" t="s">
        <v>767</v>
      </c>
      <c r="BB10" s="61">
        <v>44682</v>
      </c>
      <c r="BC10" s="61">
        <v>44805</v>
      </c>
    </row>
    <row r="11" spans="1:61" x14ac:dyDescent="0.35">
      <c r="A11" s="58" t="s">
        <v>49</v>
      </c>
      <c r="B11" s="57" t="s">
        <v>792</v>
      </c>
      <c r="C11" s="10"/>
      <c r="D11" s="10" t="s">
        <v>399</v>
      </c>
      <c r="E11" s="18"/>
      <c r="G11" s="44" t="s">
        <v>767</v>
      </c>
      <c r="I11" s="10" t="s">
        <v>71</v>
      </c>
      <c r="Q11" s="10" t="s">
        <v>401</v>
      </c>
      <c r="S11" s="10" t="s">
        <v>402</v>
      </c>
      <c r="V11" s="44" t="s">
        <v>767</v>
      </c>
      <c r="AF11" s="44" t="s">
        <v>767</v>
      </c>
      <c r="AJ11" s="10" t="s">
        <v>67</v>
      </c>
      <c r="AK11" s="10" t="s">
        <v>403</v>
      </c>
      <c r="AZ11" s="10" t="s">
        <v>119</v>
      </c>
      <c r="BB11" s="61">
        <v>44713</v>
      </c>
      <c r="BC11" s="61">
        <v>44835</v>
      </c>
    </row>
    <row r="12" spans="1:61" x14ac:dyDescent="0.35">
      <c r="A12" s="58" t="s">
        <v>54</v>
      </c>
      <c r="B12" s="57" t="s">
        <v>793</v>
      </c>
      <c r="C12" s="10"/>
      <c r="D12" s="10" t="s">
        <v>380</v>
      </c>
      <c r="E12" s="18"/>
      <c r="I12" s="10" t="s">
        <v>91</v>
      </c>
      <c r="Q12" s="10" t="s">
        <v>404</v>
      </c>
      <c r="S12" s="10" t="s">
        <v>405</v>
      </c>
      <c r="AJ12" s="10" t="s">
        <v>70</v>
      </c>
      <c r="AK12" s="10" t="s">
        <v>406</v>
      </c>
      <c r="AZ12" s="10" t="s">
        <v>120</v>
      </c>
      <c r="BB12" s="61">
        <v>44743</v>
      </c>
      <c r="BC12" s="61">
        <v>44866</v>
      </c>
    </row>
    <row r="13" spans="1:61" x14ac:dyDescent="0.35">
      <c r="A13" s="58" t="s">
        <v>134</v>
      </c>
      <c r="B13" s="57" t="s">
        <v>794</v>
      </c>
      <c r="C13" s="10"/>
      <c r="D13" s="10"/>
      <c r="E13" s="18"/>
      <c r="I13" s="10" t="s">
        <v>105</v>
      </c>
      <c r="Q13" s="10" t="s">
        <v>407</v>
      </c>
      <c r="S13" s="10" t="s">
        <v>408</v>
      </c>
      <c r="AJ13" s="10" t="s">
        <v>78</v>
      </c>
      <c r="AK13" s="10" t="s">
        <v>409</v>
      </c>
      <c r="AZ13" s="44" t="s">
        <v>767</v>
      </c>
      <c r="BB13" s="61">
        <v>44774</v>
      </c>
      <c r="BC13" s="61">
        <v>44896</v>
      </c>
    </row>
    <row r="14" spans="1:61" x14ac:dyDescent="0.35">
      <c r="A14" s="58" t="s">
        <v>135</v>
      </c>
      <c r="B14" s="58"/>
      <c r="C14" s="10"/>
      <c r="D14" s="10"/>
      <c r="E14" s="18"/>
      <c r="I14" s="10" t="s">
        <v>111</v>
      </c>
      <c r="Q14" s="44" t="s">
        <v>767</v>
      </c>
      <c r="S14" s="44" t="s">
        <v>767</v>
      </c>
      <c r="AC14" s="10"/>
      <c r="AD14" s="10"/>
      <c r="AE14" s="10"/>
      <c r="AF14" s="10"/>
      <c r="AG14" s="10"/>
      <c r="AH14" s="10"/>
      <c r="AI14" s="10"/>
      <c r="AJ14" s="10" t="s">
        <v>82</v>
      </c>
      <c r="AK14" s="10" t="s">
        <v>410</v>
      </c>
      <c r="AL14" s="10"/>
      <c r="AM14" s="10"/>
      <c r="AN14" s="10"/>
      <c r="AO14" s="10"/>
      <c r="AP14" s="10"/>
      <c r="AQ14" s="10"/>
      <c r="AR14" s="10"/>
      <c r="AS14" s="10"/>
      <c r="AT14" s="10"/>
      <c r="AU14" s="10"/>
      <c r="AV14" s="10"/>
      <c r="AW14" s="10"/>
      <c r="AX14" s="10"/>
      <c r="AY14" s="10"/>
      <c r="AZ14" s="10"/>
      <c r="BA14" s="10"/>
      <c r="BB14" s="61">
        <v>44805</v>
      </c>
      <c r="BC14" s="61">
        <v>44927</v>
      </c>
      <c r="BD14" s="10"/>
      <c r="BE14" s="10"/>
      <c r="BF14" s="10"/>
      <c r="BG14" s="10"/>
      <c r="BH14" s="10"/>
      <c r="BI14" s="10"/>
    </row>
    <row r="15" spans="1:61" x14ac:dyDescent="0.35">
      <c r="A15" s="58" t="s">
        <v>136</v>
      </c>
      <c r="B15" s="58"/>
      <c r="C15" s="10"/>
      <c r="D15" s="10"/>
      <c r="E15" s="18"/>
      <c r="I15" s="10" t="s">
        <v>411</v>
      </c>
      <c r="AC15" s="10"/>
      <c r="AD15" s="10"/>
      <c r="AE15" s="10"/>
      <c r="AF15" s="10"/>
      <c r="AG15" s="10"/>
      <c r="AH15" s="10"/>
      <c r="AI15" s="10"/>
      <c r="AJ15" s="10" t="s">
        <v>87</v>
      </c>
      <c r="AK15" s="44" t="s">
        <v>767</v>
      </c>
      <c r="AL15" s="10"/>
      <c r="AM15" s="10"/>
      <c r="AN15" s="10"/>
      <c r="AO15" s="10"/>
      <c r="AP15" s="10"/>
      <c r="AQ15" s="10"/>
      <c r="AR15" s="10"/>
      <c r="AS15" s="10"/>
      <c r="AT15" s="10"/>
      <c r="AU15" s="10"/>
      <c r="AV15" s="10"/>
      <c r="AW15" s="10"/>
      <c r="AX15" s="10"/>
      <c r="AY15" s="10"/>
      <c r="AZ15" s="10"/>
      <c r="BA15" s="10"/>
      <c r="BB15" s="61">
        <v>44835</v>
      </c>
      <c r="BC15" s="61">
        <v>44958</v>
      </c>
      <c r="BD15" s="10"/>
      <c r="BE15" s="10"/>
      <c r="BF15" s="10"/>
      <c r="BG15" s="10"/>
      <c r="BH15" s="10"/>
      <c r="BI15" s="10"/>
    </row>
    <row r="16" spans="1:61" x14ac:dyDescent="0.35">
      <c r="A16" s="58" t="s">
        <v>45</v>
      </c>
      <c r="B16" s="58"/>
      <c r="E16" s="18"/>
      <c r="I16" s="10" t="s">
        <v>121</v>
      </c>
      <c r="P16" s="10"/>
      <c r="Q16" s="10"/>
      <c r="R16" s="10"/>
      <c r="S16" s="10"/>
      <c r="T16" s="10"/>
      <c r="U16" s="10"/>
      <c r="V16" s="10"/>
      <c r="W16" s="10"/>
      <c r="X16" s="10"/>
      <c r="Y16" s="10"/>
      <c r="Z16" s="10"/>
      <c r="AA16" s="10"/>
      <c r="AB16" s="10"/>
      <c r="AC16" s="10"/>
      <c r="AD16" s="10"/>
      <c r="AE16" s="10"/>
      <c r="AF16" s="10"/>
      <c r="AG16" s="10"/>
      <c r="AH16" s="10"/>
      <c r="AI16" s="10"/>
      <c r="AJ16" s="10" t="s">
        <v>412</v>
      </c>
      <c r="AK16" s="10"/>
      <c r="AL16" s="10"/>
      <c r="AM16" s="10"/>
      <c r="AN16" s="10"/>
      <c r="AO16" s="10"/>
      <c r="AP16" s="10"/>
      <c r="AQ16" s="10"/>
      <c r="AR16" s="10"/>
      <c r="AS16" s="10"/>
      <c r="AT16" s="10"/>
      <c r="AU16" s="10"/>
      <c r="AV16" s="10"/>
      <c r="AW16" s="10"/>
      <c r="AX16" s="10"/>
      <c r="AY16" s="10"/>
      <c r="AZ16" s="10"/>
      <c r="BA16" s="10"/>
      <c r="BB16" s="61">
        <v>44866</v>
      </c>
      <c r="BC16" s="61">
        <v>44986</v>
      </c>
      <c r="BD16" s="10"/>
      <c r="BE16" s="10"/>
      <c r="BF16" s="10"/>
      <c r="BG16" s="10"/>
      <c r="BH16" s="10"/>
      <c r="BI16" s="10"/>
    </row>
    <row r="17" spans="1:85" x14ac:dyDescent="0.35">
      <c r="A17" s="58" t="s">
        <v>137</v>
      </c>
      <c r="B17" s="58"/>
      <c r="E17" s="18"/>
      <c r="I17" s="10" t="s">
        <v>71</v>
      </c>
      <c r="P17" s="10"/>
      <c r="Q17" s="10"/>
      <c r="R17" s="10"/>
      <c r="S17" s="10"/>
      <c r="T17" s="10"/>
      <c r="U17" s="10"/>
      <c r="V17" s="10"/>
      <c r="W17" s="10"/>
      <c r="X17" s="10"/>
      <c r="Y17" s="10"/>
      <c r="Z17" s="10"/>
      <c r="AA17" s="10"/>
      <c r="AB17" s="10"/>
      <c r="AC17" s="10"/>
      <c r="AD17" s="10"/>
      <c r="AE17" s="10"/>
      <c r="AF17" s="10"/>
      <c r="AG17" s="10"/>
      <c r="AH17" s="10"/>
      <c r="AI17" s="10"/>
      <c r="AJ17" s="10" t="s">
        <v>99</v>
      </c>
      <c r="AK17" s="10"/>
      <c r="AL17" s="10"/>
      <c r="AM17" s="10"/>
      <c r="AR17" s="10"/>
      <c r="AS17" s="10"/>
      <c r="AT17" s="10"/>
      <c r="AU17" s="10"/>
      <c r="AV17" s="10"/>
      <c r="AW17" s="10"/>
      <c r="AX17" s="10"/>
      <c r="AY17" s="10"/>
      <c r="AZ17" s="10"/>
      <c r="BA17" s="10"/>
      <c r="BB17" s="61">
        <v>44896</v>
      </c>
      <c r="BC17" s="61">
        <v>45017</v>
      </c>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row>
    <row r="18" spans="1:85" x14ac:dyDescent="0.35">
      <c r="A18" s="58" t="s">
        <v>138</v>
      </c>
      <c r="B18" s="58"/>
      <c r="E18" s="18"/>
      <c r="I18" s="44" t="s">
        <v>767</v>
      </c>
      <c r="P18" s="10"/>
      <c r="Q18" s="10"/>
      <c r="R18" s="10"/>
      <c r="S18" s="10"/>
      <c r="T18" s="10"/>
      <c r="U18" s="10"/>
      <c r="V18" s="10"/>
      <c r="W18" s="10"/>
      <c r="X18" s="10"/>
      <c r="Y18" s="10"/>
      <c r="Z18" s="10"/>
      <c r="AA18" s="10"/>
      <c r="AB18" s="10"/>
      <c r="AC18" s="10"/>
      <c r="AD18" s="10"/>
      <c r="AE18" s="10"/>
      <c r="AF18" s="10"/>
      <c r="AG18" s="10"/>
      <c r="AH18" s="10"/>
      <c r="AI18" s="10"/>
      <c r="AJ18" s="10" t="s">
        <v>100</v>
      </c>
      <c r="AK18" s="10"/>
      <c r="AL18" s="10"/>
      <c r="AM18" s="10"/>
      <c r="AR18" s="10"/>
      <c r="AS18" s="10"/>
      <c r="AT18" s="10"/>
      <c r="AU18" s="10"/>
      <c r="AV18" s="10"/>
      <c r="AW18" s="10"/>
      <c r="AX18" s="10"/>
      <c r="AY18" s="10"/>
      <c r="AZ18" s="10"/>
      <c r="BA18" s="10"/>
      <c r="BB18" s="10"/>
      <c r="BC18" s="61">
        <v>45047</v>
      </c>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row>
    <row r="19" spans="1:85" x14ac:dyDescent="0.35">
      <c r="A19" s="58" t="s">
        <v>139</v>
      </c>
      <c r="B19" s="58"/>
      <c r="E19" s="18"/>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t="s">
        <v>106</v>
      </c>
      <c r="AK19" s="10"/>
      <c r="AL19" s="10"/>
      <c r="AM19" s="10"/>
      <c r="AN19" s="10"/>
      <c r="AO19" s="10"/>
      <c r="AP19" s="10"/>
      <c r="AQ19" s="10"/>
      <c r="AR19" s="10"/>
      <c r="AS19" s="10"/>
      <c r="AT19" s="10"/>
      <c r="AU19" s="10"/>
      <c r="AV19" s="10"/>
      <c r="AW19" s="10"/>
      <c r="AX19" s="10"/>
      <c r="AY19" s="10"/>
      <c r="AZ19" s="10"/>
      <c r="BA19" s="10"/>
      <c r="BB19" s="10"/>
      <c r="BC19" s="61">
        <v>45078</v>
      </c>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row>
    <row r="20" spans="1:85" x14ac:dyDescent="0.35">
      <c r="A20" s="58" t="s">
        <v>140</v>
      </c>
      <c r="B20" s="58"/>
      <c r="E20" s="18"/>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t="s">
        <v>122</v>
      </c>
      <c r="AK20" s="10"/>
      <c r="AL20" s="10"/>
      <c r="AM20" s="10"/>
      <c r="AN20" s="10"/>
      <c r="AO20" s="10"/>
      <c r="AP20" s="10"/>
      <c r="AQ20" s="10"/>
      <c r="AR20" s="10"/>
      <c r="AS20" s="10"/>
      <c r="AT20" s="10"/>
      <c r="AU20" s="10"/>
      <c r="AV20" s="10"/>
      <c r="AW20" s="10"/>
      <c r="AX20" s="10"/>
      <c r="AY20" s="10"/>
      <c r="AZ20" s="10"/>
      <c r="BA20" s="10"/>
      <c r="BB20" s="10"/>
      <c r="BC20" s="61">
        <v>45108</v>
      </c>
      <c r="BD20" s="10"/>
      <c r="BE20" s="10"/>
      <c r="BF20" s="10"/>
      <c r="BG20" s="10"/>
    </row>
    <row r="21" spans="1:85" x14ac:dyDescent="0.35">
      <c r="A21" s="58" t="s">
        <v>72</v>
      </c>
      <c r="B21" s="58"/>
      <c r="E21" s="18"/>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44" t="s">
        <v>767</v>
      </c>
      <c r="AK21" s="10"/>
      <c r="AL21" s="10"/>
      <c r="AM21" s="10"/>
      <c r="AN21" s="10"/>
      <c r="AO21" s="10"/>
      <c r="AP21" s="10"/>
      <c r="AQ21" s="10"/>
      <c r="AR21" s="10"/>
      <c r="AS21" s="10"/>
      <c r="AT21" s="10"/>
      <c r="AU21" s="10"/>
      <c r="AV21" s="10"/>
      <c r="AW21" s="10"/>
      <c r="AX21" s="10"/>
      <c r="AY21" s="10"/>
      <c r="AZ21" s="10"/>
      <c r="BA21" s="10"/>
      <c r="BB21" s="10"/>
      <c r="BC21" s="61">
        <v>45139</v>
      </c>
      <c r="BD21" s="10"/>
      <c r="BE21" s="10"/>
      <c r="BF21" s="10"/>
      <c r="BG21" s="10"/>
      <c r="BH21" s="10"/>
      <c r="BI21" s="10"/>
      <c r="BJ21" s="10"/>
    </row>
    <row r="22" spans="1:85" x14ac:dyDescent="0.35">
      <c r="A22" s="58" t="s">
        <v>141</v>
      </c>
      <c r="B22" s="58"/>
      <c r="E22" s="18"/>
      <c r="F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61">
        <v>45170</v>
      </c>
      <c r="BD22" s="10"/>
      <c r="BE22" s="10"/>
      <c r="BF22" s="10"/>
      <c r="BG22" s="10"/>
      <c r="BH22" s="10"/>
      <c r="BI22" s="10"/>
      <c r="BJ22" s="10"/>
    </row>
    <row r="23" spans="1:85" x14ac:dyDescent="0.35">
      <c r="A23" s="58" t="s">
        <v>142</v>
      </c>
      <c r="B23" s="58"/>
      <c r="E23" s="18"/>
      <c r="F23" s="10"/>
      <c r="AK23" s="10"/>
      <c r="AL23" s="10"/>
      <c r="AM23" s="10"/>
      <c r="AN23" s="10"/>
      <c r="AO23" s="10"/>
      <c r="AP23" s="10"/>
      <c r="AQ23" s="10"/>
      <c r="AR23" s="10"/>
      <c r="AS23" s="10"/>
      <c r="AT23" s="10"/>
      <c r="AU23" s="10"/>
      <c r="AV23" s="10"/>
      <c r="AW23" s="10"/>
      <c r="AX23" s="10"/>
      <c r="AY23" s="10"/>
      <c r="AZ23" s="10"/>
      <c r="BA23" s="10"/>
      <c r="BB23" s="10"/>
      <c r="BC23" s="61">
        <v>45200</v>
      </c>
      <c r="BD23" s="10"/>
      <c r="BE23" s="10"/>
      <c r="BF23" s="10"/>
      <c r="BG23" s="10"/>
      <c r="BH23" s="10"/>
      <c r="BI23" s="10"/>
      <c r="BJ23" s="10"/>
    </row>
    <row r="24" spans="1:85" x14ac:dyDescent="0.35">
      <c r="A24" s="58" t="s">
        <v>143</v>
      </c>
      <c r="B24" s="58"/>
      <c r="E24" s="18"/>
      <c r="AK24" s="10"/>
      <c r="AL24" s="10"/>
      <c r="AM24" s="10"/>
      <c r="AN24" s="10"/>
      <c r="AO24" s="10"/>
      <c r="AP24" s="10"/>
      <c r="AQ24" s="10"/>
      <c r="AR24" s="10"/>
      <c r="AS24" s="10"/>
      <c r="AT24" s="10"/>
      <c r="AU24" s="10"/>
      <c r="AV24" s="10"/>
      <c r="AW24" s="10"/>
      <c r="AX24" s="10"/>
      <c r="AY24" s="10"/>
      <c r="AZ24" s="10"/>
      <c r="BA24" s="10"/>
      <c r="BB24" s="10"/>
      <c r="BC24" s="61">
        <v>45231</v>
      </c>
      <c r="BD24" s="10"/>
      <c r="BE24" s="10"/>
      <c r="BF24" s="10"/>
      <c r="BG24" s="10"/>
    </row>
    <row r="25" spans="1:85" x14ac:dyDescent="0.35">
      <c r="A25" s="58" t="s">
        <v>144</v>
      </c>
      <c r="B25" s="58"/>
      <c r="E25" s="18"/>
      <c r="AL25" s="10"/>
      <c r="AM25" s="10"/>
      <c r="AN25" s="10"/>
      <c r="AO25" s="10"/>
      <c r="AP25" s="10"/>
      <c r="AQ25" s="10"/>
      <c r="AR25" s="10"/>
      <c r="AS25" s="10"/>
      <c r="AT25" s="10"/>
      <c r="AU25" s="10"/>
      <c r="AV25" s="10"/>
      <c r="AW25" s="10"/>
      <c r="AX25" s="10"/>
      <c r="AY25" s="10"/>
      <c r="AZ25" s="10"/>
      <c r="BA25" s="10"/>
      <c r="BB25" s="10"/>
      <c r="BC25" s="61">
        <v>45261</v>
      </c>
      <c r="BD25" s="10"/>
      <c r="BE25" s="10"/>
      <c r="BF25" s="10"/>
      <c r="BG25" s="10"/>
    </row>
    <row r="26" spans="1:85" x14ac:dyDescent="0.35">
      <c r="A26" s="58" t="s">
        <v>25</v>
      </c>
      <c r="B26" s="58"/>
      <c r="E26" s="18"/>
      <c r="BC26" s="62" t="s">
        <v>800</v>
      </c>
    </row>
    <row r="27" spans="1:85" x14ac:dyDescent="0.35">
      <c r="A27" s="58" t="s">
        <v>76</v>
      </c>
      <c r="B27" s="58"/>
      <c r="E27" s="18"/>
      <c r="BC27" s="62"/>
    </row>
    <row r="28" spans="1:85" x14ac:dyDescent="0.35">
      <c r="A28" s="58" t="s">
        <v>145</v>
      </c>
      <c r="B28" s="58"/>
      <c r="E28" s="18"/>
      <c r="BC28" s="62"/>
    </row>
    <row r="29" spans="1:85" x14ac:dyDescent="0.35">
      <c r="A29" s="58" t="s">
        <v>146</v>
      </c>
      <c r="B29" s="58"/>
      <c r="E29" s="18"/>
    </row>
    <row r="30" spans="1:85" x14ac:dyDescent="0.35">
      <c r="A30" s="58" t="s">
        <v>147</v>
      </c>
      <c r="B30" s="58"/>
      <c r="E30" s="18"/>
    </row>
    <row r="31" spans="1:85" x14ac:dyDescent="0.35">
      <c r="A31" s="58" t="s">
        <v>148</v>
      </c>
      <c r="B31" s="58"/>
      <c r="E31" s="18"/>
    </row>
    <row r="32" spans="1:85" x14ac:dyDescent="0.35">
      <c r="A32" s="58" t="s">
        <v>34</v>
      </c>
      <c r="B32" s="58"/>
      <c r="E32" s="18"/>
    </row>
    <row r="33" spans="1:5" x14ac:dyDescent="0.35">
      <c r="A33" s="58" t="s">
        <v>149</v>
      </c>
      <c r="B33" s="58"/>
      <c r="E33" s="18"/>
    </row>
    <row r="34" spans="1:5" x14ac:dyDescent="0.35">
      <c r="A34" s="58" t="s">
        <v>150</v>
      </c>
      <c r="B34" s="58"/>
      <c r="E34" s="18"/>
    </row>
    <row r="35" spans="1:5" x14ac:dyDescent="0.35">
      <c r="A35" s="58" t="s">
        <v>92</v>
      </c>
      <c r="B35" s="58"/>
      <c r="E35" s="18"/>
    </row>
    <row r="36" spans="1:5" x14ac:dyDescent="0.35">
      <c r="A36" s="58" t="s">
        <v>151</v>
      </c>
      <c r="B36" s="58"/>
      <c r="E36" s="18"/>
    </row>
    <row r="37" spans="1:5" x14ac:dyDescent="0.35">
      <c r="A37" s="58" t="s">
        <v>152</v>
      </c>
      <c r="B37" s="58"/>
      <c r="E37" s="18"/>
    </row>
    <row r="38" spans="1:5" x14ac:dyDescent="0.35">
      <c r="A38" s="58" t="s">
        <v>153</v>
      </c>
      <c r="B38" s="58"/>
      <c r="E38" s="18"/>
    </row>
    <row r="39" spans="1:5" x14ac:dyDescent="0.35">
      <c r="A39" s="58" t="s">
        <v>102</v>
      </c>
      <c r="B39" s="58"/>
      <c r="E39" s="18"/>
    </row>
    <row r="40" spans="1:5" x14ac:dyDescent="0.35">
      <c r="A40" s="58" t="s">
        <v>154</v>
      </c>
      <c r="B40" s="58"/>
      <c r="E40" s="18"/>
    </row>
    <row r="41" spans="1:5" x14ac:dyDescent="0.35">
      <c r="A41" s="58" t="s">
        <v>155</v>
      </c>
      <c r="B41" s="58"/>
      <c r="E41" s="18"/>
    </row>
    <row r="42" spans="1:5" x14ac:dyDescent="0.35">
      <c r="A42" s="58" t="s">
        <v>31</v>
      </c>
      <c r="B42" s="58"/>
      <c r="E42" s="18"/>
    </row>
    <row r="43" spans="1:5" x14ac:dyDescent="0.35">
      <c r="A43" s="58" t="s">
        <v>156</v>
      </c>
      <c r="B43" s="58"/>
      <c r="E43" s="18"/>
    </row>
    <row r="44" spans="1:5" x14ac:dyDescent="0.35">
      <c r="A44" s="58" t="s">
        <v>413</v>
      </c>
      <c r="B44" s="58"/>
      <c r="E44" s="18"/>
    </row>
    <row r="45" spans="1:5" x14ac:dyDescent="0.35">
      <c r="A45" s="58" t="s">
        <v>66</v>
      </c>
      <c r="B45" s="58"/>
      <c r="E45" s="18"/>
    </row>
    <row r="46" spans="1:5" x14ac:dyDescent="0.35">
      <c r="A46" s="58" t="s">
        <v>158</v>
      </c>
      <c r="B46" s="58"/>
      <c r="E46" s="18"/>
    </row>
    <row r="47" spans="1:5" x14ac:dyDescent="0.35">
      <c r="A47" s="58" t="s">
        <v>159</v>
      </c>
      <c r="B47" s="58"/>
      <c r="E47" s="18"/>
    </row>
    <row r="48" spans="1:5" x14ac:dyDescent="0.35">
      <c r="A48" s="58" t="s">
        <v>36</v>
      </c>
      <c r="B48" s="58"/>
      <c r="E48" s="18"/>
    </row>
    <row r="49" spans="1:5" x14ac:dyDescent="0.35">
      <c r="A49" s="59" t="s">
        <v>52</v>
      </c>
      <c r="B49" s="58"/>
      <c r="E49" s="18"/>
    </row>
    <row r="50" spans="1:5" x14ac:dyDescent="0.35">
      <c r="E50" s="18"/>
    </row>
    <row r="51" spans="1:5" x14ac:dyDescent="0.35">
      <c r="E51" s="18"/>
    </row>
    <row r="52" spans="1:5" x14ac:dyDescent="0.35">
      <c r="E52" s="18"/>
    </row>
    <row r="53" spans="1:5" x14ac:dyDescent="0.35">
      <c r="E53" s="18"/>
    </row>
    <row r="54" spans="1:5" x14ac:dyDescent="0.35">
      <c r="E54" s="18"/>
    </row>
    <row r="55" spans="1:5" x14ac:dyDescent="0.35">
      <c r="E55" s="18"/>
    </row>
    <row r="56" spans="1:5" x14ac:dyDescent="0.35">
      <c r="E56" s="18"/>
    </row>
    <row r="57" spans="1:5" x14ac:dyDescent="0.35">
      <c r="E57" s="18"/>
    </row>
    <row r="58" spans="1:5" x14ac:dyDescent="0.35">
      <c r="E58" s="18"/>
    </row>
    <row r="59" spans="1:5" x14ac:dyDescent="0.35">
      <c r="E59" s="18"/>
    </row>
    <row r="60" spans="1:5" x14ac:dyDescent="0.35">
      <c r="E60" s="18"/>
    </row>
    <row r="61" spans="1:5" x14ac:dyDescent="0.35">
      <c r="E61" s="18"/>
    </row>
    <row r="62" spans="1:5" x14ac:dyDescent="0.35">
      <c r="E62" s="18"/>
    </row>
    <row r="63" spans="1:5" x14ac:dyDescent="0.35">
      <c r="E63" s="18"/>
    </row>
    <row r="64" spans="1:5" x14ac:dyDescent="0.35">
      <c r="E64" s="18"/>
    </row>
    <row r="65" spans="5:5" x14ac:dyDescent="0.35">
      <c r="E65" s="18"/>
    </row>
    <row r="66" spans="5:5" x14ac:dyDescent="0.35">
      <c r="E66" s="18"/>
    </row>
    <row r="67" spans="5:5" x14ac:dyDescent="0.35">
      <c r="E67" s="18"/>
    </row>
    <row r="68" spans="5:5" x14ac:dyDescent="0.35">
      <c r="E68" s="18"/>
    </row>
    <row r="69" spans="5:5" x14ac:dyDescent="0.35">
      <c r="E69" s="18"/>
    </row>
    <row r="70" spans="5:5" x14ac:dyDescent="0.35">
      <c r="E70" s="18"/>
    </row>
    <row r="71" spans="5:5" x14ac:dyDescent="0.35">
      <c r="E71" s="18"/>
    </row>
    <row r="72" spans="5:5" x14ac:dyDescent="0.35">
      <c r="E72" s="18"/>
    </row>
    <row r="73" spans="5:5" x14ac:dyDescent="0.35">
      <c r="E73" s="18"/>
    </row>
    <row r="74" spans="5:5" x14ac:dyDescent="0.35">
      <c r="E74" s="18"/>
    </row>
    <row r="75" spans="5:5" x14ac:dyDescent="0.35">
      <c r="E75" s="18"/>
    </row>
    <row r="76" spans="5:5" x14ac:dyDescent="0.35">
      <c r="E76" s="18"/>
    </row>
    <row r="77" spans="5:5" x14ac:dyDescent="0.35">
      <c r="E77" s="18"/>
    </row>
    <row r="78" spans="5:5" x14ac:dyDescent="0.35">
      <c r="E78" s="18"/>
    </row>
    <row r="79" spans="5:5" x14ac:dyDescent="0.35">
      <c r="E79" s="18"/>
    </row>
    <row r="80" spans="5:5" x14ac:dyDescent="0.35">
      <c r="E80" s="18"/>
    </row>
    <row r="81" spans="5:5" x14ac:dyDescent="0.35">
      <c r="E81" s="18"/>
    </row>
    <row r="82" spans="5:5" x14ac:dyDescent="0.35">
      <c r="E82" s="18"/>
    </row>
    <row r="83" spans="5:5" x14ac:dyDescent="0.35">
      <c r="E83" s="18"/>
    </row>
    <row r="84" spans="5:5" x14ac:dyDescent="0.35">
      <c r="E84" s="18"/>
    </row>
    <row r="85" spans="5:5" x14ac:dyDescent="0.35">
      <c r="E85" s="18"/>
    </row>
    <row r="86" spans="5:5" x14ac:dyDescent="0.35">
      <c r="E86" s="18"/>
    </row>
    <row r="87" spans="5:5" x14ac:dyDescent="0.35">
      <c r="E87" s="18"/>
    </row>
    <row r="88" spans="5:5" x14ac:dyDescent="0.35">
      <c r="E88" s="18"/>
    </row>
    <row r="89" spans="5:5" x14ac:dyDescent="0.35">
      <c r="E89" s="18"/>
    </row>
    <row r="90" spans="5:5" x14ac:dyDescent="0.35">
      <c r="E90" s="18"/>
    </row>
    <row r="91" spans="5:5" x14ac:dyDescent="0.35">
      <c r="E91" s="18"/>
    </row>
    <row r="92" spans="5:5" x14ac:dyDescent="0.35">
      <c r="E92" s="18"/>
    </row>
    <row r="93" spans="5:5" x14ac:dyDescent="0.35">
      <c r="E93" s="18"/>
    </row>
    <row r="94" spans="5:5" x14ac:dyDescent="0.35">
      <c r="E94" s="18"/>
    </row>
    <row r="95" spans="5:5" x14ac:dyDescent="0.35">
      <c r="E95" s="18"/>
    </row>
    <row r="96" spans="5:5" x14ac:dyDescent="0.35">
      <c r="E96" s="18"/>
    </row>
    <row r="97" spans="5:5" x14ac:dyDescent="0.35">
      <c r="E97" s="18"/>
    </row>
    <row r="98" spans="5:5" x14ac:dyDescent="0.35">
      <c r="E98" s="18"/>
    </row>
    <row r="99" spans="5:5" x14ac:dyDescent="0.35">
      <c r="E99" s="18"/>
    </row>
    <row r="100" spans="5:5" x14ac:dyDescent="0.35">
      <c r="E100" s="18"/>
    </row>
    <row r="101" spans="5:5" x14ac:dyDescent="0.35">
      <c r="E101" s="18"/>
    </row>
    <row r="102" spans="5:5" x14ac:dyDescent="0.35">
      <c r="E102" s="18"/>
    </row>
    <row r="103" spans="5:5" x14ac:dyDescent="0.35">
      <c r="E103" s="18"/>
    </row>
    <row r="104" spans="5:5" x14ac:dyDescent="0.35">
      <c r="E104" s="18"/>
    </row>
    <row r="105" spans="5:5" x14ac:dyDescent="0.35">
      <c r="E105" s="18"/>
    </row>
    <row r="106" spans="5:5" x14ac:dyDescent="0.35">
      <c r="E106" s="18"/>
    </row>
    <row r="107" spans="5:5" x14ac:dyDescent="0.35">
      <c r="E107" s="18"/>
    </row>
    <row r="108" spans="5:5" x14ac:dyDescent="0.35">
      <c r="E108" s="18"/>
    </row>
    <row r="109" spans="5:5" x14ac:dyDescent="0.35">
      <c r="E109" s="18"/>
    </row>
    <row r="110" spans="5:5" x14ac:dyDescent="0.35">
      <c r="E110" s="18"/>
    </row>
    <row r="111" spans="5:5" x14ac:dyDescent="0.35">
      <c r="E111" s="18"/>
    </row>
    <row r="112" spans="5:5" x14ac:dyDescent="0.35">
      <c r="E112" s="18"/>
    </row>
    <row r="113" spans="5:5" x14ac:dyDescent="0.35">
      <c r="E113" s="18"/>
    </row>
    <row r="114" spans="5:5" x14ac:dyDescent="0.35">
      <c r="E114" s="18"/>
    </row>
    <row r="115" spans="5:5" x14ac:dyDescent="0.35">
      <c r="E115" s="18"/>
    </row>
    <row r="116" spans="5:5" x14ac:dyDescent="0.35">
      <c r="E116" s="18"/>
    </row>
    <row r="117" spans="5:5" x14ac:dyDescent="0.35">
      <c r="E117" s="18"/>
    </row>
    <row r="118" spans="5:5" x14ac:dyDescent="0.35">
      <c r="E118" s="18"/>
    </row>
    <row r="119" spans="5:5" x14ac:dyDescent="0.35">
      <c r="E119" s="18"/>
    </row>
    <row r="120" spans="5:5" x14ac:dyDescent="0.35">
      <c r="E120" s="18"/>
    </row>
    <row r="121" spans="5:5" x14ac:dyDescent="0.35">
      <c r="E121" s="18"/>
    </row>
    <row r="122" spans="5:5" x14ac:dyDescent="0.35">
      <c r="E122" s="18"/>
    </row>
    <row r="123" spans="5:5" x14ac:dyDescent="0.35">
      <c r="E123" s="18"/>
    </row>
    <row r="124" spans="5:5" x14ac:dyDescent="0.35">
      <c r="E124" s="18"/>
    </row>
    <row r="125" spans="5:5" x14ac:dyDescent="0.35">
      <c r="E125" s="18"/>
    </row>
    <row r="126" spans="5:5" x14ac:dyDescent="0.35">
      <c r="E126" s="18"/>
    </row>
    <row r="127" spans="5:5" x14ac:dyDescent="0.35">
      <c r="E127" s="18"/>
    </row>
    <row r="128" spans="5:5" x14ac:dyDescent="0.35">
      <c r="E128" s="18"/>
    </row>
    <row r="129" spans="5:5" x14ac:dyDescent="0.35">
      <c r="E129" s="18"/>
    </row>
    <row r="130" spans="5:5" x14ac:dyDescent="0.35">
      <c r="E130" s="18"/>
    </row>
    <row r="131" spans="5:5" x14ac:dyDescent="0.35">
      <c r="E131" s="18"/>
    </row>
    <row r="132" spans="5:5" x14ac:dyDescent="0.35">
      <c r="E132" s="18"/>
    </row>
    <row r="133" spans="5:5" x14ac:dyDescent="0.35">
      <c r="E133" s="18"/>
    </row>
    <row r="134" spans="5:5" x14ac:dyDescent="0.35">
      <c r="E134" s="18"/>
    </row>
    <row r="135" spans="5:5" x14ac:dyDescent="0.35">
      <c r="E135" s="18"/>
    </row>
    <row r="136" spans="5:5" x14ac:dyDescent="0.35">
      <c r="E136" s="18"/>
    </row>
    <row r="137" spans="5:5" x14ac:dyDescent="0.35">
      <c r="E137" s="18"/>
    </row>
    <row r="138" spans="5:5" x14ac:dyDescent="0.35">
      <c r="E138" s="18"/>
    </row>
    <row r="139" spans="5:5" x14ac:dyDescent="0.35">
      <c r="E139" s="18"/>
    </row>
    <row r="140" spans="5:5" x14ac:dyDescent="0.35">
      <c r="E140" s="18"/>
    </row>
    <row r="141" spans="5:5" x14ac:dyDescent="0.35">
      <c r="E141" s="18"/>
    </row>
    <row r="142" spans="5:5" x14ac:dyDescent="0.35">
      <c r="E142" s="18"/>
    </row>
    <row r="143" spans="5:5" x14ac:dyDescent="0.35">
      <c r="E143" s="18"/>
    </row>
    <row r="144" spans="5:5" x14ac:dyDescent="0.35">
      <c r="E144" s="18"/>
    </row>
    <row r="145" spans="5:5" x14ac:dyDescent="0.35">
      <c r="E145" s="18"/>
    </row>
    <row r="146" spans="5:5" x14ac:dyDescent="0.35">
      <c r="E146" s="18"/>
    </row>
    <row r="147" spans="5:5" x14ac:dyDescent="0.35">
      <c r="E147" s="18"/>
    </row>
    <row r="148" spans="5:5" x14ac:dyDescent="0.35">
      <c r="E148" s="18"/>
    </row>
    <row r="149" spans="5:5" x14ac:dyDescent="0.35">
      <c r="E149" s="18"/>
    </row>
    <row r="150" spans="5:5" x14ac:dyDescent="0.35">
      <c r="E150" s="18"/>
    </row>
    <row r="151" spans="5:5" x14ac:dyDescent="0.35">
      <c r="E151" s="18"/>
    </row>
    <row r="152" spans="5:5" x14ac:dyDescent="0.35">
      <c r="E152" s="18"/>
    </row>
    <row r="153" spans="5:5" x14ac:dyDescent="0.35">
      <c r="E153" s="18"/>
    </row>
    <row r="154" spans="5:5" x14ac:dyDescent="0.35">
      <c r="E154" s="18"/>
    </row>
    <row r="155" spans="5:5" x14ac:dyDescent="0.35">
      <c r="E155" s="18"/>
    </row>
    <row r="156" spans="5:5" x14ac:dyDescent="0.35">
      <c r="E156" s="18"/>
    </row>
    <row r="157" spans="5:5" x14ac:dyDescent="0.35">
      <c r="E157" s="18"/>
    </row>
    <row r="158" spans="5:5" x14ac:dyDescent="0.35">
      <c r="E158" s="18"/>
    </row>
    <row r="159" spans="5:5" x14ac:dyDescent="0.35">
      <c r="E159" s="18"/>
    </row>
    <row r="160" spans="5:5" x14ac:dyDescent="0.35">
      <c r="E160" s="18"/>
    </row>
    <row r="161" spans="5:5" x14ac:dyDescent="0.35">
      <c r="E161" s="18"/>
    </row>
    <row r="162" spans="5:5" x14ac:dyDescent="0.35">
      <c r="E162" s="18"/>
    </row>
    <row r="163" spans="5:5" x14ac:dyDescent="0.35">
      <c r="E163" s="18"/>
    </row>
    <row r="164" spans="5:5" x14ac:dyDescent="0.35">
      <c r="E164" s="18"/>
    </row>
    <row r="165" spans="5:5" x14ac:dyDescent="0.35">
      <c r="E165" s="18"/>
    </row>
    <row r="166" spans="5:5" x14ac:dyDescent="0.35">
      <c r="E166" s="18"/>
    </row>
    <row r="167" spans="5:5" x14ac:dyDescent="0.35">
      <c r="E167" s="18"/>
    </row>
    <row r="168" spans="5:5" x14ac:dyDescent="0.35">
      <c r="E168" s="18"/>
    </row>
    <row r="169" spans="5:5" x14ac:dyDescent="0.35">
      <c r="E169" s="18"/>
    </row>
    <row r="170" spans="5:5" x14ac:dyDescent="0.35">
      <c r="E170" s="18"/>
    </row>
    <row r="171" spans="5:5" x14ac:dyDescent="0.35">
      <c r="E171" s="18"/>
    </row>
    <row r="172" spans="5:5" x14ac:dyDescent="0.35">
      <c r="E172" s="18"/>
    </row>
    <row r="173" spans="5:5" x14ac:dyDescent="0.35">
      <c r="E173" s="18"/>
    </row>
    <row r="174" spans="5:5" x14ac:dyDescent="0.35">
      <c r="E174" s="18"/>
    </row>
    <row r="175" spans="5:5" x14ac:dyDescent="0.35">
      <c r="E175" s="18"/>
    </row>
    <row r="176" spans="5:5" x14ac:dyDescent="0.35">
      <c r="E176" s="18"/>
    </row>
    <row r="177" spans="5:5" x14ac:dyDescent="0.35">
      <c r="E177" s="18"/>
    </row>
    <row r="178" spans="5:5" x14ac:dyDescent="0.35">
      <c r="E178" s="18"/>
    </row>
    <row r="179" spans="5:5" x14ac:dyDescent="0.35">
      <c r="E179" s="18"/>
    </row>
    <row r="180" spans="5:5" x14ac:dyDescent="0.35">
      <c r="E180" s="18"/>
    </row>
    <row r="181" spans="5:5" x14ac:dyDescent="0.35">
      <c r="E181" s="18"/>
    </row>
    <row r="182" spans="5:5" x14ac:dyDescent="0.35">
      <c r="E182" s="18"/>
    </row>
    <row r="183" spans="5:5" x14ac:dyDescent="0.35">
      <c r="E183" s="18"/>
    </row>
    <row r="184" spans="5:5" x14ac:dyDescent="0.35">
      <c r="E184" s="18"/>
    </row>
    <row r="185" spans="5:5" x14ac:dyDescent="0.35">
      <c r="E185" s="18"/>
    </row>
    <row r="186" spans="5:5" x14ac:dyDescent="0.35">
      <c r="E186" s="18"/>
    </row>
    <row r="187" spans="5:5" x14ac:dyDescent="0.35">
      <c r="E187" s="18"/>
    </row>
    <row r="188" spans="5:5" x14ac:dyDescent="0.35">
      <c r="E188" s="18"/>
    </row>
    <row r="189" spans="5:5" x14ac:dyDescent="0.35">
      <c r="E189" s="18"/>
    </row>
    <row r="190" spans="5:5" x14ac:dyDescent="0.35">
      <c r="E190" s="18"/>
    </row>
    <row r="191" spans="5:5" x14ac:dyDescent="0.35">
      <c r="E191" s="18"/>
    </row>
    <row r="192" spans="5:5" x14ac:dyDescent="0.35">
      <c r="E192" s="18"/>
    </row>
    <row r="193" spans="5:5" x14ac:dyDescent="0.35">
      <c r="E193" s="18"/>
    </row>
    <row r="194" spans="5:5" x14ac:dyDescent="0.35">
      <c r="E194" s="18"/>
    </row>
    <row r="195" spans="5:5" x14ac:dyDescent="0.35">
      <c r="E195" s="18"/>
    </row>
    <row r="196" spans="5:5" x14ac:dyDescent="0.35">
      <c r="E196" s="18"/>
    </row>
    <row r="197" spans="5:5" x14ac:dyDescent="0.35">
      <c r="E197" s="18"/>
    </row>
    <row r="198" spans="5:5" x14ac:dyDescent="0.35">
      <c r="E198" s="18"/>
    </row>
    <row r="199" spans="5:5" x14ac:dyDescent="0.35">
      <c r="E199" s="18"/>
    </row>
    <row r="200" spans="5:5" x14ac:dyDescent="0.35">
      <c r="E200" s="18"/>
    </row>
    <row r="201" spans="5:5" x14ac:dyDescent="0.35">
      <c r="E201" s="18"/>
    </row>
    <row r="202" spans="5:5" x14ac:dyDescent="0.35">
      <c r="E202" s="18"/>
    </row>
    <row r="203" spans="5:5" x14ac:dyDescent="0.35">
      <c r="E203" s="18"/>
    </row>
    <row r="204" spans="5:5" x14ac:dyDescent="0.35">
      <c r="E204" s="18"/>
    </row>
    <row r="205" spans="5:5" x14ac:dyDescent="0.35">
      <c r="E205" s="18"/>
    </row>
    <row r="206" spans="5:5" x14ac:dyDescent="0.35">
      <c r="E206" s="18"/>
    </row>
    <row r="207" spans="5:5" x14ac:dyDescent="0.35">
      <c r="E207" s="18"/>
    </row>
    <row r="208" spans="5:5" x14ac:dyDescent="0.35">
      <c r="E208" s="18"/>
    </row>
    <row r="209" spans="5:5" x14ac:dyDescent="0.35">
      <c r="E209" s="18"/>
    </row>
    <row r="210" spans="5:5" x14ac:dyDescent="0.35">
      <c r="E210" s="18"/>
    </row>
    <row r="211" spans="5:5" x14ac:dyDescent="0.35">
      <c r="E211" s="18"/>
    </row>
    <row r="212" spans="5:5" x14ac:dyDescent="0.35">
      <c r="E212" s="18"/>
    </row>
    <row r="213" spans="5:5" x14ac:dyDescent="0.35">
      <c r="E213" s="18"/>
    </row>
    <row r="214" spans="5:5" x14ac:dyDescent="0.35">
      <c r="E214" s="18"/>
    </row>
    <row r="215" spans="5:5" x14ac:dyDescent="0.35">
      <c r="E215" s="18"/>
    </row>
    <row r="216" spans="5:5" x14ac:dyDescent="0.35">
      <c r="E216" s="18"/>
    </row>
    <row r="217" spans="5:5" x14ac:dyDescent="0.35">
      <c r="E217" s="18"/>
    </row>
    <row r="218" spans="5:5" x14ac:dyDescent="0.35">
      <c r="E218" s="18"/>
    </row>
    <row r="219" spans="5:5" x14ac:dyDescent="0.35">
      <c r="E219" s="18"/>
    </row>
    <row r="220" spans="5:5" x14ac:dyDescent="0.35">
      <c r="E220" s="18"/>
    </row>
    <row r="221" spans="5:5" x14ac:dyDescent="0.35">
      <c r="E221" s="18"/>
    </row>
    <row r="222" spans="5:5" x14ac:dyDescent="0.35">
      <c r="E222" s="18"/>
    </row>
    <row r="223" spans="5:5" x14ac:dyDescent="0.35">
      <c r="E223" s="18"/>
    </row>
    <row r="224" spans="5:5" x14ac:dyDescent="0.35">
      <c r="E224" s="18"/>
    </row>
    <row r="225" spans="5:5" x14ac:dyDescent="0.35">
      <c r="E225" s="18"/>
    </row>
    <row r="226" spans="5:5" x14ac:dyDescent="0.35">
      <c r="E226" s="18"/>
    </row>
    <row r="227" spans="5:5" x14ac:dyDescent="0.35">
      <c r="E227" s="18"/>
    </row>
    <row r="228" spans="5:5" x14ac:dyDescent="0.35">
      <c r="E228" s="18"/>
    </row>
    <row r="229" spans="5:5" x14ac:dyDescent="0.35">
      <c r="E229" s="18"/>
    </row>
    <row r="230" spans="5:5" x14ac:dyDescent="0.35">
      <c r="E230" s="18"/>
    </row>
    <row r="231" spans="5:5" x14ac:dyDescent="0.35">
      <c r="E231" s="18"/>
    </row>
    <row r="232" spans="5:5" x14ac:dyDescent="0.35">
      <c r="E232" s="18"/>
    </row>
    <row r="233" spans="5:5" x14ac:dyDescent="0.35">
      <c r="E233" s="18"/>
    </row>
    <row r="234" spans="5:5" x14ac:dyDescent="0.35">
      <c r="E234" s="18"/>
    </row>
    <row r="235" spans="5:5" x14ac:dyDescent="0.35">
      <c r="E235" s="18"/>
    </row>
    <row r="236" spans="5:5" x14ac:dyDescent="0.35">
      <c r="E236" s="18"/>
    </row>
    <row r="237" spans="5:5" x14ac:dyDescent="0.35">
      <c r="E237" s="18"/>
    </row>
    <row r="238" spans="5:5" x14ac:dyDescent="0.35">
      <c r="E238" s="18"/>
    </row>
    <row r="239" spans="5:5" x14ac:dyDescent="0.35">
      <c r="E239" s="18"/>
    </row>
    <row r="240" spans="5:5" x14ac:dyDescent="0.35">
      <c r="E240" s="18"/>
    </row>
    <row r="241" spans="5:5" x14ac:dyDescent="0.35">
      <c r="E241" s="18"/>
    </row>
    <row r="242" spans="5:5" x14ac:dyDescent="0.35">
      <c r="E242" s="18"/>
    </row>
    <row r="243" spans="5:5" x14ac:dyDescent="0.35">
      <c r="E243" s="18"/>
    </row>
    <row r="244" spans="5:5" x14ac:dyDescent="0.35">
      <c r="E244" s="18"/>
    </row>
    <row r="245" spans="5:5" x14ac:dyDescent="0.35">
      <c r="E245" s="18"/>
    </row>
    <row r="246" spans="5:5" x14ac:dyDescent="0.35">
      <c r="E246" s="18"/>
    </row>
    <row r="247" spans="5:5" x14ac:dyDescent="0.35">
      <c r="E247" s="18"/>
    </row>
    <row r="248" spans="5:5" x14ac:dyDescent="0.35">
      <c r="E248" s="18"/>
    </row>
    <row r="249" spans="5:5" x14ac:dyDescent="0.35">
      <c r="E249" s="18"/>
    </row>
    <row r="250" spans="5:5" x14ac:dyDescent="0.35">
      <c r="E250" s="18"/>
    </row>
    <row r="251" spans="5:5" x14ac:dyDescent="0.35">
      <c r="E251" s="18"/>
    </row>
    <row r="252" spans="5:5" x14ac:dyDescent="0.35">
      <c r="E252" s="18"/>
    </row>
    <row r="253" spans="5:5" x14ac:dyDescent="0.35">
      <c r="E253" s="18"/>
    </row>
    <row r="254" spans="5:5" x14ac:dyDescent="0.35">
      <c r="E254" s="18"/>
    </row>
    <row r="255" spans="5:5" x14ac:dyDescent="0.35">
      <c r="E255" s="18"/>
    </row>
    <row r="256" spans="5:5" x14ac:dyDescent="0.35">
      <c r="E256" s="18"/>
    </row>
    <row r="257" spans="5:5" x14ac:dyDescent="0.35">
      <c r="E257" s="18"/>
    </row>
    <row r="258" spans="5:5" x14ac:dyDescent="0.35">
      <c r="E258" s="18"/>
    </row>
    <row r="259" spans="5:5" x14ac:dyDescent="0.35">
      <c r="E259" s="18"/>
    </row>
    <row r="260" spans="5:5" x14ac:dyDescent="0.35">
      <c r="E260" s="18"/>
    </row>
    <row r="261" spans="5:5" x14ac:dyDescent="0.35">
      <c r="E261" s="18"/>
    </row>
    <row r="262" spans="5:5" x14ac:dyDescent="0.35">
      <c r="E262" s="18"/>
    </row>
    <row r="263" spans="5:5" x14ac:dyDescent="0.35">
      <c r="E263" s="18"/>
    </row>
    <row r="264" spans="5:5" x14ac:dyDescent="0.35">
      <c r="E264" s="18"/>
    </row>
    <row r="265" spans="5:5" x14ac:dyDescent="0.35">
      <c r="E265" s="18"/>
    </row>
    <row r="266" spans="5:5" x14ac:dyDescent="0.35">
      <c r="E266" s="18"/>
    </row>
    <row r="267" spans="5:5" x14ac:dyDescent="0.35">
      <c r="E267" s="18"/>
    </row>
    <row r="268" spans="5:5" x14ac:dyDescent="0.35">
      <c r="E268" s="18"/>
    </row>
    <row r="269" spans="5:5" x14ac:dyDescent="0.35">
      <c r="E269" s="18"/>
    </row>
    <row r="270" spans="5:5" x14ac:dyDescent="0.35">
      <c r="E270" s="18"/>
    </row>
    <row r="271" spans="5:5" x14ac:dyDescent="0.35">
      <c r="E271" s="18"/>
    </row>
    <row r="272" spans="5:5" x14ac:dyDescent="0.35">
      <c r="E272" s="18"/>
    </row>
    <row r="273" spans="5:5" x14ac:dyDescent="0.35">
      <c r="E273" s="18"/>
    </row>
    <row r="274" spans="5:5" x14ac:dyDescent="0.35">
      <c r="E274" s="18"/>
    </row>
    <row r="275" spans="5:5" x14ac:dyDescent="0.35">
      <c r="E275" s="18"/>
    </row>
    <row r="276" spans="5:5" x14ac:dyDescent="0.35">
      <c r="E276" s="18"/>
    </row>
    <row r="277" spans="5:5" x14ac:dyDescent="0.35">
      <c r="E277" s="18"/>
    </row>
    <row r="278" spans="5:5" x14ac:dyDescent="0.35">
      <c r="E278" s="18"/>
    </row>
    <row r="279" spans="5:5" x14ac:dyDescent="0.35">
      <c r="E279" s="18"/>
    </row>
    <row r="280" spans="5:5" x14ac:dyDescent="0.35">
      <c r="E280" s="18"/>
    </row>
    <row r="281" spans="5:5" x14ac:dyDescent="0.35">
      <c r="E281" s="18"/>
    </row>
    <row r="282" spans="5:5" x14ac:dyDescent="0.35">
      <c r="E282" s="18"/>
    </row>
    <row r="283" spans="5:5" x14ac:dyDescent="0.35">
      <c r="E283" s="18"/>
    </row>
    <row r="284" spans="5:5" x14ac:dyDescent="0.35">
      <c r="E284" s="18"/>
    </row>
    <row r="285" spans="5:5" x14ac:dyDescent="0.35">
      <c r="E285" s="18"/>
    </row>
    <row r="286" spans="5:5" x14ac:dyDescent="0.35">
      <c r="E286" s="18"/>
    </row>
    <row r="287" spans="5:5" x14ac:dyDescent="0.35">
      <c r="E287" s="18"/>
    </row>
    <row r="288" spans="5:5" x14ac:dyDescent="0.35">
      <c r="E288" s="18"/>
    </row>
    <row r="289" spans="5:5" x14ac:dyDescent="0.35">
      <c r="E289" s="18"/>
    </row>
    <row r="290" spans="5:5" x14ac:dyDescent="0.35">
      <c r="E290" s="18"/>
    </row>
    <row r="291" spans="5:5" x14ac:dyDescent="0.35">
      <c r="E291" s="18"/>
    </row>
    <row r="292" spans="5:5" x14ac:dyDescent="0.35">
      <c r="E292" s="18"/>
    </row>
    <row r="293" spans="5:5" x14ac:dyDescent="0.35">
      <c r="E293" s="18"/>
    </row>
    <row r="294" spans="5:5" x14ac:dyDescent="0.35">
      <c r="E294" s="18"/>
    </row>
    <row r="295" spans="5:5" x14ac:dyDescent="0.35">
      <c r="E295" s="18"/>
    </row>
    <row r="296" spans="5:5" x14ac:dyDescent="0.35">
      <c r="E296" s="18"/>
    </row>
    <row r="297" spans="5:5" x14ac:dyDescent="0.35">
      <c r="E297" s="18"/>
    </row>
    <row r="298" spans="5:5" x14ac:dyDescent="0.35">
      <c r="E298" s="18"/>
    </row>
    <row r="299" spans="5:5" x14ac:dyDescent="0.35">
      <c r="E299" s="18"/>
    </row>
    <row r="300" spans="5:5" x14ac:dyDescent="0.35">
      <c r="E300" s="18"/>
    </row>
    <row r="301" spans="5:5" x14ac:dyDescent="0.35">
      <c r="E301" s="18"/>
    </row>
    <row r="302" spans="5:5" x14ac:dyDescent="0.35">
      <c r="E302" s="18"/>
    </row>
    <row r="303" spans="5:5" x14ac:dyDescent="0.35">
      <c r="E303" s="18"/>
    </row>
    <row r="304" spans="5:5" x14ac:dyDescent="0.35">
      <c r="E304" s="18"/>
    </row>
    <row r="305" spans="5:5" x14ac:dyDescent="0.35">
      <c r="E305" s="18"/>
    </row>
    <row r="306" spans="5:5" x14ac:dyDescent="0.35">
      <c r="E306" s="18"/>
    </row>
    <row r="307" spans="5:5" x14ac:dyDescent="0.35">
      <c r="E307" s="18"/>
    </row>
    <row r="308" spans="5:5" x14ac:dyDescent="0.35">
      <c r="E308" s="18"/>
    </row>
    <row r="309" spans="5:5" x14ac:dyDescent="0.35">
      <c r="E309" s="18"/>
    </row>
    <row r="310" spans="5:5" x14ac:dyDescent="0.35">
      <c r="E310" s="18"/>
    </row>
    <row r="311" spans="5:5" x14ac:dyDescent="0.35">
      <c r="E311" s="18"/>
    </row>
    <row r="312" spans="5:5" x14ac:dyDescent="0.35">
      <c r="E312" s="18"/>
    </row>
    <row r="313" spans="5:5" x14ac:dyDescent="0.35">
      <c r="E313" s="18"/>
    </row>
    <row r="314" spans="5:5" x14ac:dyDescent="0.35">
      <c r="E314" s="18"/>
    </row>
    <row r="315" spans="5:5" x14ac:dyDescent="0.35">
      <c r="E315" s="18"/>
    </row>
    <row r="316" spans="5:5" x14ac:dyDescent="0.35">
      <c r="E316" s="18"/>
    </row>
    <row r="317" spans="5:5" x14ac:dyDescent="0.35">
      <c r="E317" s="18"/>
    </row>
    <row r="318" spans="5:5" x14ac:dyDescent="0.35">
      <c r="E318" s="18"/>
    </row>
    <row r="319" spans="5:5" x14ac:dyDescent="0.35">
      <c r="E319" s="18"/>
    </row>
    <row r="320" spans="5:5" x14ac:dyDescent="0.35">
      <c r="E320" s="18"/>
    </row>
    <row r="321" spans="5:5" x14ac:dyDescent="0.35">
      <c r="E321" s="18"/>
    </row>
    <row r="322" spans="5:5" x14ac:dyDescent="0.35">
      <c r="E322" s="18"/>
    </row>
    <row r="323" spans="5:5" x14ac:dyDescent="0.35">
      <c r="E323" s="18"/>
    </row>
    <row r="324" spans="5:5" x14ac:dyDescent="0.35">
      <c r="E324" s="18"/>
    </row>
    <row r="325" spans="5:5" x14ac:dyDescent="0.35">
      <c r="E325" s="18"/>
    </row>
    <row r="326" spans="5:5" x14ac:dyDescent="0.35">
      <c r="E326" s="18"/>
    </row>
    <row r="327" spans="5:5" x14ac:dyDescent="0.35">
      <c r="E327" s="18"/>
    </row>
    <row r="328" spans="5:5" x14ac:dyDescent="0.35">
      <c r="E328" s="18"/>
    </row>
    <row r="329" spans="5:5" x14ac:dyDescent="0.35">
      <c r="E329" s="18"/>
    </row>
    <row r="330" spans="5:5" x14ac:dyDescent="0.35">
      <c r="E330" s="18"/>
    </row>
    <row r="331" spans="5:5" x14ac:dyDescent="0.35">
      <c r="E331" s="18"/>
    </row>
    <row r="332" spans="5:5" x14ac:dyDescent="0.35">
      <c r="E332" s="18"/>
    </row>
    <row r="333" spans="5:5" x14ac:dyDescent="0.35">
      <c r="E333" s="18"/>
    </row>
    <row r="334" spans="5:5" x14ac:dyDescent="0.35">
      <c r="E334" s="18"/>
    </row>
    <row r="335" spans="5:5" x14ac:dyDescent="0.35">
      <c r="E335" s="18"/>
    </row>
    <row r="336" spans="5:5" x14ac:dyDescent="0.35">
      <c r="E336" s="18"/>
    </row>
    <row r="337" spans="5:5" x14ac:dyDescent="0.35">
      <c r="E337" s="18"/>
    </row>
    <row r="338" spans="5:5" x14ac:dyDescent="0.35">
      <c r="E338" s="18"/>
    </row>
    <row r="339" spans="5:5" x14ac:dyDescent="0.35">
      <c r="E339" s="18"/>
    </row>
    <row r="340" spans="5:5" x14ac:dyDescent="0.35">
      <c r="E340" s="18"/>
    </row>
    <row r="341" spans="5:5" x14ac:dyDescent="0.35">
      <c r="E341" s="18"/>
    </row>
    <row r="342" spans="5:5" x14ac:dyDescent="0.35">
      <c r="E342" s="18"/>
    </row>
    <row r="343" spans="5:5" x14ac:dyDescent="0.35">
      <c r="E343" s="18"/>
    </row>
    <row r="344" spans="5:5" x14ac:dyDescent="0.35">
      <c r="E344" s="18"/>
    </row>
    <row r="345" spans="5:5" x14ac:dyDescent="0.35">
      <c r="E345" s="18"/>
    </row>
    <row r="346" spans="5:5" x14ac:dyDescent="0.35">
      <c r="E346" s="18"/>
    </row>
    <row r="347" spans="5:5" x14ac:dyDescent="0.35">
      <c r="E347" s="18"/>
    </row>
    <row r="348" spans="5:5" x14ac:dyDescent="0.35">
      <c r="E348" s="18"/>
    </row>
    <row r="349" spans="5:5" x14ac:dyDescent="0.35">
      <c r="E349" s="18"/>
    </row>
    <row r="350" spans="5:5" x14ac:dyDescent="0.35">
      <c r="E350" s="18"/>
    </row>
    <row r="351" spans="5:5" x14ac:dyDescent="0.35">
      <c r="E351" s="18"/>
    </row>
    <row r="352" spans="5:5" x14ac:dyDescent="0.35">
      <c r="E352" s="18"/>
    </row>
    <row r="353" spans="5:5" x14ac:dyDescent="0.35">
      <c r="E353" s="18"/>
    </row>
    <row r="354" spans="5:5" x14ac:dyDescent="0.35">
      <c r="E354" s="18"/>
    </row>
    <row r="355" spans="5:5" x14ac:dyDescent="0.35">
      <c r="E355" s="18"/>
    </row>
    <row r="356" spans="5:5" x14ac:dyDescent="0.35">
      <c r="E356" s="18"/>
    </row>
    <row r="357" spans="5:5" x14ac:dyDescent="0.35">
      <c r="E357" s="18"/>
    </row>
    <row r="358" spans="5:5" x14ac:dyDescent="0.35">
      <c r="E358" s="18"/>
    </row>
    <row r="359" spans="5:5" x14ac:dyDescent="0.35">
      <c r="E359" s="18"/>
    </row>
    <row r="360" spans="5:5" x14ac:dyDescent="0.35">
      <c r="E360" s="18"/>
    </row>
    <row r="361" spans="5:5" x14ac:dyDescent="0.35">
      <c r="E361" s="18"/>
    </row>
    <row r="362" spans="5:5" x14ac:dyDescent="0.35">
      <c r="E362" s="18"/>
    </row>
    <row r="363" spans="5:5" x14ac:dyDescent="0.35">
      <c r="E363" s="18"/>
    </row>
    <row r="364" spans="5:5" x14ac:dyDescent="0.35">
      <c r="E364" s="18"/>
    </row>
    <row r="365" spans="5:5" x14ac:dyDescent="0.35">
      <c r="E365" s="18"/>
    </row>
    <row r="366" spans="5:5" x14ac:dyDescent="0.35">
      <c r="E366" s="18"/>
    </row>
    <row r="367" spans="5:5" x14ac:dyDescent="0.35">
      <c r="E367" s="18"/>
    </row>
    <row r="368" spans="5:5" x14ac:dyDescent="0.35">
      <c r="E368" s="18"/>
    </row>
    <row r="369" spans="5:5" x14ac:dyDescent="0.35">
      <c r="E369" s="18"/>
    </row>
    <row r="370" spans="5:5" x14ac:dyDescent="0.35">
      <c r="E370" s="18"/>
    </row>
    <row r="371" spans="5:5" x14ac:dyDescent="0.35">
      <c r="E371" s="18"/>
    </row>
    <row r="372" spans="5:5" x14ac:dyDescent="0.35">
      <c r="E372" s="18"/>
    </row>
    <row r="373" spans="5:5" x14ac:dyDescent="0.35">
      <c r="E373" s="18"/>
    </row>
    <row r="374" spans="5:5" x14ac:dyDescent="0.35">
      <c r="E374" s="18"/>
    </row>
    <row r="375" spans="5:5" x14ac:dyDescent="0.35">
      <c r="E375" s="18"/>
    </row>
    <row r="376" spans="5:5" x14ac:dyDescent="0.35">
      <c r="E376" s="18"/>
    </row>
    <row r="377" spans="5:5" x14ac:dyDescent="0.35">
      <c r="E377" s="18"/>
    </row>
    <row r="378" spans="5:5" x14ac:dyDescent="0.35">
      <c r="E378" s="18"/>
    </row>
    <row r="379" spans="5:5" x14ac:dyDescent="0.35">
      <c r="E379" s="18"/>
    </row>
    <row r="380" spans="5:5" x14ac:dyDescent="0.35">
      <c r="E380" s="18"/>
    </row>
    <row r="381" spans="5:5" x14ac:dyDescent="0.35">
      <c r="E381" s="18"/>
    </row>
    <row r="382" spans="5:5" x14ac:dyDescent="0.35">
      <c r="E382" s="18"/>
    </row>
    <row r="383" spans="5:5" x14ac:dyDescent="0.35">
      <c r="E383" s="18"/>
    </row>
    <row r="384" spans="5:5" x14ac:dyDescent="0.35">
      <c r="E384" s="18"/>
    </row>
    <row r="385" spans="5:5" x14ac:dyDescent="0.35">
      <c r="E385" s="18"/>
    </row>
    <row r="386" spans="5:5" x14ac:dyDescent="0.35">
      <c r="E386" s="18"/>
    </row>
    <row r="387" spans="5:5" x14ac:dyDescent="0.35">
      <c r="E387" s="18"/>
    </row>
    <row r="388" spans="5:5" x14ac:dyDescent="0.35">
      <c r="E388" s="18"/>
    </row>
    <row r="389" spans="5:5" x14ac:dyDescent="0.35">
      <c r="E389" s="18"/>
    </row>
    <row r="390" spans="5:5" x14ac:dyDescent="0.35">
      <c r="E390" s="18"/>
    </row>
    <row r="391" spans="5:5" x14ac:dyDescent="0.35">
      <c r="E391" s="18"/>
    </row>
    <row r="392" spans="5:5" x14ac:dyDescent="0.35">
      <c r="E392" s="18"/>
    </row>
    <row r="393" spans="5:5" x14ac:dyDescent="0.35">
      <c r="E393" s="18"/>
    </row>
    <row r="394" spans="5:5" x14ac:dyDescent="0.35">
      <c r="E394" s="18"/>
    </row>
    <row r="395" spans="5:5" x14ac:dyDescent="0.35">
      <c r="E395" s="18"/>
    </row>
    <row r="396" spans="5:5" x14ac:dyDescent="0.35">
      <c r="E396" s="18"/>
    </row>
    <row r="397" spans="5:5" x14ac:dyDescent="0.35">
      <c r="E397" s="18"/>
    </row>
    <row r="398" spans="5:5" x14ac:dyDescent="0.35">
      <c r="E398" s="18"/>
    </row>
    <row r="399" spans="5:5" x14ac:dyDescent="0.35">
      <c r="E399" s="18"/>
    </row>
    <row r="400" spans="5:5" x14ac:dyDescent="0.35">
      <c r="E400" s="18"/>
    </row>
    <row r="401" spans="5:5" x14ac:dyDescent="0.35">
      <c r="E401" s="18"/>
    </row>
    <row r="402" spans="5:5" x14ac:dyDescent="0.35">
      <c r="E402" s="18"/>
    </row>
    <row r="403" spans="5:5" x14ac:dyDescent="0.35">
      <c r="E403" s="18"/>
    </row>
    <row r="404" spans="5:5" x14ac:dyDescent="0.35">
      <c r="E404" s="18"/>
    </row>
    <row r="405" spans="5:5" x14ac:dyDescent="0.35">
      <c r="E405" s="18"/>
    </row>
    <row r="406" spans="5:5" x14ac:dyDescent="0.35">
      <c r="E406" s="18"/>
    </row>
    <row r="407" spans="5:5" x14ac:dyDescent="0.35">
      <c r="E407" s="18"/>
    </row>
    <row r="408" spans="5:5" x14ac:dyDescent="0.35">
      <c r="E408" s="18"/>
    </row>
    <row r="409" spans="5:5" x14ac:dyDescent="0.35">
      <c r="E409" s="18"/>
    </row>
    <row r="410" spans="5:5" x14ac:dyDescent="0.35">
      <c r="E410" s="18"/>
    </row>
    <row r="411" spans="5:5" x14ac:dyDescent="0.35">
      <c r="E411" s="18"/>
    </row>
    <row r="412" spans="5:5" x14ac:dyDescent="0.35">
      <c r="E412" s="18"/>
    </row>
    <row r="413" spans="5:5" x14ac:dyDescent="0.35">
      <c r="E413" s="18"/>
    </row>
    <row r="414" spans="5:5" x14ac:dyDescent="0.35">
      <c r="E414" s="18"/>
    </row>
    <row r="415" spans="5:5" x14ac:dyDescent="0.35">
      <c r="E415" s="18"/>
    </row>
    <row r="416" spans="5:5" x14ac:dyDescent="0.35">
      <c r="E416" s="18"/>
    </row>
    <row r="417" spans="5:5" x14ac:dyDescent="0.35">
      <c r="E417" s="18"/>
    </row>
    <row r="418" spans="5:5" x14ac:dyDescent="0.35">
      <c r="E418" s="18"/>
    </row>
    <row r="419" spans="5:5" x14ac:dyDescent="0.35">
      <c r="E419" s="18"/>
    </row>
    <row r="420" spans="5:5" x14ac:dyDescent="0.35">
      <c r="E420" s="18"/>
    </row>
    <row r="421" spans="5:5" x14ac:dyDescent="0.35">
      <c r="E421" s="18"/>
    </row>
    <row r="422" spans="5:5" x14ac:dyDescent="0.35">
      <c r="E422" s="18"/>
    </row>
    <row r="423" spans="5:5" x14ac:dyDescent="0.35">
      <c r="E423" s="18"/>
    </row>
    <row r="424" spans="5:5" x14ac:dyDescent="0.35">
      <c r="E424" s="18"/>
    </row>
    <row r="425" spans="5:5" x14ac:dyDescent="0.35">
      <c r="E425" s="18"/>
    </row>
    <row r="426" spans="5:5" x14ac:dyDescent="0.35">
      <c r="E426" s="18"/>
    </row>
    <row r="427" spans="5:5" x14ac:dyDescent="0.35">
      <c r="E427" s="18"/>
    </row>
    <row r="428" spans="5:5" x14ac:dyDescent="0.35">
      <c r="E428" s="18"/>
    </row>
    <row r="429" spans="5:5" x14ac:dyDescent="0.35">
      <c r="E429" s="18"/>
    </row>
    <row r="430" spans="5:5" x14ac:dyDescent="0.35">
      <c r="E430" s="18"/>
    </row>
    <row r="431" spans="5:5" x14ac:dyDescent="0.35">
      <c r="E431" s="18"/>
    </row>
    <row r="432" spans="5:5" x14ac:dyDescent="0.35">
      <c r="E432" s="18"/>
    </row>
    <row r="433" spans="5:5" x14ac:dyDescent="0.35">
      <c r="E433" s="18"/>
    </row>
    <row r="434" spans="5:5" x14ac:dyDescent="0.35">
      <c r="E434" s="18"/>
    </row>
    <row r="435" spans="5:5" x14ac:dyDescent="0.35">
      <c r="E435" s="18"/>
    </row>
    <row r="436" spans="5:5" x14ac:dyDescent="0.35">
      <c r="E436" s="18"/>
    </row>
    <row r="437" spans="5:5" x14ac:dyDescent="0.35">
      <c r="E437" s="18"/>
    </row>
    <row r="438" spans="5:5" x14ac:dyDescent="0.35">
      <c r="E438" s="18"/>
    </row>
    <row r="439" spans="5:5" x14ac:dyDescent="0.35">
      <c r="E439" s="18"/>
    </row>
    <row r="440" spans="5:5" x14ac:dyDescent="0.35">
      <c r="E440" s="18"/>
    </row>
    <row r="441" spans="5:5" x14ac:dyDescent="0.35">
      <c r="E441" s="18"/>
    </row>
    <row r="442" spans="5:5" x14ac:dyDescent="0.35">
      <c r="E442" s="18"/>
    </row>
    <row r="443" spans="5:5" x14ac:dyDescent="0.35">
      <c r="E443" s="18"/>
    </row>
    <row r="444" spans="5:5" x14ac:dyDescent="0.35">
      <c r="E444" s="18"/>
    </row>
    <row r="445" spans="5:5" x14ac:dyDescent="0.35">
      <c r="E445" s="18"/>
    </row>
    <row r="446" spans="5:5" x14ac:dyDescent="0.35">
      <c r="E446" s="18"/>
    </row>
    <row r="447" spans="5:5" x14ac:dyDescent="0.35">
      <c r="E447" s="18"/>
    </row>
    <row r="448" spans="5:5" x14ac:dyDescent="0.35">
      <c r="E448" s="18"/>
    </row>
    <row r="449" spans="5:5" x14ac:dyDescent="0.35">
      <c r="E449" s="18"/>
    </row>
    <row r="450" spans="5:5" x14ac:dyDescent="0.35">
      <c r="E450" s="18"/>
    </row>
    <row r="451" spans="5:5" x14ac:dyDescent="0.35">
      <c r="E451" s="18"/>
    </row>
    <row r="452" spans="5:5" x14ac:dyDescent="0.35">
      <c r="E452" s="18"/>
    </row>
    <row r="453" spans="5:5" x14ac:dyDescent="0.35">
      <c r="E453" s="18"/>
    </row>
    <row r="454" spans="5:5" x14ac:dyDescent="0.35">
      <c r="E454" s="18"/>
    </row>
    <row r="455" spans="5:5" x14ac:dyDescent="0.35">
      <c r="E455" s="18"/>
    </row>
    <row r="456" spans="5:5" x14ac:dyDescent="0.35">
      <c r="E456" s="18"/>
    </row>
    <row r="457" spans="5:5" x14ac:dyDescent="0.35">
      <c r="E457" s="18"/>
    </row>
    <row r="458" spans="5:5" x14ac:dyDescent="0.35">
      <c r="E458" s="18"/>
    </row>
    <row r="459" spans="5:5" x14ac:dyDescent="0.35">
      <c r="E459" s="18"/>
    </row>
    <row r="460" spans="5:5" x14ac:dyDescent="0.35">
      <c r="E460" s="18"/>
    </row>
    <row r="461" spans="5:5" x14ac:dyDescent="0.35">
      <c r="E461" s="18"/>
    </row>
    <row r="462" spans="5:5" x14ac:dyDescent="0.35">
      <c r="E462" s="18"/>
    </row>
    <row r="463" spans="5:5" x14ac:dyDescent="0.35">
      <c r="E463" s="18"/>
    </row>
    <row r="464" spans="5:5" x14ac:dyDescent="0.35">
      <c r="E464" s="18"/>
    </row>
    <row r="465" spans="5:5" x14ac:dyDescent="0.35">
      <c r="E465" s="18"/>
    </row>
    <row r="466" spans="5:5" x14ac:dyDescent="0.35">
      <c r="E466" s="18"/>
    </row>
    <row r="467" spans="5:5" x14ac:dyDescent="0.35">
      <c r="E467" s="18"/>
    </row>
    <row r="468" spans="5:5" x14ac:dyDescent="0.35">
      <c r="E468" s="18"/>
    </row>
    <row r="469" spans="5:5" x14ac:dyDescent="0.35">
      <c r="E469" s="18"/>
    </row>
    <row r="470" spans="5:5" x14ac:dyDescent="0.35">
      <c r="E470" s="18"/>
    </row>
    <row r="471" spans="5:5" x14ac:dyDescent="0.35">
      <c r="E471" s="18"/>
    </row>
    <row r="472" spans="5:5" x14ac:dyDescent="0.35">
      <c r="E472" s="18"/>
    </row>
    <row r="473" spans="5:5" x14ac:dyDescent="0.35">
      <c r="E473" s="18"/>
    </row>
    <row r="474" spans="5:5" x14ac:dyDescent="0.35">
      <c r="E474" s="18"/>
    </row>
    <row r="475" spans="5:5" x14ac:dyDescent="0.35">
      <c r="E475" s="18"/>
    </row>
    <row r="476" spans="5:5" x14ac:dyDescent="0.35">
      <c r="E476" s="18"/>
    </row>
    <row r="477" spans="5:5" x14ac:dyDescent="0.35">
      <c r="E477" s="18"/>
    </row>
    <row r="478" spans="5:5" x14ac:dyDescent="0.35">
      <c r="E478" s="18"/>
    </row>
    <row r="479" spans="5:5" x14ac:dyDescent="0.35">
      <c r="E479" s="18"/>
    </row>
    <row r="480" spans="5:5" x14ac:dyDescent="0.35">
      <c r="E480" s="18"/>
    </row>
    <row r="481" spans="5:5" x14ac:dyDescent="0.35">
      <c r="E481" s="18"/>
    </row>
    <row r="482" spans="5:5" x14ac:dyDescent="0.35">
      <c r="E482" s="18"/>
    </row>
    <row r="483" spans="5:5" x14ac:dyDescent="0.35">
      <c r="E483" s="18"/>
    </row>
    <row r="484" spans="5:5" x14ac:dyDescent="0.35">
      <c r="E484" s="18"/>
    </row>
    <row r="485" spans="5:5" x14ac:dyDescent="0.35">
      <c r="E485" s="18"/>
    </row>
    <row r="486" spans="5:5" x14ac:dyDescent="0.35">
      <c r="E486" s="18"/>
    </row>
    <row r="487" spans="5:5" x14ac:dyDescent="0.35">
      <c r="E487" s="18"/>
    </row>
    <row r="488" spans="5:5" x14ac:dyDescent="0.35">
      <c r="E488" s="18"/>
    </row>
    <row r="489" spans="5:5" x14ac:dyDescent="0.35">
      <c r="E489" s="18"/>
    </row>
    <row r="490" spans="5:5" x14ac:dyDescent="0.35">
      <c r="E490" s="18"/>
    </row>
    <row r="491" spans="5:5" x14ac:dyDescent="0.35">
      <c r="E491" s="18"/>
    </row>
    <row r="492" spans="5:5" x14ac:dyDescent="0.35">
      <c r="E492" s="18"/>
    </row>
    <row r="493" spans="5:5" x14ac:dyDescent="0.35">
      <c r="E493" s="18"/>
    </row>
    <row r="494" spans="5:5" x14ac:dyDescent="0.35">
      <c r="E494" s="18"/>
    </row>
    <row r="495" spans="5:5" x14ac:dyDescent="0.35">
      <c r="E495" s="18"/>
    </row>
    <row r="496" spans="5:5" x14ac:dyDescent="0.35">
      <c r="E496" s="18"/>
    </row>
    <row r="497" spans="5:5" x14ac:dyDescent="0.35">
      <c r="E497" s="18"/>
    </row>
    <row r="498" spans="5:5" x14ac:dyDescent="0.35">
      <c r="E498" s="18"/>
    </row>
    <row r="499" spans="5:5" x14ac:dyDescent="0.35">
      <c r="E499" s="18"/>
    </row>
    <row r="500" spans="5:5" x14ac:dyDescent="0.35">
      <c r="E500" s="18"/>
    </row>
    <row r="501" spans="5:5" x14ac:dyDescent="0.35">
      <c r="E501" s="18"/>
    </row>
    <row r="502" spans="5:5" x14ac:dyDescent="0.35">
      <c r="E502" s="18"/>
    </row>
    <row r="503" spans="5:5" x14ac:dyDescent="0.35">
      <c r="E503" s="18"/>
    </row>
    <row r="504" spans="5:5" x14ac:dyDescent="0.35">
      <c r="E504" s="18"/>
    </row>
    <row r="505" spans="5:5" x14ac:dyDescent="0.35">
      <c r="E505" s="18"/>
    </row>
    <row r="506" spans="5:5" x14ac:dyDescent="0.35">
      <c r="E506" s="18"/>
    </row>
    <row r="507" spans="5:5" x14ac:dyDescent="0.35">
      <c r="E507" s="18"/>
    </row>
    <row r="508" spans="5:5" x14ac:dyDescent="0.35">
      <c r="E508" s="18"/>
    </row>
    <row r="509" spans="5:5" x14ac:dyDescent="0.35">
      <c r="E509" s="18"/>
    </row>
    <row r="510" spans="5:5" x14ac:dyDescent="0.35">
      <c r="E510" s="18"/>
    </row>
    <row r="511" spans="5:5" x14ac:dyDescent="0.35">
      <c r="E511" s="18"/>
    </row>
    <row r="512" spans="5:5" x14ac:dyDescent="0.35">
      <c r="E512" s="18"/>
    </row>
    <row r="513" spans="5:5" x14ac:dyDescent="0.35">
      <c r="E513" s="18"/>
    </row>
    <row r="514" spans="5:5" x14ac:dyDescent="0.35">
      <c r="E514" s="18"/>
    </row>
    <row r="515" spans="5:5" x14ac:dyDescent="0.35">
      <c r="E515" s="18"/>
    </row>
    <row r="516" spans="5:5" x14ac:dyDescent="0.35">
      <c r="E516" s="18"/>
    </row>
    <row r="517" spans="5:5" x14ac:dyDescent="0.35">
      <c r="E517" s="18"/>
    </row>
    <row r="518" spans="5:5" x14ac:dyDescent="0.35">
      <c r="E518" s="18"/>
    </row>
    <row r="519" spans="5:5" x14ac:dyDescent="0.35">
      <c r="E519" s="18"/>
    </row>
    <row r="520" spans="5:5" x14ac:dyDescent="0.35">
      <c r="E520" s="18"/>
    </row>
    <row r="521" spans="5:5" x14ac:dyDescent="0.35">
      <c r="E521" s="18"/>
    </row>
    <row r="522" spans="5:5" x14ac:dyDescent="0.35">
      <c r="E522" s="18"/>
    </row>
    <row r="523" spans="5:5" x14ac:dyDescent="0.35">
      <c r="E523" s="18"/>
    </row>
    <row r="524" spans="5:5" x14ac:dyDescent="0.35">
      <c r="E524" s="18"/>
    </row>
    <row r="525" spans="5:5" x14ac:dyDescent="0.35">
      <c r="E525" s="18"/>
    </row>
    <row r="526" spans="5:5" x14ac:dyDescent="0.35">
      <c r="E526" s="18"/>
    </row>
    <row r="527" spans="5:5" x14ac:dyDescent="0.35">
      <c r="E527" s="18"/>
    </row>
    <row r="528" spans="5:5" x14ac:dyDescent="0.35">
      <c r="E528" s="18"/>
    </row>
    <row r="529" spans="5:5" x14ac:dyDescent="0.35">
      <c r="E529" s="18"/>
    </row>
    <row r="530" spans="5:5" x14ac:dyDescent="0.35">
      <c r="E530" s="18"/>
    </row>
    <row r="531" spans="5:5" x14ac:dyDescent="0.35">
      <c r="E531" s="18"/>
    </row>
    <row r="532" spans="5:5" x14ac:dyDescent="0.35">
      <c r="E532" s="18"/>
    </row>
    <row r="533" spans="5:5" x14ac:dyDescent="0.35">
      <c r="E533" s="18"/>
    </row>
    <row r="534" spans="5:5" x14ac:dyDescent="0.35">
      <c r="E534" s="18"/>
    </row>
    <row r="535" spans="5:5" x14ac:dyDescent="0.35">
      <c r="E535" s="18"/>
    </row>
    <row r="536" spans="5:5" x14ac:dyDescent="0.35">
      <c r="E536" s="18"/>
    </row>
    <row r="537" spans="5:5" x14ac:dyDescent="0.35">
      <c r="E537" s="18"/>
    </row>
    <row r="538" spans="5:5" x14ac:dyDescent="0.35">
      <c r="E538" s="18"/>
    </row>
    <row r="539" spans="5:5" x14ac:dyDescent="0.35">
      <c r="E539" s="18"/>
    </row>
    <row r="540" spans="5:5" x14ac:dyDescent="0.35">
      <c r="E540" s="18"/>
    </row>
    <row r="541" spans="5:5" x14ac:dyDescent="0.35">
      <c r="E541" s="18"/>
    </row>
    <row r="542" spans="5:5" x14ac:dyDescent="0.35">
      <c r="E542" s="18"/>
    </row>
    <row r="543" spans="5:5" x14ac:dyDescent="0.35">
      <c r="E543" s="18"/>
    </row>
    <row r="544" spans="5:5" x14ac:dyDescent="0.35">
      <c r="E544" s="18"/>
    </row>
    <row r="545" spans="5:5" x14ac:dyDescent="0.35">
      <c r="E545" s="18"/>
    </row>
    <row r="546" spans="5:5" x14ac:dyDescent="0.35">
      <c r="E546" s="18"/>
    </row>
    <row r="547" spans="5:5" x14ac:dyDescent="0.35">
      <c r="E547" s="18"/>
    </row>
    <row r="548" spans="5:5" x14ac:dyDescent="0.35">
      <c r="E548" s="18"/>
    </row>
    <row r="549" spans="5:5" x14ac:dyDescent="0.35">
      <c r="E549" s="18"/>
    </row>
    <row r="550" spans="5:5" x14ac:dyDescent="0.35">
      <c r="E550" s="18"/>
    </row>
    <row r="551" spans="5:5" x14ac:dyDescent="0.35">
      <c r="E551" s="18"/>
    </row>
    <row r="552" spans="5:5" x14ac:dyDescent="0.35">
      <c r="E552" s="18"/>
    </row>
    <row r="553" spans="5:5" x14ac:dyDescent="0.35">
      <c r="E553" s="18"/>
    </row>
    <row r="554" spans="5:5" x14ac:dyDescent="0.35">
      <c r="E554" s="18"/>
    </row>
    <row r="555" spans="5:5" x14ac:dyDescent="0.35">
      <c r="E555" s="18"/>
    </row>
    <row r="556" spans="5:5" x14ac:dyDescent="0.35">
      <c r="E556" s="18"/>
    </row>
    <row r="557" spans="5:5" x14ac:dyDescent="0.35">
      <c r="E557" s="18"/>
    </row>
    <row r="558" spans="5:5" x14ac:dyDescent="0.35">
      <c r="E558" s="18"/>
    </row>
    <row r="559" spans="5:5" x14ac:dyDescent="0.35">
      <c r="E559" s="18"/>
    </row>
    <row r="560" spans="5:5" x14ac:dyDescent="0.35">
      <c r="E560" s="18"/>
    </row>
    <row r="561" spans="5:5" x14ac:dyDescent="0.35">
      <c r="E561" s="18"/>
    </row>
    <row r="562" spans="5:5" x14ac:dyDescent="0.35">
      <c r="E562" s="18"/>
    </row>
    <row r="563" spans="5:5" x14ac:dyDescent="0.35">
      <c r="E563" s="18"/>
    </row>
    <row r="564" spans="5:5" x14ac:dyDescent="0.35">
      <c r="E564" s="18"/>
    </row>
    <row r="565" spans="5:5" x14ac:dyDescent="0.35">
      <c r="E565" s="18"/>
    </row>
    <row r="566" spans="5:5" x14ac:dyDescent="0.35">
      <c r="E566" s="18"/>
    </row>
    <row r="567" spans="5:5" x14ac:dyDescent="0.35">
      <c r="E567" s="18"/>
    </row>
    <row r="568" spans="5:5" x14ac:dyDescent="0.35">
      <c r="E568" s="18"/>
    </row>
    <row r="569" spans="5:5" x14ac:dyDescent="0.35">
      <c r="E569" s="18"/>
    </row>
    <row r="570" spans="5:5" x14ac:dyDescent="0.35">
      <c r="E570" s="18"/>
    </row>
    <row r="571" spans="5:5" x14ac:dyDescent="0.35">
      <c r="E571" s="18"/>
    </row>
    <row r="572" spans="5:5" x14ac:dyDescent="0.35">
      <c r="E572" s="18"/>
    </row>
    <row r="573" spans="5:5" x14ac:dyDescent="0.35">
      <c r="E573" s="18"/>
    </row>
    <row r="574" spans="5:5" x14ac:dyDescent="0.35">
      <c r="E574" s="18"/>
    </row>
    <row r="575" spans="5:5" x14ac:dyDescent="0.35">
      <c r="E575" s="18"/>
    </row>
    <row r="576" spans="5:5" x14ac:dyDescent="0.35">
      <c r="E576" s="18"/>
    </row>
    <row r="577" spans="5:5" x14ac:dyDescent="0.35">
      <c r="E577" s="18"/>
    </row>
    <row r="578" spans="5:5" x14ac:dyDescent="0.35">
      <c r="E578" s="18"/>
    </row>
    <row r="579" spans="5:5" x14ac:dyDescent="0.35">
      <c r="E579" s="18"/>
    </row>
    <row r="580" spans="5:5" x14ac:dyDescent="0.35">
      <c r="E580" s="18"/>
    </row>
    <row r="581" spans="5:5" x14ac:dyDescent="0.35">
      <c r="E581" s="18"/>
    </row>
    <row r="582" spans="5:5" x14ac:dyDescent="0.35">
      <c r="E582" s="18"/>
    </row>
    <row r="583" spans="5:5" x14ac:dyDescent="0.35">
      <c r="E583" s="18"/>
    </row>
    <row r="584" spans="5:5" x14ac:dyDescent="0.35">
      <c r="E584" s="18"/>
    </row>
    <row r="585" spans="5:5" x14ac:dyDescent="0.35">
      <c r="E585" s="18"/>
    </row>
    <row r="586" spans="5:5" x14ac:dyDescent="0.35">
      <c r="E586" s="18"/>
    </row>
    <row r="587" spans="5:5" x14ac:dyDescent="0.35">
      <c r="E587" s="18"/>
    </row>
    <row r="588" spans="5:5" x14ac:dyDescent="0.35">
      <c r="E588" s="18"/>
    </row>
    <row r="589" spans="5:5" x14ac:dyDescent="0.35">
      <c r="E589" s="18"/>
    </row>
    <row r="590" spans="5:5" x14ac:dyDescent="0.35">
      <c r="E590" s="18"/>
    </row>
    <row r="591" spans="5:5" x14ac:dyDescent="0.35">
      <c r="E591" s="18"/>
    </row>
    <row r="592" spans="5:5" x14ac:dyDescent="0.35">
      <c r="E592" s="18"/>
    </row>
    <row r="593" spans="5:5" x14ac:dyDescent="0.35">
      <c r="E593" s="18"/>
    </row>
    <row r="594" spans="5:5" x14ac:dyDescent="0.35">
      <c r="E594" s="18"/>
    </row>
    <row r="595" spans="5:5" x14ac:dyDescent="0.35">
      <c r="E595" s="18"/>
    </row>
    <row r="596" spans="5:5" x14ac:dyDescent="0.35">
      <c r="E596" s="18"/>
    </row>
    <row r="597" spans="5:5" x14ac:dyDescent="0.35">
      <c r="E597" s="18"/>
    </row>
    <row r="598" spans="5:5" x14ac:dyDescent="0.35">
      <c r="E598" s="18"/>
    </row>
    <row r="599" spans="5:5" x14ac:dyDescent="0.35">
      <c r="E599" s="18"/>
    </row>
    <row r="600" spans="5:5" x14ac:dyDescent="0.35">
      <c r="E600" s="18"/>
    </row>
    <row r="601" spans="5:5" x14ac:dyDescent="0.35">
      <c r="E601" s="18"/>
    </row>
    <row r="602" spans="5:5" x14ac:dyDescent="0.35">
      <c r="E602" s="18"/>
    </row>
    <row r="603" spans="5:5" x14ac:dyDescent="0.35">
      <c r="E603" s="18"/>
    </row>
    <row r="604" spans="5:5" x14ac:dyDescent="0.35">
      <c r="E604" s="18"/>
    </row>
    <row r="605" spans="5:5" x14ac:dyDescent="0.35">
      <c r="E605" s="18"/>
    </row>
    <row r="606" spans="5:5" x14ac:dyDescent="0.35">
      <c r="E606" s="18"/>
    </row>
    <row r="607" spans="5:5" x14ac:dyDescent="0.35">
      <c r="E607" s="18"/>
    </row>
    <row r="608" spans="5:5" x14ac:dyDescent="0.35">
      <c r="E608" s="18"/>
    </row>
    <row r="609" spans="5:5" x14ac:dyDescent="0.35">
      <c r="E609" s="18"/>
    </row>
    <row r="610" spans="5:5" x14ac:dyDescent="0.35">
      <c r="E610" s="18"/>
    </row>
    <row r="611" spans="5:5" x14ac:dyDescent="0.35">
      <c r="E611" s="18"/>
    </row>
    <row r="612" spans="5:5" x14ac:dyDescent="0.35">
      <c r="E612" s="18"/>
    </row>
    <row r="613" spans="5:5" x14ac:dyDescent="0.35">
      <c r="E613" s="18"/>
    </row>
    <row r="614" spans="5:5" x14ac:dyDescent="0.35">
      <c r="E614" s="18"/>
    </row>
    <row r="615" spans="5:5" x14ac:dyDescent="0.35">
      <c r="E615" s="18"/>
    </row>
    <row r="616" spans="5:5" x14ac:dyDescent="0.35">
      <c r="E616" s="18"/>
    </row>
    <row r="617" spans="5:5" x14ac:dyDescent="0.35">
      <c r="E617" s="18"/>
    </row>
    <row r="618" spans="5:5" x14ac:dyDescent="0.35">
      <c r="E618" s="18"/>
    </row>
    <row r="619" spans="5:5" x14ac:dyDescent="0.35">
      <c r="E619" s="18"/>
    </row>
    <row r="620" spans="5:5" x14ac:dyDescent="0.35">
      <c r="E620" s="18"/>
    </row>
    <row r="621" spans="5:5" x14ac:dyDescent="0.35">
      <c r="E621" s="18"/>
    </row>
    <row r="622" spans="5:5" x14ac:dyDescent="0.35">
      <c r="E622" s="18"/>
    </row>
    <row r="623" spans="5:5" x14ac:dyDescent="0.35">
      <c r="E623" s="18"/>
    </row>
    <row r="624" spans="5:5" x14ac:dyDescent="0.35">
      <c r="E624" s="18"/>
    </row>
    <row r="625" spans="5:5" x14ac:dyDescent="0.35">
      <c r="E625" s="18"/>
    </row>
    <row r="626" spans="5:5" x14ac:dyDescent="0.35">
      <c r="E626" s="18"/>
    </row>
    <row r="627" spans="5:5" x14ac:dyDescent="0.35">
      <c r="E627" s="18"/>
    </row>
    <row r="628" spans="5:5" x14ac:dyDescent="0.35">
      <c r="E628" s="18"/>
    </row>
    <row r="629" spans="5:5" x14ac:dyDescent="0.35">
      <c r="E629" s="18"/>
    </row>
    <row r="630" spans="5:5" x14ac:dyDescent="0.35">
      <c r="E630" s="18"/>
    </row>
    <row r="631" spans="5:5" x14ac:dyDescent="0.35">
      <c r="E631" s="18"/>
    </row>
    <row r="632" spans="5:5" x14ac:dyDescent="0.35">
      <c r="E632" s="18"/>
    </row>
    <row r="633" spans="5:5" x14ac:dyDescent="0.35">
      <c r="E633" s="18"/>
    </row>
    <row r="634" spans="5:5" x14ac:dyDescent="0.35">
      <c r="E634" s="18"/>
    </row>
    <row r="635" spans="5:5" x14ac:dyDescent="0.35">
      <c r="E635" s="18"/>
    </row>
    <row r="636" spans="5:5" x14ac:dyDescent="0.35">
      <c r="E636" s="18"/>
    </row>
    <row r="637" spans="5:5" x14ac:dyDescent="0.35">
      <c r="E637" s="18"/>
    </row>
    <row r="638" spans="5:5" x14ac:dyDescent="0.35">
      <c r="E638" s="18"/>
    </row>
    <row r="639" spans="5:5" x14ac:dyDescent="0.35">
      <c r="E639" s="18"/>
    </row>
    <row r="640" spans="5:5" x14ac:dyDescent="0.35">
      <c r="E640" s="18"/>
    </row>
    <row r="641" spans="5:5" x14ac:dyDescent="0.35">
      <c r="E641" s="18"/>
    </row>
    <row r="642" spans="5:5" x14ac:dyDescent="0.35">
      <c r="E642" s="18"/>
    </row>
    <row r="643" spans="5:5" x14ac:dyDescent="0.35">
      <c r="E643" s="18"/>
    </row>
    <row r="644" spans="5:5" x14ac:dyDescent="0.35">
      <c r="E644" s="18"/>
    </row>
    <row r="645" spans="5:5" x14ac:dyDescent="0.35">
      <c r="E645" s="18"/>
    </row>
    <row r="646" spans="5:5" x14ac:dyDescent="0.35">
      <c r="E646" s="18"/>
    </row>
    <row r="647" spans="5:5" x14ac:dyDescent="0.35">
      <c r="E647" s="18"/>
    </row>
    <row r="648" spans="5:5" x14ac:dyDescent="0.35">
      <c r="E648" s="18"/>
    </row>
    <row r="649" spans="5:5" x14ac:dyDescent="0.35">
      <c r="E649" s="18"/>
    </row>
    <row r="650" spans="5:5" x14ac:dyDescent="0.35">
      <c r="E650" s="18"/>
    </row>
    <row r="651" spans="5:5" x14ac:dyDescent="0.35">
      <c r="E651" s="18"/>
    </row>
    <row r="652" spans="5:5" x14ac:dyDescent="0.35">
      <c r="E652" s="18"/>
    </row>
    <row r="653" spans="5:5" x14ac:dyDescent="0.35">
      <c r="E653" s="18"/>
    </row>
    <row r="654" spans="5:5" x14ac:dyDescent="0.35">
      <c r="E654" s="18"/>
    </row>
    <row r="655" spans="5:5" x14ac:dyDescent="0.35">
      <c r="E655" s="18"/>
    </row>
    <row r="656" spans="5:5" x14ac:dyDescent="0.35">
      <c r="E656" s="18"/>
    </row>
    <row r="657" spans="5:5" x14ac:dyDescent="0.35">
      <c r="E657" s="18"/>
    </row>
    <row r="658" spans="5:5" x14ac:dyDescent="0.35">
      <c r="E658" s="18"/>
    </row>
    <row r="659" spans="5:5" x14ac:dyDescent="0.35">
      <c r="E659" s="18"/>
    </row>
    <row r="660" spans="5:5" x14ac:dyDescent="0.35">
      <c r="E660" s="18"/>
    </row>
    <row r="661" spans="5:5" x14ac:dyDescent="0.35">
      <c r="E661" s="18"/>
    </row>
    <row r="662" spans="5:5" x14ac:dyDescent="0.35">
      <c r="E662" s="18"/>
    </row>
    <row r="663" spans="5:5" x14ac:dyDescent="0.35">
      <c r="E663" s="18"/>
    </row>
    <row r="664" spans="5:5" x14ac:dyDescent="0.35">
      <c r="E664" s="18"/>
    </row>
    <row r="665" spans="5:5" x14ac:dyDescent="0.35">
      <c r="E665" s="18"/>
    </row>
    <row r="666" spans="5:5" x14ac:dyDescent="0.35">
      <c r="E666" s="18"/>
    </row>
    <row r="667" spans="5:5" x14ac:dyDescent="0.35">
      <c r="E667" s="18"/>
    </row>
    <row r="668" spans="5:5" x14ac:dyDescent="0.35">
      <c r="E668" s="18"/>
    </row>
    <row r="669" spans="5:5" x14ac:dyDescent="0.35">
      <c r="E669" s="18"/>
    </row>
    <row r="670" spans="5:5" x14ac:dyDescent="0.35">
      <c r="E670" s="18"/>
    </row>
    <row r="671" spans="5:5" x14ac:dyDescent="0.35">
      <c r="E671" s="18"/>
    </row>
    <row r="672" spans="5:5" x14ac:dyDescent="0.35">
      <c r="E672" s="18"/>
    </row>
    <row r="673" spans="5:5" x14ac:dyDescent="0.35">
      <c r="E673" s="18"/>
    </row>
    <row r="674" spans="5:5" x14ac:dyDescent="0.35">
      <c r="E674" s="18"/>
    </row>
    <row r="675" spans="5:5" x14ac:dyDescent="0.35">
      <c r="E675" s="18"/>
    </row>
    <row r="676" spans="5:5" x14ac:dyDescent="0.35">
      <c r="E676" s="18"/>
    </row>
    <row r="677" spans="5:5" x14ac:dyDescent="0.35">
      <c r="E677" s="18"/>
    </row>
    <row r="678" spans="5:5" x14ac:dyDescent="0.35">
      <c r="E678" s="18"/>
    </row>
    <row r="679" spans="5:5" x14ac:dyDescent="0.35">
      <c r="E679" s="18"/>
    </row>
    <row r="680" spans="5:5" x14ac:dyDescent="0.35">
      <c r="E680" s="18"/>
    </row>
    <row r="681" spans="5:5" x14ac:dyDescent="0.35">
      <c r="E681" s="18"/>
    </row>
    <row r="682" spans="5:5" x14ac:dyDescent="0.35">
      <c r="E682" s="18"/>
    </row>
    <row r="683" spans="5:5" x14ac:dyDescent="0.35">
      <c r="E683" s="18"/>
    </row>
    <row r="684" spans="5:5" x14ac:dyDescent="0.35">
      <c r="E684" s="18"/>
    </row>
    <row r="685" spans="5:5" x14ac:dyDescent="0.35">
      <c r="E685" s="18"/>
    </row>
    <row r="686" spans="5:5" x14ac:dyDescent="0.35">
      <c r="E686" s="18"/>
    </row>
    <row r="687" spans="5:5" x14ac:dyDescent="0.35">
      <c r="E687" s="18"/>
    </row>
    <row r="688" spans="5:5" x14ac:dyDescent="0.35">
      <c r="E688" s="18"/>
    </row>
    <row r="689" spans="5:5" x14ac:dyDescent="0.35">
      <c r="E689" s="18"/>
    </row>
    <row r="690" spans="5:5" x14ac:dyDescent="0.35">
      <c r="E690" s="18"/>
    </row>
    <row r="691" spans="5:5" x14ac:dyDescent="0.35">
      <c r="E691" s="18"/>
    </row>
    <row r="692" spans="5:5" x14ac:dyDescent="0.35">
      <c r="E692" s="18"/>
    </row>
    <row r="693" spans="5:5" x14ac:dyDescent="0.35">
      <c r="E693" s="18"/>
    </row>
    <row r="694" spans="5:5" x14ac:dyDescent="0.35">
      <c r="E694" s="18"/>
    </row>
    <row r="695" spans="5:5" x14ac:dyDescent="0.35">
      <c r="E695" s="18"/>
    </row>
    <row r="696" spans="5:5" x14ac:dyDescent="0.35">
      <c r="E696" s="18"/>
    </row>
    <row r="697" spans="5:5" x14ac:dyDescent="0.35">
      <c r="E697" s="18"/>
    </row>
    <row r="698" spans="5:5" x14ac:dyDescent="0.35">
      <c r="E698" s="18"/>
    </row>
    <row r="699" spans="5:5" x14ac:dyDescent="0.35">
      <c r="E699" s="18"/>
    </row>
    <row r="700" spans="5:5" x14ac:dyDescent="0.35">
      <c r="E700" s="18"/>
    </row>
    <row r="701" spans="5:5" x14ac:dyDescent="0.35">
      <c r="E701" s="18"/>
    </row>
    <row r="702" spans="5:5" x14ac:dyDescent="0.35">
      <c r="E702" s="18"/>
    </row>
    <row r="703" spans="5:5" x14ac:dyDescent="0.35">
      <c r="E703" s="18"/>
    </row>
    <row r="704" spans="5:5" x14ac:dyDescent="0.35">
      <c r="E704" s="18"/>
    </row>
    <row r="705" spans="5:5" x14ac:dyDescent="0.35">
      <c r="E705" s="18"/>
    </row>
    <row r="706" spans="5:5" x14ac:dyDescent="0.35">
      <c r="E706" s="18"/>
    </row>
    <row r="707" spans="5:5" x14ac:dyDescent="0.35">
      <c r="E707" s="18"/>
    </row>
    <row r="708" spans="5:5" x14ac:dyDescent="0.35">
      <c r="E708" s="18"/>
    </row>
    <row r="709" spans="5:5" x14ac:dyDescent="0.35">
      <c r="E709" s="18"/>
    </row>
    <row r="710" spans="5:5" x14ac:dyDescent="0.35">
      <c r="E710" s="18"/>
    </row>
    <row r="711" spans="5:5" x14ac:dyDescent="0.35">
      <c r="E711" s="18"/>
    </row>
    <row r="712" spans="5:5" x14ac:dyDescent="0.35">
      <c r="E712" s="18"/>
    </row>
    <row r="713" spans="5:5" x14ac:dyDescent="0.35">
      <c r="E713" s="18"/>
    </row>
    <row r="714" spans="5:5" x14ac:dyDescent="0.35">
      <c r="E714" s="18"/>
    </row>
    <row r="715" spans="5:5" x14ac:dyDescent="0.35">
      <c r="E715" s="18"/>
    </row>
    <row r="716" spans="5:5" x14ac:dyDescent="0.35">
      <c r="E716" s="18"/>
    </row>
    <row r="717" spans="5:5" x14ac:dyDescent="0.35">
      <c r="E717" s="18"/>
    </row>
    <row r="718" spans="5:5" x14ac:dyDescent="0.35">
      <c r="E718" s="18"/>
    </row>
    <row r="719" spans="5:5" x14ac:dyDescent="0.35">
      <c r="E719" s="18"/>
    </row>
    <row r="720" spans="5:5" x14ac:dyDescent="0.35">
      <c r="E720" s="18"/>
    </row>
    <row r="721" spans="5:5" x14ac:dyDescent="0.35">
      <c r="E721" s="18"/>
    </row>
    <row r="722" spans="5:5" x14ac:dyDescent="0.35">
      <c r="E722" s="18"/>
    </row>
    <row r="723" spans="5:5" x14ac:dyDescent="0.35">
      <c r="E723" s="18"/>
    </row>
    <row r="724" spans="5:5" x14ac:dyDescent="0.35">
      <c r="E724" s="18"/>
    </row>
    <row r="725" spans="5:5" x14ac:dyDescent="0.35">
      <c r="E725" s="18"/>
    </row>
    <row r="726" spans="5:5" x14ac:dyDescent="0.35">
      <c r="E726" s="18"/>
    </row>
    <row r="727" spans="5:5" x14ac:dyDescent="0.35">
      <c r="E727" s="18"/>
    </row>
    <row r="728" spans="5:5" x14ac:dyDescent="0.35">
      <c r="E728" s="18"/>
    </row>
    <row r="729" spans="5:5" x14ac:dyDescent="0.35">
      <c r="E729" s="18"/>
    </row>
    <row r="730" spans="5:5" x14ac:dyDescent="0.35">
      <c r="E730" s="18"/>
    </row>
    <row r="731" spans="5:5" x14ac:dyDescent="0.35">
      <c r="E731" s="18"/>
    </row>
    <row r="732" spans="5:5" x14ac:dyDescent="0.35">
      <c r="E732" s="18"/>
    </row>
    <row r="733" spans="5:5" x14ac:dyDescent="0.35">
      <c r="E733" s="18"/>
    </row>
    <row r="734" spans="5:5" x14ac:dyDescent="0.35">
      <c r="E734" s="18"/>
    </row>
    <row r="735" spans="5:5" x14ac:dyDescent="0.35">
      <c r="E735" s="18"/>
    </row>
    <row r="736" spans="5:5" x14ac:dyDescent="0.35">
      <c r="E736" s="18"/>
    </row>
    <row r="737" spans="5:5" x14ac:dyDescent="0.35">
      <c r="E737" s="18"/>
    </row>
    <row r="738" spans="5:5" x14ac:dyDescent="0.35">
      <c r="E738" s="18"/>
    </row>
    <row r="739" spans="5:5" x14ac:dyDescent="0.35">
      <c r="E739" s="18"/>
    </row>
    <row r="740" spans="5:5" x14ac:dyDescent="0.35">
      <c r="E740" s="18"/>
    </row>
    <row r="741" spans="5:5" x14ac:dyDescent="0.35">
      <c r="E741" s="18"/>
    </row>
    <row r="742" spans="5:5" x14ac:dyDescent="0.35">
      <c r="E742" s="18"/>
    </row>
    <row r="743" spans="5:5" x14ac:dyDescent="0.35">
      <c r="E743" s="18"/>
    </row>
    <row r="744" spans="5:5" x14ac:dyDescent="0.35">
      <c r="E744" s="18"/>
    </row>
    <row r="745" spans="5:5" x14ac:dyDescent="0.35">
      <c r="E745" s="18"/>
    </row>
    <row r="746" spans="5:5" x14ac:dyDescent="0.35">
      <c r="E746" s="18"/>
    </row>
    <row r="747" spans="5:5" x14ac:dyDescent="0.35">
      <c r="E747" s="18"/>
    </row>
    <row r="748" spans="5:5" x14ac:dyDescent="0.35">
      <c r="E748" s="18"/>
    </row>
    <row r="749" spans="5:5" x14ac:dyDescent="0.35">
      <c r="E749" s="18"/>
    </row>
    <row r="750" spans="5:5" x14ac:dyDescent="0.35">
      <c r="E750" s="18"/>
    </row>
    <row r="751" spans="5:5" x14ac:dyDescent="0.35">
      <c r="E751" s="18"/>
    </row>
    <row r="752" spans="5:5" x14ac:dyDescent="0.35">
      <c r="E752" s="18"/>
    </row>
    <row r="753" spans="5:5" x14ac:dyDescent="0.35">
      <c r="E753" s="18"/>
    </row>
    <row r="754" spans="5:5" x14ac:dyDescent="0.35">
      <c r="E754" s="18"/>
    </row>
    <row r="755" spans="5:5" x14ac:dyDescent="0.35">
      <c r="E755" s="18"/>
    </row>
    <row r="756" spans="5:5" x14ac:dyDescent="0.35">
      <c r="E756" s="18"/>
    </row>
    <row r="757" spans="5:5" x14ac:dyDescent="0.35">
      <c r="E757" s="18"/>
    </row>
    <row r="758" spans="5:5" x14ac:dyDescent="0.35">
      <c r="E758" s="18"/>
    </row>
    <row r="759" spans="5:5" x14ac:dyDescent="0.35">
      <c r="E759" s="18"/>
    </row>
    <row r="760" spans="5:5" x14ac:dyDescent="0.35">
      <c r="E760" s="18"/>
    </row>
    <row r="761" spans="5:5" x14ac:dyDescent="0.35">
      <c r="E761" s="18"/>
    </row>
    <row r="762" spans="5:5" x14ac:dyDescent="0.35">
      <c r="E762" s="18"/>
    </row>
    <row r="763" spans="5:5" x14ac:dyDescent="0.35">
      <c r="E763" s="18"/>
    </row>
    <row r="764" spans="5:5" x14ac:dyDescent="0.35">
      <c r="E764" s="18"/>
    </row>
    <row r="765" spans="5:5" x14ac:dyDescent="0.35">
      <c r="E765" s="18"/>
    </row>
    <row r="766" spans="5:5" x14ac:dyDescent="0.35">
      <c r="E766" s="18"/>
    </row>
    <row r="767" spans="5:5" x14ac:dyDescent="0.35">
      <c r="E767" s="18"/>
    </row>
    <row r="768" spans="5:5" x14ac:dyDescent="0.35">
      <c r="E768" s="18"/>
    </row>
    <row r="769" spans="5:5" x14ac:dyDescent="0.35">
      <c r="E769" s="18"/>
    </row>
    <row r="770" spans="5:5" x14ac:dyDescent="0.35">
      <c r="E770" s="18"/>
    </row>
    <row r="771" spans="5:5" x14ac:dyDescent="0.35">
      <c r="E771" s="18"/>
    </row>
    <row r="772" spans="5:5" x14ac:dyDescent="0.35">
      <c r="E772" s="18"/>
    </row>
    <row r="773" spans="5:5" x14ac:dyDescent="0.35">
      <c r="E773" s="18"/>
    </row>
    <row r="774" spans="5:5" x14ac:dyDescent="0.35">
      <c r="E774" s="18"/>
    </row>
    <row r="775" spans="5:5" x14ac:dyDescent="0.35">
      <c r="E775" s="18"/>
    </row>
    <row r="776" spans="5:5" x14ac:dyDescent="0.35">
      <c r="E776" s="18"/>
    </row>
    <row r="777" spans="5:5" x14ac:dyDescent="0.35">
      <c r="E777" s="18"/>
    </row>
    <row r="778" spans="5:5" x14ac:dyDescent="0.35">
      <c r="E778" s="18"/>
    </row>
    <row r="779" spans="5:5" x14ac:dyDescent="0.35">
      <c r="E779" s="18"/>
    </row>
    <row r="780" spans="5:5" x14ac:dyDescent="0.35">
      <c r="E780" s="18"/>
    </row>
    <row r="781" spans="5:5" x14ac:dyDescent="0.35">
      <c r="E781" s="18"/>
    </row>
    <row r="782" spans="5:5" x14ac:dyDescent="0.35">
      <c r="E782" s="18"/>
    </row>
    <row r="783" spans="5:5" x14ac:dyDescent="0.35">
      <c r="E783" s="18"/>
    </row>
    <row r="784" spans="5:5" x14ac:dyDescent="0.35">
      <c r="E784" s="18"/>
    </row>
    <row r="785" spans="5:5" x14ac:dyDescent="0.35">
      <c r="E785" s="18"/>
    </row>
    <row r="786" spans="5:5" x14ac:dyDescent="0.35">
      <c r="E786" s="18"/>
    </row>
    <row r="787" spans="5:5" x14ac:dyDescent="0.35">
      <c r="E787" s="18"/>
    </row>
    <row r="788" spans="5:5" x14ac:dyDescent="0.35">
      <c r="E788" s="18"/>
    </row>
    <row r="789" spans="5:5" x14ac:dyDescent="0.35">
      <c r="E789" s="18"/>
    </row>
    <row r="790" spans="5:5" x14ac:dyDescent="0.35">
      <c r="E790" s="18"/>
    </row>
    <row r="791" spans="5:5" x14ac:dyDescent="0.35">
      <c r="E791" s="18"/>
    </row>
    <row r="792" spans="5:5" x14ac:dyDescent="0.35">
      <c r="E792" s="18"/>
    </row>
    <row r="793" spans="5:5" x14ac:dyDescent="0.35">
      <c r="E793" s="18"/>
    </row>
    <row r="794" spans="5:5" x14ac:dyDescent="0.35">
      <c r="E794" s="18"/>
    </row>
    <row r="795" spans="5:5" x14ac:dyDescent="0.35">
      <c r="E795" s="18"/>
    </row>
    <row r="796" spans="5:5" x14ac:dyDescent="0.35">
      <c r="E796" s="18"/>
    </row>
    <row r="797" spans="5:5" x14ac:dyDescent="0.35">
      <c r="E797" s="18"/>
    </row>
    <row r="798" spans="5:5" x14ac:dyDescent="0.35">
      <c r="E798" s="18"/>
    </row>
    <row r="799" spans="5:5" x14ac:dyDescent="0.35">
      <c r="E799" s="18"/>
    </row>
    <row r="800" spans="5:5" x14ac:dyDescent="0.35">
      <c r="E800" s="18"/>
    </row>
    <row r="801" spans="5:5" x14ac:dyDescent="0.35">
      <c r="E801" s="18"/>
    </row>
    <row r="802" spans="5:5" x14ac:dyDescent="0.35">
      <c r="E802" s="18"/>
    </row>
    <row r="803" spans="5:5" x14ac:dyDescent="0.35">
      <c r="E803" s="18"/>
    </row>
    <row r="804" spans="5:5" x14ac:dyDescent="0.35">
      <c r="E804" s="18"/>
    </row>
    <row r="805" spans="5:5" x14ac:dyDescent="0.35">
      <c r="E805" s="18"/>
    </row>
    <row r="806" spans="5:5" x14ac:dyDescent="0.35">
      <c r="E806" s="18"/>
    </row>
    <row r="807" spans="5:5" x14ac:dyDescent="0.35">
      <c r="E807" s="18"/>
    </row>
    <row r="808" spans="5:5" x14ac:dyDescent="0.35">
      <c r="E808" s="18"/>
    </row>
    <row r="809" spans="5:5" x14ac:dyDescent="0.35">
      <c r="E809" s="18"/>
    </row>
    <row r="810" spans="5:5" x14ac:dyDescent="0.35">
      <c r="E810" s="18"/>
    </row>
    <row r="811" spans="5:5" x14ac:dyDescent="0.35">
      <c r="E811" s="18"/>
    </row>
    <row r="812" spans="5:5" x14ac:dyDescent="0.35">
      <c r="E812" s="18"/>
    </row>
    <row r="813" spans="5:5" x14ac:dyDescent="0.35">
      <c r="E813" s="18"/>
    </row>
    <row r="814" spans="5:5" x14ac:dyDescent="0.35">
      <c r="E814" s="18"/>
    </row>
    <row r="815" spans="5:5" x14ac:dyDescent="0.35">
      <c r="E815" s="18"/>
    </row>
    <row r="816" spans="5:5" x14ac:dyDescent="0.35">
      <c r="E816" s="18"/>
    </row>
    <row r="817" spans="5:5" x14ac:dyDescent="0.35">
      <c r="E817" s="18"/>
    </row>
    <row r="818" spans="5:5" x14ac:dyDescent="0.35">
      <c r="E818" s="18"/>
    </row>
    <row r="819" spans="5:5" x14ac:dyDescent="0.35">
      <c r="E819" s="18"/>
    </row>
    <row r="820" spans="5:5" x14ac:dyDescent="0.35">
      <c r="E820" s="18"/>
    </row>
    <row r="821" spans="5:5" x14ac:dyDescent="0.35">
      <c r="E821" s="18"/>
    </row>
    <row r="822" spans="5:5" x14ac:dyDescent="0.35">
      <c r="E822" s="18"/>
    </row>
    <row r="823" spans="5:5" x14ac:dyDescent="0.35">
      <c r="E823" s="18"/>
    </row>
    <row r="824" spans="5:5" x14ac:dyDescent="0.35">
      <c r="E824" s="18"/>
    </row>
    <row r="825" spans="5:5" x14ac:dyDescent="0.35">
      <c r="E825" s="18"/>
    </row>
    <row r="826" spans="5:5" x14ac:dyDescent="0.35">
      <c r="E826" s="18"/>
    </row>
    <row r="827" spans="5:5" x14ac:dyDescent="0.35">
      <c r="E827" s="18"/>
    </row>
    <row r="828" spans="5:5" x14ac:dyDescent="0.35">
      <c r="E828" s="18"/>
    </row>
    <row r="829" spans="5:5" x14ac:dyDescent="0.35">
      <c r="E829" s="18"/>
    </row>
    <row r="830" spans="5:5" x14ac:dyDescent="0.35">
      <c r="E830" s="18"/>
    </row>
    <row r="831" spans="5:5" x14ac:dyDescent="0.35">
      <c r="E831" s="18"/>
    </row>
    <row r="832" spans="5:5" x14ac:dyDescent="0.35">
      <c r="E832" s="18"/>
    </row>
    <row r="833" spans="5:5" x14ac:dyDescent="0.35">
      <c r="E833" s="18"/>
    </row>
    <row r="834" spans="5:5" x14ac:dyDescent="0.35">
      <c r="E834" s="18"/>
    </row>
    <row r="835" spans="5:5" x14ac:dyDescent="0.35">
      <c r="E835" s="18"/>
    </row>
    <row r="836" spans="5:5" x14ac:dyDescent="0.35">
      <c r="E836" s="18"/>
    </row>
    <row r="837" spans="5:5" x14ac:dyDescent="0.35">
      <c r="E837" s="18"/>
    </row>
    <row r="838" spans="5:5" x14ac:dyDescent="0.35">
      <c r="E838" s="18"/>
    </row>
    <row r="839" spans="5:5" x14ac:dyDescent="0.35">
      <c r="E839" s="18"/>
    </row>
    <row r="840" spans="5:5" x14ac:dyDescent="0.35">
      <c r="E840" s="18"/>
    </row>
    <row r="841" spans="5:5" x14ac:dyDescent="0.35">
      <c r="E841" s="18"/>
    </row>
    <row r="842" spans="5:5" x14ac:dyDescent="0.35">
      <c r="E842" s="18"/>
    </row>
    <row r="843" spans="5:5" x14ac:dyDescent="0.35">
      <c r="E843" s="18"/>
    </row>
    <row r="844" spans="5:5" x14ac:dyDescent="0.35">
      <c r="E844" s="18"/>
    </row>
    <row r="845" spans="5:5" x14ac:dyDescent="0.35">
      <c r="E845" s="18"/>
    </row>
    <row r="846" spans="5:5" x14ac:dyDescent="0.35">
      <c r="E846" s="18"/>
    </row>
    <row r="847" spans="5:5" x14ac:dyDescent="0.35">
      <c r="E847" s="18"/>
    </row>
    <row r="848" spans="5:5" x14ac:dyDescent="0.35">
      <c r="E848" s="18"/>
    </row>
    <row r="849" spans="5:5" x14ac:dyDescent="0.35">
      <c r="E849" s="18"/>
    </row>
    <row r="850" spans="5:5" x14ac:dyDescent="0.35">
      <c r="E850" s="18"/>
    </row>
    <row r="851" spans="5:5" x14ac:dyDescent="0.35">
      <c r="E851" s="18"/>
    </row>
    <row r="852" spans="5:5" x14ac:dyDescent="0.35">
      <c r="E852" s="18"/>
    </row>
    <row r="853" spans="5:5" x14ac:dyDescent="0.35">
      <c r="E853" s="18"/>
    </row>
    <row r="854" spans="5:5" x14ac:dyDescent="0.35">
      <c r="E854" s="18"/>
    </row>
    <row r="855" spans="5:5" x14ac:dyDescent="0.35">
      <c r="E855" s="18"/>
    </row>
    <row r="856" spans="5:5" x14ac:dyDescent="0.35">
      <c r="E856" s="18"/>
    </row>
    <row r="857" spans="5:5" x14ac:dyDescent="0.35">
      <c r="E857" s="18"/>
    </row>
    <row r="858" spans="5:5" x14ac:dyDescent="0.35">
      <c r="E858" s="18"/>
    </row>
    <row r="859" spans="5:5" x14ac:dyDescent="0.35">
      <c r="E859" s="18"/>
    </row>
    <row r="860" spans="5:5" x14ac:dyDescent="0.35">
      <c r="E860" s="18"/>
    </row>
    <row r="861" spans="5:5" x14ac:dyDescent="0.35">
      <c r="E861" s="18"/>
    </row>
    <row r="862" spans="5:5" x14ac:dyDescent="0.35">
      <c r="E862" s="18"/>
    </row>
    <row r="863" spans="5:5" x14ac:dyDescent="0.35">
      <c r="E863" s="18"/>
    </row>
    <row r="864" spans="5:5" x14ac:dyDescent="0.35">
      <c r="E864" s="18"/>
    </row>
    <row r="865" spans="5:5" x14ac:dyDescent="0.35">
      <c r="E865" s="18"/>
    </row>
    <row r="866" spans="5:5" x14ac:dyDescent="0.35">
      <c r="E866" s="18"/>
    </row>
    <row r="867" spans="5:5" x14ac:dyDescent="0.35">
      <c r="E867" s="18"/>
    </row>
    <row r="868" spans="5:5" x14ac:dyDescent="0.35">
      <c r="E868" s="18"/>
    </row>
    <row r="869" spans="5:5" x14ac:dyDescent="0.35">
      <c r="E869" s="18"/>
    </row>
    <row r="870" spans="5:5" x14ac:dyDescent="0.35">
      <c r="E870" s="18"/>
    </row>
    <row r="871" spans="5:5" x14ac:dyDescent="0.35">
      <c r="E871" s="18"/>
    </row>
    <row r="872" spans="5:5" x14ac:dyDescent="0.35">
      <c r="E872" s="18"/>
    </row>
    <row r="873" spans="5:5" x14ac:dyDescent="0.35">
      <c r="E873" s="18"/>
    </row>
    <row r="874" spans="5:5" x14ac:dyDescent="0.35">
      <c r="E874" s="18"/>
    </row>
    <row r="875" spans="5:5" x14ac:dyDescent="0.35">
      <c r="E875" s="18"/>
    </row>
    <row r="876" spans="5:5" x14ac:dyDescent="0.35">
      <c r="E876" s="18"/>
    </row>
    <row r="877" spans="5:5" x14ac:dyDescent="0.35">
      <c r="E877" s="18"/>
    </row>
    <row r="878" spans="5:5" x14ac:dyDescent="0.35">
      <c r="E878" s="18"/>
    </row>
    <row r="879" spans="5:5" x14ac:dyDescent="0.35">
      <c r="E879" s="18"/>
    </row>
    <row r="880" spans="5:5" x14ac:dyDescent="0.35">
      <c r="E880" s="18"/>
    </row>
    <row r="881" spans="5:5" x14ac:dyDescent="0.35">
      <c r="E881" s="18"/>
    </row>
    <row r="882" spans="5:5" x14ac:dyDescent="0.35">
      <c r="E882" s="18"/>
    </row>
    <row r="883" spans="5:5" x14ac:dyDescent="0.35">
      <c r="E883" s="18"/>
    </row>
    <row r="884" spans="5:5" x14ac:dyDescent="0.35">
      <c r="E884" s="18"/>
    </row>
    <row r="885" spans="5:5" x14ac:dyDescent="0.35">
      <c r="E885" s="18"/>
    </row>
    <row r="886" spans="5:5" x14ac:dyDescent="0.35">
      <c r="E886" s="18"/>
    </row>
    <row r="887" spans="5:5" x14ac:dyDescent="0.35">
      <c r="E887" s="18"/>
    </row>
    <row r="888" spans="5:5" x14ac:dyDescent="0.35">
      <c r="E888" s="18"/>
    </row>
    <row r="889" spans="5:5" x14ac:dyDescent="0.35">
      <c r="E889" s="18"/>
    </row>
    <row r="890" spans="5:5" x14ac:dyDescent="0.35">
      <c r="E890" s="18"/>
    </row>
    <row r="891" spans="5:5" x14ac:dyDescent="0.35">
      <c r="E891" s="18"/>
    </row>
    <row r="892" spans="5:5" x14ac:dyDescent="0.35">
      <c r="E892" s="18"/>
    </row>
    <row r="893" spans="5:5" x14ac:dyDescent="0.35">
      <c r="E893" s="18"/>
    </row>
    <row r="894" spans="5:5" x14ac:dyDescent="0.35">
      <c r="E894" s="18"/>
    </row>
    <row r="895" spans="5:5" x14ac:dyDescent="0.35">
      <c r="E895" s="18"/>
    </row>
    <row r="896" spans="5:5" x14ac:dyDescent="0.35">
      <c r="E896" s="18"/>
    </row>
    <row r="897" spans="5:5" x14ac:dyDescent="0.35">
      <c r="E897" s="18"/>
    </row>
    <row r="898" spans="5:5" x14ac:dyDescent="0.35">
      <c r="E898" s="18"/>
    </row>
    <row r="899" spans="5:5" x14ac:dyDescent="0.35">
      <c r="E899" s="18"/>
    </row>
    <row r="900" spans="5:5" x14ac:dyDescent="0.35">
      <c r="E900" s="18"/>
    </row>
    <row r="901" spans="5:5" x14ac:dyDescent="0.35">
      <c r="E901" s="18"/>
    </row>
    <row r="902" spans="5:5" x14ac:dyDescent="0.35">
      <c r="E902" s="18"/>
    </row>
    <row r="903" spans="5:5" x14ac:dyDescent="0.35">
      <c r="E903" s="18"/>
    </row>
    <row r="904" spans="5:5" x14ac:dyDescent="0.35">
      <c r="E904" s="18"/>
    </row>
    <row r="905" spans="5:5" x14ac:dyDescent="0.35">
      <c r="E905" s="18"/>
    </row>
    <row r="906" spans="5:5" x14ac:dyDescent="0.35">
      <c r="E906" s="18"/>
    </row>
    <row r="907" spans="5:5" x14ac:dyDescent="0.35">
      <c r="E907" s="18"/>
    </row>
    <row r="908" spans="5:5" x14ac:dyDescent="0.35">
      <c r="E908" s="18"/>
    </row>
    <row r="909" spans="5:5" x14ac:dyDescent="0.35">
      <c r="E909" s="18"/>
    </row>
    <row r="910" spans="5:5" x14ac:dyDescent="0.35">
      <c r="E910" s="18"/>
    </row>
    <row r="911" spans="5:5" x14ac:dyDescent="0.35">
      <c r="E911" s="18"/>
    </row>
    <row r="912" spans="5:5" x14ac:dyDescent="0.35">
      <c r="E912" s="18"/>
    </row>
    <row r="913" spans="5:5" x14ac:dyDescent="0.35">
      <c r="E913" s="18"/>
    </row>
    <row r="914" spans="5:5" x14ac:dyDescent="0.35">
      <c r="E914" s="18"/>
    </row>
    <row r="915" spans="5:5" x14ac:dyDescent="0.35">
      <c r="E915" s="18"/>
    </row>
    <row r="916" spans="5:5" x14ac:dyDescent="0.35">
      <c r="E916" s="18"/>
    </row>
    <row r="917" spans="5:5" x14ac:dyDescent="0.35">
      <c r="E917" s="18"/>
    </row>
    <row r="918" spans="5:5" x14ac:dyDescent="0.35">
      <c r="E918" s="18"/>
    </row>
    <row r="919" spans="5:5" x14ac:dyDescent="0.35">
      <c r="E919" s="18"/>
    </row>
    <row r="920" spans="5:5" x14ac:dyDescent="0.35">
      <c r="E920" s="18"/>
    </row>
    <row r="921" spans="5:5" x14ac:dyDescent="0.35">
      <c r="E921" s="18"/>
    </row>
    <row r="922" spans="5:5" x14ac:dyDescent="0.35">
      <c r="E922" s="18"/>
    </row>
    <row r="923" spans="5:5" x14ac:dyDescent="0.35">
      <c r="E923" s="18"/>
    </row>
    <row r="924" spans="5:5" x14ac:dyDescent="0.35">
      <c r="E924" s="18"/>
    </row>
    <row r="925" spans="5:5" x14ac:dyDescent="0.35">
      <c r="E925" s="18"/>
    </row>
    <row r="926" spans="5:5" x14ac:dyDescent="0.35">
      <c r="E926" s="18"/>
    </row>
    <row r="927" spans="5:5" x14ac:dyDescent="0.35">
      <c r="E927" s="18"/>
    </row>
    <row r="928" spans="5:5" x14ac:dyDescent="0.35">
      <c r="E928" s="18"/>
    </row>
    <row r="929" spans="5:5" x14ac:dyDescent="0.35">
      <c r="E929" s="18"/>
    </row>
    <row r="930" spans="5:5" x14ac:dyDescent="0.35">
      <c r="E930" s="18"/>
    </row>
    <row r="931" spans="5:5" x14ac:dyDescent="0.35">
      <c r="E931" s="18"/>
    </row>
    <row r="932" spans="5:5" x14ac:dyDescent="0.35">
      <c r="E932" s="18"/>
    </row>
    <row r="933" spans="5:5" x14ac:dyDescent="0.35">
      <c r="E933" s="18"/>
    </row>
    <row r="934" spans="5:5" x14ac:dyDescent="0.35">
      <c r="E934" s="18"/>
    </row>
    <row r="935" spans="5:5" x14ac:dyDescent="0.35">
      <c r="E935" s="18"/>
    </row>
    <row r="936" spans="5:5" x14ac:dyDescent="0.35">
      <c r="E936" s="18"/>
    </row>
    <row r="937" spans="5:5" x14ac:dyDescent="0.35">
      <c r="E937" s="18"/>
    </row>
    <row r="938" spans="5:5" x14ac:dyDescent="0.35">
      <c r="E938" s="18"/>
    </row>
    <row r="939" spans="5:5" x14ac:dyDescent="0.35">
      <c r="E939" s="18"/>
    </row>
    <row r="940" spans="5:5" x14ac:dyDescent="0.35">
      <c r="E940" s="18"/>
    </row>
    <row r="941" spans="5:5" x14ac:dyDescent="0.35">
      <c r="E941" s="18"/>
    </row>
    <row r="942" spans="5:5" x14ac:dyDescent="0.35">
      <c r="E942" s="18"/>
    </row>
    <row r="943" spans="5:5" x14ac:dyDescent="0.35">
      <c r="E943" s="18"/>
    </row>
    <row r="944" spans="5:5" x14ac:dyDescent="0.35">
      <c r="E944" s="18"/>
    </row>
    <row r="945" spans="5:5" x14ac:dyDescent="0.35">
      <c r="E945" s="18"/>
    </row>
    <row r="946" spans="5:5" x14ac:dyDescent="0.35">
      <c r="E946" s="18"/>
    </row>
    <row r="947" spans="5:5" x14ac:dyDescent="0.35">
      <c r="E947" s="18"/>
    </row>
    <row r="948" spans="5:5" x14ac:dyDescent="0.35">
      <c r="E948" s="18"/>
    </row>
    <row r="949" spans="5:5" x14ac:dyDescent="0.35">
      <c r="E949" s="18"/>
    </row>
    <row r="950" spans="5:5" x14ac:dyDescent="0.35">
      <c r="E950" s="18"/>
    </row>
    <row r="951" spans="5:5" x14ac:dyDescent="0.35">
      <c r="E951" s="18"/>
    </row>
    <row r="952" spans="5:5" x14ac:dyDescent="0.35">
      <c r="E952" s="18"/>
    </row>
    <row r="953" spans="5:5" x14ac:dyDescent="0.35">
      <c r="E953" s="18"/>
    </row>
    <row r="954" spans="5:5" x14ac:dyDescent="0.35">
      <c r="E954" s="18"/>
    </row>
    <row r="955" spans="5:5" x14ac:dyDescent="0.35">
      <c r="E955" s="18"/>
    </row>
    <row r="956" spans="5:5" x14ac:dyDescent="0.35">
      <c r="E956" s="18"/>
    </row>
    <row r="957" spans="5:5" x14ac:dyDescent="0.35">
      <c r="E957" s="18"/>
    </row>
    <row r="958" spans="5:5" x14ac:dyDescent="0.35">
      <c r="E958" s="18"/>
    </row>
    <row r="959" spans="5:5" x14ac:dyDescent="0.35">
      <c r="E959" s="18"/>
    </row>
    <row r="960" spans="5:5" x14ac:dyDescent="0.35">
      <c r="E960" s="18"/>
    </row>
    <row r="961" spans="5:5" x14ac:dyDescent="0.35">
      <c r="E961" s="18"/>
    </row>
    <row r="962" spans="5:5" x14ac:dyDescent="0.35">
      <c r="E962" s="18"/>
    </row>
    <row r="963" spans="5:5" x14ac:dyDescent="0.35">
      <c r="E963" s="18"/>
    </row>
    <row r="964" spans="5:5" x14ac:dyDescent="0.35">
      <c r="E964" s="18"/>
    </row>
    <row r="965" spans="5:5" x14ac:dyDescent="0.35">
      <c r="E965" s="18"/>
    </row>
    <row r="966" spans="5:5" x14ac:dyDescent="0.35">
      <c r="E966" s="18"/>
    </row>
    <row r="967" spans="5:5" x14ac:dyDescent="0.35">
      <c r="E967" s="18"/>
    </row>
    <row r="968" spans="5:5" x14ac:dyDescent="0.35">
      <c r="E968" s="18"/>
    </row>
    <row r="969" spans="5:5" x14ac:dyDescent="0.35">
      <c r="E969" s="18"/>
    </row>
    <row r="970" spans="5:5" x14ac:dyDescent="0.35">
      <c r="E970" s="18"/>
    </row>
    <row r="971" spans="5:5" x14ac:dyDescent="0.35">
      <c r="E971" s="18"/>
    </row>
    <row r="972" spans="5:5" x14ac:dyDescent="0.35">
      <c r="E972" s="18"/>
    </row>
    <row r="973" spans="5:5" x14ac:dyDescent="0.35">
      <c r="E973" s="18"/>
    </row>
    <row r="974" spans="5:5" x14ac:dyDescent="0.35">
      <c r="E974" s="18"/>
    </row>
  </sheetData>
  <sortState xmlns:xlrd2="http://schemas.microsoft.com/office/spreadsheetml/2017/richdata2" ref="AQ2:AQ5">
    <sortCondition ref="AQ2:AQ5"/>
  </sortState>
  <phoneticPr fontId="41" type="noConversion"/>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91"/>
  <sheetViews>
    <sheetView workbookViewId="0">
      <pane ySplit="1" topLeftCell="A23" activePane="bottomLeft" state="frozen"/>
      <selection pane="bottomLeft" activeCell="H48" sqref="H48"/>
    </sheetView>
  </sheetViews>
  <sheetFormatPr defaultColWidth="8.84375" defaultRowHeight="14.5" x14ac:dyDescent="0.35"/>
  <cols>
    <col min="1" max="1" width="13.69140625" style="10" bestFit="1" customWidth="1"/>
    <col min="2" max="2" width="11.84375" style="10" bestFit="1" customWidth="1"/>
    <col min="3" max="3" width="9.07421875" style="10" bestFit="1" customWidth="1"/>
    <col min="4" max="4" width="11.84375" style="10" bestFit="1" customWidth="1"/>
    <col min="5" max="5" width="13.07421875" style="10" bestFit="1" customWidth="1"/>
    <col min="6" max="6" width="11.84375" style="10" bestFit="1" customWidth="1"/>
    <col min="7" max="16384" width="8.84375" style="11"/>
  </cols>
  <sheetData>
    <row r="1" spans="1:6" s="9" customFormat="1" ht="40.4" customHeight="1" x14ac:dyDescent="0.35">
      <c r="A1" s="8" t="s">
        <v>414</v>
      </c>
      <c r="B1" s="8" t="s">
        <v>415</v>
      </c>
      <c r="C1" s="8" t="s">
        <v>416</v>
      </c>
      <c r="D1" s="8" t="s">
        <v>417</v>
      </c>
      <c r="E1" s="8" t="s">
        <v>418</v>
      </c>
      <c r="F1" s="8" t="s">
        <v>419</v>
      </c>
    </row>
    <row r="2" spans="1:6" x14ac:dyDescent="0.35">
      <c r="A2" s="19" t="s">
        <v>420</v>
      </c>
      <c r="B2" s="19" t="s">
        <v>421</v>
      </c>
      <c r="C2" s="10" t="s">
        <v>27</v>
      </c>
      <c r="D2" s="10" t="s">
        <v>422</v>
      </c>
      <c r="E2" s="10" t="s">
        <v>28</v>
      </c>
      <c r="F2" s="10" t="s">
        <v>423</v>
      </c>
    </row>
    <row r="3" spans="1:6" x14ac:dyDescent="0.35">
      <c r="A3" s="19" t="s">
        <v>420</v>
      </c>
      <c r="B3" s="19" t="s">
        <v>421</v>
      </c>
      <c r="C3" s="10" t="s">
        <v>27</v>
      </c>
      <c r="D3" s="10" t="s">
        <v>422</v>
      </c>
      <c r="E3" s="10" t="s">
        <v>199</v>
      </c>
      <c r="F3" s="10" t="s">
        <v>424</v>
      </c>
    </row>
    <row r="4" spans="1:6" x14ac:dyDescent="0.35">
      <c r="A4" s="19" t="s">
        <v>420</v>
      </c>
      <c r="B4" s="19" t="s">
        <v>421</v>
      </c>
      <c r="C4" s="10" t="s">
        <v>27</v>
      </c>
      <c r="D4" s="10" t="s">
        <v>422</v>
      </c>
      <c r="E4" s="10" t="s">
        <v>236</v>
      </c>
      <c r="F4" s="10" t="s">
        <v>425</v>
      </c>
    </row>
    <row r="5" spans="1:6" x14ac:dyDescent="0.35">
      <c r="A5" s="19" t="s">
        <v>420</v>
      </c>
      <c r="B5" s="19" t="s">
        <v>421</v>
      </c>
      <c r="C5" s="10" t="s">
        <v>27</v>
      </c>
      <c r="D5" s="10" t="s">
        <v>422</v>
      </c>
      <c r="E5" s="10" t="s">
        <v>275</v>
      </c>
      <c r="F5" s="10" t="s">
        <v>426</v>
      </c>
    </row>
    <row r="6" spans="1:6" x14ac:dyDescent="0.35">
      <c r="A6" s="19" t="s">
        <v>420</v>
      </c>
      <c r="B6" s="19" t="s">
        <v>421</v>
      </c>
      <c r="C6" s="10" t="s">
        <v>27</v>
      </c>
      <c r="D6" s="10" t="s">
        <v>422</v>
      </c>
      <c r="E6" s="10" t="s">
        <v>311</v>
      </c>
      <c r="F6" s="10" t="s">
        <v>427</v>
      </c>
    </row>
    <row r="7" spans="1:6" x14ac:dyDescent="0.35">
      <c r="A7" s="19" t="s">
        <v>420</v>
      </c>
      <c r="B7" s="19" t="s">
        <v>421</v>
      </c>
      <c r="C7" s="10" t="s">
        <v>27</v>
      </c>
      <c r="D7" s="10" t="s">
        <v>422</v>
      </c>
      <c r="E7" s="10" t="s">
        <v>108</v>
      </c>
      <c r="F7" s="10" t="s">
        <v>428</v>
      </c>
    </row>
    <row r="8" spans="1:6" x14ac:dyDescent="0.35">
      <c r="A8" s="19" t="s">
        <v>420</v>
      </c>
      <c r="B8" s="19" t="s">
        <v>421</v>
      </c>
      <c r="C8" s="10" t="s">
        <v>129</v>
      </c>
      <c r="D8" s="10" t="s">
        <v>429</v>
      </c>
      <c r="E8" s="10" t="s">
        <v>162</v>
      </c>
      <c r="F8" s="10" t="s">
        <v>430</v>
      </c>
    </row>
    <row r="9" spans="1:6" x14ac:dyDescent="0.35">
      <c r="A9" s="19" t="s">
        <v>420</v>
      </c>
      <c r="B9" s="19" t="s">
        <v>421</v>
      </c>
      <c r="C9" s="10" t="s">
        <v>129</v>
      </c>
      <c r="D9" s="10" t="s">
        <v>429</v>
      </c>
      <c r="E9" s="10" t="s">
        <v>200</v>
      </c>
      <c r="F9" s="10" t="s">
        <v>431</v>
      </c>
    </row>
    <row r="10" spans="1:6" x14ac:dyDescent="0.35">
      <c r="A10" s="19" t="s">
        <v>420</v>
      </c>
      <c r="B10" s="19" t="s">
        <v>421</v>
      </c>
      <c r="C10" s="10" t="s">
        <v>129</v>
      </c>
      <c r="D10" s="10" t="s">
        <v>429</v>
      </c>
      <c r="E10" s="10" t="s">
        <v>237</v>
      </c>
      <c r="F10" s="10" t="s">
        <v>432</v>
      </c>
    </row>
    <row r="11" spans="1:6" x14ac:dyDescent="0.35">
      <c r="A11" s="19" t="s">
        <v>420</v>
      </c>
      <c r="B11" s="19" t="s">
        <v>421</v>
      </c>
      <c r="C11" s="10" t="s">
        <v>129</v>
      </c>
      <c r="D11" s="10" t="s">
        <v>429</v>
      </c>
      <c r="E11" s="10" t="s">
        <v>276</v>
      </c>
      <c r="F11" s="10" t="s">
        <v>433</v>
      </c>
    </row>
    <row r="12" spans="1:6" x14ac:dyDescent="0.35">
      <c r="A12" s="19" t="s">
        <v>420</v>
      </c>
      <c r="B12" s="19" t="s">
        <v>421</v>
      </c>
      <c r="C12" s="10" t="s">
        <v>129</v>
      </c>
      <c r="D12" s="10" t="s">
        <v>429</v>
      </c>
      <c r="E12" s="10" t="s">
        <v>312</v>
      </c>
      <c r="F12" s="10" t="s">
        <v>434</v>
      </c>
    </row>
    <row r="13" spans="1:6" x14ac:dyDescent="0.35">
      <c r="A13" s="19" t="s">
        <v>420</v>
      </c>
      <c r="B13" s="19" t="s">
        <v>421</v>
      </c>
      <c r="C13" s="10" t="s">
        <v>29</v>
      </c>
      <c r="D13" s="10" t="s">
        <v>435</v>
      </c>
      <c r="E13" s="10" t="s">
        <v>30</v>
      </c>
      <c r="F13" s="10" t="s">
        <v>436</v>
      </c>
    </row>
    <row r="14" spans="1:6" x14ac:dyDescent="0.35">
      <c r="A14" s="19" t="s">
        <v>420</v>
      </c>
      <c r="B14" s="19" t="s">
        <v>421</v>
      </c>
      <c r="C14" s="10" t="s">
        <v>29</v>
      </c>
      <c r="D14" s="10" t="s">
        <v>435</v>
      </c>
      <c r="E14" s="10" t="s">
        <v>366</v>
      </c>
      <c r="F14" s="10" t="s">
        <v>437</v>
      </c>
    </row>
    <row r="15" spans="1:6" x14ac:dyDescent="0.35">
      <c r="A15" s="19" t="s">
        <v>420</v>
      </c>
      <c r="B15" s="19" t="s">
        <v>421</v>
      </c>
      <c r="C15" s="10" t="s">
        <v>29</v>
      </c>
      <c r="D15" s="10" t="s">
        <v>435</v>
      </c>
      <c r="E15" s="10" t="s">
        <v>382</v>
      </c>
      <c r="F15" s="10" t="s">
        <v>438</v>
      </c>
    </row>
    <row r="16" spans="1:6" x14ac:dyDescent="0.35">
      <c r="A16" s="19" t="s">
        <v>420</v>
      </c>
      <c r="B16" s="19" t="s">
        <v>421</v>
      </c>
      <c r="C16" s="10" t="s">
        <v>29</v>
      </c>
      <c r="D16" s="10" t="s">
        <v>435</v>
      </c>
      <c r="E16" s="10" t="s">
        <v>71</v>
      </c>
      <c r="F16" s="10" t="s">
        <v>439</v>
      </c>
    </row>
    <row r="17" spans="1:6" x14ac:dyDescent="0.35">
      <c r="A17" s="19" t="s">
        <v>420</v>
      </c>
      <c r="B17" s="19" t="s">
        <v>421</v>
      </c>
      <c r="C17" s="10" t="s">
        <v>29</v>
      </c>
      <c r="D17" s="10" t="s">
        <v>435</v>
      </c>
      <c r="E17" s="10" t="s">
        <v>91</v>
      </c>
      <c r="F17" s="10" t="s">
        <v>440</v>
      </c>
    </row>
    <row r="18" spans="1:6" x14ac:dyDescent="0.35">
      <c r="A18" s="19" t="s">
        <v>420</v>
      </c>
      <c r="B18" s="19" t="s">
        <v>421</v>
      </c>
      <c r="C18" s="10" t="s">
        <v>29</v>
      </c>
      <c r="D18" s="10" t="s">
        <v>435</v>
      </c>
      <c r="E18" s="10" t="s">
        <v>105</v>
      </c>
      <c r="F18" s="10" t="s">
        <v>441</v>
      </c>
    </row>
    <row r="19" spans="1:6" x14ac:dyDescent="0.35">
      <c r="A19" s="19" t="s">
        <v>420</v>
      </c>
      <c r="B19" s="19" t="s">
        <v>421</v>
      </c>
      <c r="C19" s="10" t="s">
        <v>29</v>
      </c>
      <c r="D19" s="10" t="s">
        <v>435</v>
      </c>
      <c r="E19" s="10" t="s">
        <v>111</v>
      </c>
      <c r="F19" s="10" t="s">
        <v>442</v>
      </c>
    </row>
    <row r="20" spans="1:6" x14ac:dyDescent="0.35">
      <c r="A20" s="19" t="s">
        <v>420</v>
      </c>
      <c r="B20" s="19" t="s">
        <v>421</v>
      </c>
      <c r="C20" s="10" t="s">
        <v>29</v>
      </c>
      <c r="D20" s="10" t="s">
        <v>435</v>
      </c>
      <c r="E20" s="10" t="s">
        <v>411</v>
      </c>
      <c r="F20" s="10" t="s">
        <v>443</v>
      </c>
    </row>
    <row r="21" spans="1:6" x14ac:dyDescent="0.35">
      <c r="A21" s="19" t="s">
        <v>420</v>
      </c>
      <c r="B21" s="19" t="s">
        <v>421</v>
      </c>
      <c r="C21" s="10" t="s">
        <v>29</v>
      </c>
      <c r="D21" s="10" t="s">
        <v>435</v>
      </c>
      <c r="E21" s="10" t="s">
        <v>121</v>
      </c>
      <c r="F21" s="10" t="s">
        <v>444</v>
      </c>
    </row>
    <row r="22" spans="1:6" x14ac:dyDescent="0.35">
      <c r="A22" s="19" t="s">
        <v>420</v>
      </c>
      <c r="B22" s="19" t="s">
        <v>421</v>
      </c>
      <c r="C22" s="10" t="s">
        <v>130</v>
      </c>
      <c r="D22" s="10" t="s">
        <v>445</v>
      </c>
      <c r="E22" s="10" t="s">
        <v>163</v>
      </c>
      <c r="F22" s="10" t="s">
        <v>446</v>
      </c>
    </row>
    <row r="23" spans="1:6" x14ac:dyDescent="0.35">
      <c r="A23" s="19" t="s">
        <v>420</v>
      </c>
      <c r="B23" s="19" t="s">
        <v>421</v>
      </c>
      <c r="C23" s="10" t="s">
        <v>130</v>
      </c>
      <c r="D23" s="10" t="s">
        <v>445</v>
      </c>
      <c r="E23" s="10" t="s">
        <v>202</v>
      </c>
      <c r="F23" s="10" t="s">
        <v>447</v>
      </c>
    </row>
    <row r="24" spans="1:6" x14ac:dyDescent="0.35">
      <c r="A24" s="19" t="s">
        <v>420</v>
      </c>
      <c r="B24" s="19" t="s">
        <v>421</v>
      </c>
      <c r="C24" s="10" t="s">
        <v>130</v>
      </c>
      <c r="D24" s="10" t="s">
        <v>445</v>
      </c>
      <c r="E24" s="10" t="s">
        <v>239</v>
      </c>
      <c r="F24" s="10" t="s">
        <v>448</v>
      </c>
    </row>
    <row r="25" spans="1:6" x14ac:dyDescent="0.35">
      <c r="A25" s="19" t="s">
        <v>420</v>
      </c>
      <c r="B25" s="19" t="s">
        <v>421</v>
      </c>
      <c r="C25" s="10" t="s">
        <v>130</v>
      </c>
      <c r="D25" s="10" t="s">
        <v>445</v>
      </c>
      <c r="E25" s="10" t="s">
        <v>278</v>
      </c>
      <c r="F25" s="10" t="s">
        <v>449</v>
      </c>
    </row>
    <row r="26" spans="1:6" x14ac:dyDescent="0.35">
      <c r="A26" s="19" t="s">
        <v>420</v>
      </c>
      <c r="B26" s="19" t="s">
        <v>421</v>
      </c>
      <c r="C26" s="10" t="s">
        <v>130</v>
      </c>
      <c r="D26" s="10" t="s">
        <v>445</v>
      </c>
      <c r="E26" s="10" t="s">
        <v>314</v>
      </c>
      <c r="F26" s="10" t="s">
        <v>450</v>
      </c>
    </row>
    <row r="27" spans="1:6" x14ac:dyDescent="0.35">
      <c r="A27" s="19" t="s">
        <v>420</v>
      </c>
      <c r="B27" s="19" t="s">
        <v>421</v>
      </c>
      <c r="C27" s="10" t="s">
        <v>130</v>
      </c>
      <c r="D27" s="10" t="s">
        <v>445</v>
      </c>
      <c r="E27" s="10" t="s">
        <v>340</v>
      </c>
      <c r="F27" s="10" t="s">
        <v>451</v>
      </c>
    </row>
    <row r="28" spans="1:6" x14ac:dyDescent="0.35">
      <c r="A28" s="19" t="s">
        <v>420</v>
      </c>
      <c r="B28" s="19" t="s">
        <v>421</v>
      </c>
      <c r="C28" s="10" t="s">
        <v>130</v>
      </c>
      <c r="D28" s="10" t="s">
        <v>445</v>
      </c>
      <c r="E28" s="10" t="s">
        <v>367</v>
      </c>
      <c r="F28" s="10" t="s">
        <v>452</v>
      </c>
    </row>
    <row r="29" spans="1:6" x14ac:dyDescent="0.35">
      <c r="A29" s="19" t="s">
        <v>420</v>
      </c>
      <c r="B29" s="19" t="s">
        <v>421</v>
      </c>
      <c r="C29" s="10" t="s">
        <v>453</v>
      </c>
      <c r="D29" s="10" t="s">
        <v>454</v>
      </c>
      <c r="E29" s="10" t="s">
        <v>164</v>
      </c>
      <c r="F29" s="10" t="s">
        <v>455</v>
      </c>
    </row>
    <row r="30" spans="1:6" x14ac:dyDescent="0.35">
      <c r="A30" s="19" t="s">
        <v>420</v>
      </c>
      <c r="B30" s="19" t="s">
        <v>421</v>
      </c>
      <c r="C30" s="10" t="s">
        <v>453</v>
      </c>
      <c r="D30" s="10" t="s">
        <v>454</v>
      </c>
      <c r="E30" s="10" t="s">
        <v>203</v>
      </c>
      <c r="F30" s="10" t="s">
        <v>456</v>
      </c>
    </row>
    <row r="31" spans="1:6" x14ac:dyDescent="0.35">
      <c r="A31" s="19" t="s">
        <v>420</v>
      </c>
      <c r="B31" s="19" t="s">
        <v>421</v>
      </c>
      <c r="C31" s="10" t="s">
        <v>453</v>
      </c>
      <c r="D31" s="10" t="s">
        <v>454</v>
      </c>
      <c r="E31" s="10" t="s">
        <v>240</v>
      </c>
      <c r="F31" s="10" t="s">
        <v>457</v>
      </c>
    </row>
    <row r="32" spans="1:6" x14ac:dyDescent="0.35">
      <c r="A32" s="19" t="s">
        <v>420</v>
      </c>
      <c r="B32" s="19" t="s">
        <v>421</v>
      </c>
      <c r="C32" s="10" t="s">
        <v>453</v>
      </c>
      <c r="D32" s="10" t="s">
        <v>454</v>
      </c>
      <c r="E32" s="10" t="s">
        <v>279</v>
      </c>
      <c r="F32" s="10" t="s">
        <v>458</v>
      </c>
    </row>
    <row r="33" spans="1:6" x14ac:dyDescent="0.35">
      <c r="A33" s="19" t="s">
        <v>420</v>
      </c>
      <c r="B33" s="19" t="s">
        <v>421</v>
      </c>
      <c r="C33" s="10" t="s">
        <v>132</v>
      </c>
      <c r="D33" s="10" t="s">
        <v>459</v>
      </c>
      <c r="E33" s="10" t="s">
        <v>165</v>
      </c>
      <c r="F33" s="10" t="s">
        <v>460</v>
      </c>
    </row>
    <row r="34" spans="1:6" x14ac:dyDescent="0.35">
      <c r="A34" s="19" t="s">
        <v>420</v>
      </c>
      <c r="B34" s="19" t="s">
        <v>421</v>
      </c>
      <c r="C34" s="10" t="s">
        <v>132</v>
      </c>
      <c r="D34" s="10" t="s">
        <v>459</v>
      </c>
      <c r="E34" s="10" t="s">
        <v>204</v>
      </c>
      <c r="F34" s="10" t="s">
        <v>461</v>
      </c>
    </row>
    <row r="35" spans="1:6" x14ac:dyDescent="0.35">
      <c r="A35" s="19" t="s">
        <v>420</v>
      </c>
      <c r="B35" s="19" t="s">
        <v>421</v>
      </c>
      <c r="C35" s="10" t="s">
        <v>132</v>
      </c>
      <c r="D35" s="10" t="s">
        <v>459</v>
      </c>
      <c r="E35" s="10" t="s">
        <v>241</v>
      </c>
      <c r="F35" s="10" t="s">
        <v>462</v>
      </c>
    </row>
    <row r="36" spans="1:6" x14ac:dyDescent="0.35">
      <c r="A36" s="19" t="s">
        <v>420</v>
      </c>
      <c r="B36" s="19" t="s">
        <v>421</v>
      </c>
      <c r="C36" s="10" t="s">
        <v>132</v>
      </c>
      <c r="D36" s="10" t="s">
        <v>459</v>
      </c>
      <c r="E36" s="10" t="s">
        <v>280</v>
      </c>
      <c r="F36" s="10" t="s">
        <v>463</v>
      </c>
    </row>
    <row r="37" spans="1:6" x14ac:dyDescent="0.35">
      <c r="A37" s="19" t="s">
        <v>420</v>
      </c>
      <c r="B37" s="19" t="s">
        <v>421</v>
      </c>
      <c r="C37" s="10" t="s">
        <v>22</v>
      </c>
      <c r="D37" s="10" t="s">
        <v>464</v>
      </c>
      <c r="E37" s="10" t="s">
        <v>23</v>
      </c>
      <c r="F37" s="10" t="s">
        <v>465</v>
      </c>
    </row>
    <row r="38" spans="1:6" x14ac:dyDescent="0.35">
      <c r="A38" s="19" t="s">
        <v>420</v>
      </c>
      <c r="B38" s="19" t="s">
        <v>421</v>
      </c>
      <c r="C38" s="10" t="s">
        <v>22</v>
      </c>
      <c r="D38" s="10" t="s">
        <v>464</v>
      </c>
      <c r="E38" s="10" t="s">
        <v>33</v>
      </c>
      <c r="F38" s="10" t="s">
        <v>466</v>
      </c>
    </row>
    <row r="39" spans="1:6" x14ac:dyDescent="0.35">
      <c r="A39" s="19" t="s">
        <v>420</v>
      </c>
      <c r="B39" s="19" t="s">
        <v>421</v>
      </c>
      <c r="C39" s="10" t="s">
        <v>22</v>
      </c>
      <c r="D39" s="10" t="s">
        <v>464</v>
      </c>
      <c r="E39" s="10" t="s">
        <v>242</v>
      </c>
      <c r="F39" s="10" t="s">
        <v>467</v>
      </c>
    </row>
    <row r="40" spans="1:6" x14ac:dyDescent="0.35">
      <c r="A40" s="19" t="s">
        <v>420</v>
      </c>
      <c r="B40" s="19" t="s">
        <v>421</v>
      </c>
      <c r="C40" s="10" t="s">
        <v>22</v>
      </c>
      <c r="D40" s="10" t="s">
        <v>464</v>
      </c>
      <c r="E40" s="10" t="s">
        <v>43</v>
      </c>
      <c r="F40" s="10" t="s">
        <v>468</v>
      </c>
    </row>
    <row r="41" spans="1:6" x14ac:dyDescent="0.35">
      <c r="A41" s="19" t="s">
        <v>420</v>
      </c>
      <c r="B41" s="19" t="s">
        <v>421</v>
      </c>
      <c r="C41" s="10" t="s">
        <v>22</v>
      </c>
      <c r="D41" s="10" t="s">
        <v>464</v>
      </c>
      <c r="E41" s="10" t="s">
        <v>48</v>
      </c>
      <c r="F41" s="10" t="s">
        <v>469</v>
      </c>
    </row>
    <row r="42" spans="1:6" x14ac:dyDescent="0.35">
      <c r="A42" s="19" t="s">
        <v>420</v>
      </c>
      <c r="B42" s="19" t="s">
        <v>421</v>
      </c>
      <c r="C42" s="10" t="s">
        <v>22</v>
      </c>
      <c r="D42" s="10" t="s">
        <v>464</v>
      </c>
      <c r="E42" s="10" t="s">
        <v>75</v>
      </c>
      <c r="F42" s="10" t="s">
        <v>470</v>
      </c>
    </row>
    <row r="43" spans="1:6" x14ac:dyDescent="0.35">
      <c r="A43" s="19" t="s">
        <v>420</v>
      </c>
      <c r="B43" s="19" t="s">
        <v>421</v>
      </c>
      <c r="C43" s="10" t="s">
        <v>166</v>
      </c>
      <c r="D43" s="10" t="s">
        <v>471</v>
      </c>
      <c r="E43" s="10" t="s">
        <v>166</v>
      </c>
      <c r="F43" s="10" t="s">
        <v>472</v>
      </c>
    </row>
    <row r="44" spans="1:6" x14ac:dyDescent="0.35">
      <c r="A44" s="19" t="s">
        <v>420</v>
      </c>
      <c r="B44" s="19" t="s">
        <v>421</v>
      </c>
      <c r="C44" s="10" t="s">
        <v>166</v>
      </c>
      <c r="D44" s="10" t="s">
        <v>471</v>
      </c>
      <c r="E44" s="10" t="s">
        <v>205</v>
      </c>
      <c r="F44" s="10" t="s">
        <v>473</v>
      </c>
    </row>
    <row r="45" spans="1:6" x14ac:dyDescent="0.35">
      <c r="A45" s="19" t="s">
        <v>420</v>
      </c>
      <c r="B45" s="19" t="s">
        <v>421</v>
      </c>
      <c r="C45" s="10" t="s">
        <v>166</v>
      </c>
      <c r="D45" s="10" t="s">
        <v>471</v>
      </c>
      <c r="E45" s="10" t="s">
        <v>243</v>
      </c>
      <c r="F45" s="10" t="s">
        <v>474</v>
      </c>
    </row>
    <row r="46" spans="1:6" x14ac:dyDescent="0.35">
      <c r="A46" s="19" t="s">
        <v>420</v>
      </c>
      <c r="B46" s="19" t="s">
        <v>421</v>
      </c>
      <c r="C46" s="10" t="s">
        <v>166</v>
      </c>
      <c r="D46" s="10" t="s">
        <v>471</v>
      </c>
      <c r="E46" s="10" t="s">
        <v>281</v>
      </c>
      <c r="F46" s="10" t="s">
        <v>475</v>
      </c>
    </row>
    <row r="47" spans="1:6" x14ac:dyDescent="0.35">
      <c r="A47" s="19" t="s">
        <v>420</v>
      </c>
      <c r="B47" s="19" t="s">
        <v>421</v>
      </c>
      <c r="C47" s="10" t="s">
        <v>166</v>
      </c>
      <c r="D47" s="10" t="s">
        <v>471</v>
      </c>
      <c r="E47" s="10" t="s">
        <v>315</v>
      </c>
      <c r="F47" s="10" t="s">
        <v>476</v>
      </c>
    </row>
    <row r="48" spans="1:6" x14ac:dyDescent="0.35">
      <c r="A48" s="19" t="s">
        <v>420</v>
      </c>
      <c r="B48" s="19" t="s">
        <v>421</v>
      </c>
      <c r="C48" s="10" t="s">
        <v>166</v>
      </c>
      <c r="D48" s="10" t="s">
        <v>471</v>
      </c>
      <c r="E48" s="10" t="s">
        <v>342</v>
      </c>
      <c r="F48" s="10" t="s">
        <v>477</v>
      </c>
    </row>
    <row r="49" spans="1:12" ht="15.5" x14ac:dyDescent="0.35">
      <c r="A49" s="19" t="s">
        <v>420</v>
      </c>
      <c r="B49" s="19" t="s">
        <v>421</v>
      </c>
      <c r="C49" s="10" t="s">
        <v>166</v>
      </c>
      <c r="D49" s="10" t="s">
        <v>471</v>
      </c>
      <c r="E49" s="10" t="s">
        <v>368</v>
      </c>
      <c r="F49" s="10" t="s">
        <v>478</v>
      </c>
      <c r="L49"/>
    </row>
    <row r="50" spans="1:12" ht="15.5" x14ac:dyDescent="0.35">
      <c r="A50" s="19" t="s">
        <v>420</v>
      </c>
      <c r="B50" s="19" t="s">
        <v>421</v>
      </c>
      <c r="C50" s="10" t="s">
        <v>166</v>
      </c>
      <c r="D50" s="10" t="s">
        <v>471</v>
      </c>
      <c r="E50" s="10" t="s">
        <v>383</v>
      </c>
      <c r="F50" s="10" t="s">
        <v>479</v>
      </c>
      <c r="L50"/>
    </row>
    <row r="51" spans="1:12" ht="15.5" x14ac:dyDescent="0.35">
      <c r="A51" s="19" t="s">
        <v>420</v>
      </c>
      <c r="B51" s="19" t="s">
        <v>421</v>
      </c>
      <c r="C51" s="10" t="s">
        <v>49</v>
      </c>
      <c r="D51" s="10" t="s">
        <v>480</v>
      </c>
      <c r="E51" s="10" t="s">
        <v>50</v>
      </c>
      <c r="F51" s="10" t="s">
        <v>481</v>
      </c>
      <c r="L51"/>
    </row>
    <row r="52" spans="1:12" ht="15.5" x14ac:dyDescent="0.35">
      <c r="A52" s="19" t="s">
        <v>420</v>
      </c>
      <c r="B52" s="19" t="s">
        <v>421</v>
      </c>
      <c r="C52" s="10" t="s">
        <v>49</v>
      </c>
      <c r="D52" s="10" t="s">
        <v>480</v>
      </c>
      <c r="E52" s="10" t="s">
        <v>51</v>
      </c>
      <c r="F52" s="10" t="s">
        <v>482</v>
      </c>
      <c r="L52"/>
    </row>
    <row r="53" spans="1:12" ht="15.5" x14ac:dyDescent="0.35">
      <c r="A53" s="19" t="s">
        <v>420</v>
      </c>
      <c r="B53" s="19" t="s">
        <v>421</v>
      </c>
      <c r="C53" s="10" t="s">
        <v>54</v>
      </c>
      <c r="D53" s="10" t="s">
        <v>483</v>
      </c>
      <c r="E53" s="10" t="s">
        <v>55</v>
      </c>
      <c r="F53" s="10" t="s">
        <v>484</v>
      </c>
      <c r="L53"/>
    </row>
    <row r="54" spans="1:12" ht="15.5" x14ac:dyDescent="0.35">
      <c r="A54" s="19" t="s">
        <v>420</v>
      </c>
      <c r="B54" s="19" t="s">
        <v>421</v>
      </c>
      <c r="C54" s="10" t="s">
        <v>54</v>
      </c>
      <c r="D54" s="10" t="s">
        <v>483</v>
      </c>
      <c r="E54" s="10" t="s">
        <v>56</v>
      </c>
      <c r="F54" s="10" t="s">
        <v>485</v>
      </c>
      <c r="L54"/>
    </row>
    <row r="55" spans="1:12" ht="15.5" x14ac:dyDescent="0.35">
      <c r="A55" s="19" t="s">
        <v>420</v>
      </c>
      <c r="B55" s="19" t="s">
        <v>421</v>
      </c>
      <c r="C55" s="10" t="s">
        <v>54</v>
      </c>
      <c r="D55" s="10" t="s">
        <v>483</v>
      </c>
      <c r="E55" s="10" t="s">
        <v>58</v>
      </c>
      <c r="F55" s="10" t="s">
        <v>486</v>
      </c>
      <c r="L55"/>
    </row>
    <row r="56" spans="1:12" ht="15.5" x14ac:dyDescent="0.35">
      <c r="A56" s="19" t="s">
        <v>420</v>
      </c>
      <c r="B56" s="19" t="s">
        <v>421</v>
      </c>
      <c r="C56" s="10" t="s">
        <v>54</v>
      </c>
      <c r="D56" s="10" t="s">
        <v>483</v>
      </c>
      <c r="E56" s="10" t="s">
        <v>59</v>
      </c>
      <c r="F56" s="10" t="s">
        <v>487</v>
      </c>
      <c r="L56"/>
    </row>
    <row r="57" spans="1:12" ht="15.5" x14ac:dyDescent="0.35">
      <c r="A57" s="19" t="s">
        <v>420</v>
      </c>
      <c r="B57" s="19" t="s">
        <v>421</v>
      </c>
      <c r="C57" s="10" t="s">
        <v>54</v>
      </c>
      <c r="D57" s="10" t="s">
        <v>483</v>
      </c>
      <c r="E57" s="10" t="s">
        <v>61</v>
      </c>
      <c r="F57" s="10" t="s">
        <v>488</v>
      </c>
      <c r="L57"/>
    </row>
    <row r="58" spans="1:12" ht="15.5" x14ac:dyDescent="0.35">
      <c r="A58" s="19" t="s">
        <v>420</v>
      </c>
      <c r="B58" s="19" t="s">
        <v>421</v>
      </c>
      <c r="C58" s="10" t="s">
        <v>134</v>
      </c>
      <c r="D58" s="10" t="s">
        <v>489</v>
      </c>
      <c r="E58" s="10" t="s">
        <v>168</v>
      </c>
      <c r="F58" s="10" t="s">
        <v>490</v>
      </c>
      <c r="L58"/>
    </row>
    <row r="59" spans="1:12" ht="15.5" x14ac:dyDescent="0.35">
      <c r="A59" s="19" t="s">
        <v>420</v>
      </c>
      <c r="B59" s="19" t="s">
        <v>421</v>
      </c>
      <c r="C59" s="10" t="s">
        <v>134</v>
      </c>
      <c r="D59" s="10" t="s">
        <v>489</v>
      </c>
      <c r="E59" s="10" t="s">
        <v>206</v>
      </c>
      <c r="F59" s="10" t="s">
        <v>491</v>
      </c>
      <c r="L59"/>
    </row>
    <row r="60" spans="1:12" ht="15.5" x14ac:dyDescent="0.35">
      <c r="A60" s="19" t="s">
        <v>420</v>
      </c>
      <c r="B60" s="19" t="s">
        <v>421</v>
      </c>
      <c r="C60" s="10" t="s">
        <v>134</v>
      </c>
      <c r="D60" s="10" t="s">
        <v>489</v>
      </c>
      <c r="E60" s="10" t="s">
        <v>244</v>
      </c>
      <c r="F60" s="10" t="s">
        <v>492</v>
      </c>
      <c r="L60"/>
    </row>
    <row r="61" spans="1:12" ht="15.5" x14ac:dyDescent="0.35">
      <c r="A61" s="19" t="s">
        <v>420</v>
      </c>
      <c r="B61" s="19" t="s">
        <v>421</v>
      </c>
      <c r="C61" s="10" t="s">
        <v>134</v>
      </c>
      <c r="D61" s="10" t="s">
        <v>489</v>
      </c>
      <c r="E61" s="10" t="s">
        <v>282</v>
      </c>
      <c r="F61" s="10" t="s">
        <v>493</v>
      </c>
      <c r="L61"/>
    </row>
    <row r="62" spans="1:12" ht="15.5" x14ac:dyDescent="0.35">
      <c r="A62" s="19" t="s">
        <v>420</v>
      </c>
      <c r="B62" s="19" t="s">
        <v>421</v>
      </c>
      <c r="C62" s="10" t="s">
        <v>134</v>
      </c>
      <c r="D62" s="10" t="s">
        <v>489</v>
      </c>
      <c r="E62" s="10" t="s">
        <v>317</v>
      </c>
      <c r="F62" s="10" t="s">
        <v>494</v>
      </c>
      <c r="L62"/>
    </row>
    <row r="63" spans="1:12" ht="15.5" x14ac:dyDescent="0.35">
      <c r="A63" s="19" t="s">
        <v>420</v>
      </c>
      <c r="B63" s="19" t="s">
        <v>421</v>
      </c>
      <c r="C63" s="10" t="s">
        <v>134</v>
      </c>
      <c r="D63" s="10" t="s">
        <v>489</v>
      </c>
      <c r="E63" s="10" t="s">
        <v>343</v>
      </c>
      <c r="F63" s="10" t="s">
        <v>495</v>
      </c>
      <c r="L63"/>
    </row>
    <row r="64" spans="1:12" ht="15.5" x14ac:dyDescent="0.35">
      <c r="A64" s="19" t="s">
        <v>420</v>
      </c>
      <c r="B64" s="19" t="s">
        <v>421</v>
      </c>
      <c r="C64" s="10" t="s">
        <v>134</v>
      </c>
      <c r="D64" s="10" t="s">
        <v>489</v>
      </c>
      <c r="E64" s="10" t="s">
        <v>369</v>
      </c>
      <c r="F64" s="10" t="s">
        <v>496</v>
      </c>
      <c r="L64"/>
    </row>
    <row r="65" spans="1:12" ht="15.5" x14ac:dyDescent="0.35">
      <c r="A65" s="19" t="s">
        <v>420</v>
      </c>
      <c r="B65" s="19" t="s">
        <v>421</v>
      </c>
      <c r="C65" s="10" t="s">
        <v>134</v>
      </c>
      <c r="D65" s="10" t="s">
        <v>489</v>
      </c>
      <c r="E65" s="10" t="s">
        <v>384</v>
      </c>
      <c r="F65" s="10" t="s">
        <v>497</v>
      </c>
      <c r="L65"/>
    </row>
    <row r="66" spans="1:12" ht="15.5" x14ac:dyDescent="0.35">
      <c r="A66" s="19" t="s">
        <v>420</v>
      </c>
      <c r="B66" s="19" t="s">
        <v>421</v>
      </c>
      <c r="C66" s="10" t="s">
        <v>134</v>
      </c>
      <c r="D66" s="10" t="s">
        <v>489</v>
      </c>
      <c r="E66" s="10" t="s">
        <v>393</v>
      </c>
      <c r="F66" s="10" t="s">
        <v>498</v>
      </c>
      <c r="L66"/>
    </row>
    <row r="67" spans="1:12" ht="15.5" x14ac:dyDescent="0.35">
      <c r="A67" s="19" t="s">
        <v>420</v>
      </c>
      <c r="B67" s="19" t="s">
        <v>421</v>
      </c>
      <c r="C67" s="10" t="s">
        <v>134</v>
      </c>
      <c r="D67" s="10" t="s">
        <v>489</v>
      </c>
      <c r="E67" s="10" t="s">
        <v>401</v>
      </c>
      <c r="F67" s="10" t="s">
        <v>499</v>
      </c>
      <c r="L67"/>
    </row>
    <row r="68" spans="1:12" ht="15.5" x14ac:dyDescent="0.35">
      <c r="A68" s="19" t="s">
        <v>420</v>
      </c>
      <c r="B68" s="19" t="s">
        <v>421</v>
      </c>
      <c r="C68" s="10" t="s">
        <v>134</v>
      </c>
      <c r="D68" s="10" t="s">
        <v>489</v>
      </c>
      <c r="E68" s="10" t="s">
        <v>404</v>
      </c>
      <c r="F68" s="10" t="s">
        <v>500</v>
      </c>
      <c r="L68"/>
    </row>
    <row r="69" spans="1:12" ht="15.5" x14ac:dyDescent="0.35">
      <c r="A69" s="19" t="s">
        <v>420</v>
      </c>
      <c r="B69" s="19" t="s">
        <v>421</v>
      </c>
      <c r="C69" s="10" t="s">
        <v>134</v>
      </c>
      <c r="D69" s="10" t="s">
        <v>489</v>
      </c>
      <c r="E69" s="10" t="s">
        <v>407</v>
      </c>
      <c r="F69" s="10" t="s">
        <v>501</v>
      </c>
      <c r="L69"/>
    </row>
    <row r="70" spans="1:12" ht="15.5" x14ac:dyDescent="0.35">
      <c r="A70" s="19" t="s">
        <v>420</v>
      </c>
      <c r="B70" s="19" t="s">
        <v>421</v>
      </c>
      <c r="C70" s="10" t="s">
        <v>135</v>
      </c>
      <c r="D70" s="10" t="s">
        <v>502</v>
      </c>
      <c r="E70" s="10" t="s">
        <v>169</v>
      </c>
      <c r="F70" s="10" t="s">
        <v>503</v>
      </c>
      <c r="L70"/>
    </row>
    <row r="71" spans="1:12" ht="15.5" x14ac:dyDescent="0.35">
      <c r="A71" s="19" t="s">
        <v>420</v>
      </c>
      <c r="B71" s="19" t="s">
        <v>421</v>
      </c>
      <c r="C71" s="10" t="s">
        <v>135</v>
      </c>
      <c r="D71" s="10" t="s">
        <v>502</v>
      </c>
      <c r="E71" s="10" t="s">
        <v>207</v>
      </c>
      <c r="F71" s="10" t="s">
        <v>504</v>
      </c>
      <c r="L71"/>
    </row>
    <row r="72" spans="1:12" ht="15.5" x14ac:dyDescent="0.35">
      <c r="A72" s="19" t="s">
        <v>420</v>
      </c>
      <c r="B72" s="19" t="s">
        <v>421</v>
      </c>
      <c r="C72" s="10" t="s">
        <v>135</v>
      </c>
      <c r="D72" s="10" t="s">
        <v>502</v>
      </c>
      <c r="E72" s="10" t="s">
        <v>245</v>
      </c>
      <c r="F72" s="10" t="s">
        <v>505</v>
      </c>
      <c r="L72"/>
    </row>
    <row r="73" spans="1:12" ht="15.5" x14ac:dyDescent="0.35">
      <c r="A73" s="19" t="s">
        <v>420</v>
      </c>
      <c r="B73" s="19" t="s">
        <v>421</v>
      </c>
      <c r="C73" s="10" t="s">
        <v>135</v>
      </c>
      <c r="D73" s="10" t="s">
        <v>502</v>
      </c>
      <c r="E73" s="10" t="s">
        <v>283</v>
      </c>
      <c r="F73" s="10" t="s">
        <v>506</v>
      </c>
      <c r="L73"/>
    </row>
    <row r="74" spans="1:12" ht="15.5" x14ac:dyDescent="0.35">
      <c r="A74" s="19" t="s">
        <v>420</v>
      </c>
      <c r="B74" s="19" t="s">
        <v>421</v>
      </c>
      <c r="C74" s="10" t="s">
        <v>135</v>
      </c>
      <c r="D74" s="10" t="s">
        <v>502</v>
      </c>
      <c r="E74" s="10" t="s">
        <v>318</v>
      </c>
      <c r="F74" s="10" t="s">
        <v>507</v>
      </c>
      <c r="L74"/>
    </row>
    <row r="75" spans="1:12" ht="15.5" x14ac:dyDescent="0.35">
      <c r="A75" s="19" t="s">
        <v>420</v>
      </c>
      <c r="B75" s="19" t="s">
        <v>421</v>
      </c>
      <c r="C75" s="10" t="s">
        <v>135</v>
      </c>
      <c r="D75" s="10" t="s">
        <v>502</v>
      </c>
      <c r="E75" s="10" t="s">
        <v>344</v>
      </c>
      <c r="F75" s="10" t="s">
        <v>508</v>
      </c>
      <c r="L75"/>
    </row>
    <row r="76" spans="1:12" ht="15.5" x14ac:dyDescent="0.35">
      <c r="A76" s="19" t="s">
        <v>420</v>
      </c>
      <c r="B76" s="19" t="s">
        <v>421</v>
      </c>
      <c r="C76" s="10" t="s">
        <v>136</v>
      </c>
      <c r="D76" s="10" t="s">
        <v>509</v>
      </c>
      <c r="E76" s="10" t="s">
        <v>170</v>
      </c>
      <c r="F76" s="10" t="s">
        <v>510</v>
      </c>
      <c r="L76"/>
    </row>
    <row r="77" spans="1:12" ht="15.5" x14ac:dyDescent="0.35">
      <c r="A77" s="19" t="s">
        <v>420</v>
      </c>
      <c r="B77" s="19" t="s">
        <v>421</v>
      </c>
      <c r="C77" s="10" t="s">
        <v>136</v>
      </c>
      <c r="D77" s="10" t="s">
        <v>509</v>
      </c>
      <c r="E77" s="10" t="s">
        <v>208</v>
      </c>
      <c r="F77" s="10" t="s">
        <v>511</v>
      </c>
      <c r="L77"/>
    </row>
    <row r="78" spans="1:12" ht="15.5" x14ac:dyDescent="0.35">
      <c r="A78" s="19" t="s">
        <v>420</v>
      </c>
      <c r="B78" s="19" t="s">
        <v>421</v>
      </c>
      <c r="C78" s="10" t="s">
        <v>136</v>
      </c>
      <c r="D78" s="10" t="s">
        <v>509</v>
      </c>
      <c r="E78" s="10" t="s">
        <v>246</v>
      </c>
      <c r="F78" s="10" t="s">
        <v>512</v>
      </c>
      <c r="L78"/>
    </row>
    <row r="79" spans="1:12" ht="15.5" x14ac:dyDescent="0.35">
      <c r="A79" s="19" t="s">
        <v>420</v>
      </c>
      <c r="B79" s="19" t="s">
        <v>421</v>
      </c>
      <c r="C79" s="10" t="s">
        <v>136</v>
      </c>
      <c r="D79" s="10" t="s">
        <v>509</v>
      </c>
      <c r="E79" s="10" t="s">
        <v>284</v>
      </c>
      <c r="F79" s="10" t="s">
        <v>513</v>
      </c>
      <c r="L79"/>
    </row>
    <row r="80" spans="1:12" ht="15.5" x14ac:dyDescent="0.35">
      <c r="A80" s="19" t="s">
        <v>420</v>
      </c>
      <c r="B80" s="19" t="s">
        <v>421</v>
      </c>
      <c r="C80" s="10" t="s">
        <v>136</v>
      </c>
      <c r="D80" s="10" t="s">
        <v>509</v>
      </c>
      <c r="E80" s="10" t="s">
        <v>319</v>
      </c>
      <c r="F80" s="10" t="s">
        <v>514</v>
      </c>
      <c r="L80"/>
    </row>
    <row r="81" spans="1:12" ht="15.5" x14ac:dyDescent="0.35">
      <c r="A81" s="19" t="s">
        <v>420</v>
      </c>
      <c r="B81" s="19" t="s">
        <v>421</v>
      </c>
      <c r="C81" s="10" t="s">
        <v>136</v>
      </c>
      <c r="D81" s="10" t="s">
        <v>509</v>
      </c>
      <c r="E81" s="10" t="s">
        <v>345</v>
      </c>
      <c r="F81" s="10" t="s">
        <v>515</v>
      </c>
      <c r="L81"/>
    </row>
    <row r="82" spans="1:12" ht="15.5" x14ac:dyDescent="0.35">
      <c r="A82" s="19" t="s">
        <v>420</v>
      </c>
      <c r="B82" s="19" t="s">
        <v>421</v>
      </c>
      <c r="C82" s="10" t="s">
        <v>136</v>
      </c>
      <c r="D82" s="10" t="s">
        <v>509</v>
      </c>
      <c r="E82" s="10" t="s">
        <v>136</v>
      </c>
      <c r="F82" s="10" t="s">
        <v>516</v>
      </c>
      <c r="L82"/>
    </row>
    <row r="83" spans="1:12" ht="15.5" x14ac:dyDescent="0.35">
      <c r="A83" s="19" t="s">
        <v>420</v>
      </c>
      <c r="B83" s="19" t="s">
        <v>421</v>
      </c>
      <c r="C83" s="10" t="s">
        <v>136</v>
      </c>
      <c r="D83" s="10" t="s">
        <v>509</v>
      </c>
      <c r="E83" s="10" t="s">
        <v>385</v>
      </c>
      <c r="F83" s="10" t="s">
        <v>517</v>
      </c>
      <c r="L83"/>
    </row>
    <row r="84" spans="1:12" ht="15.5" x14ac:dyDescent="0.35">
      <c r="A84" s="19" t="s">
        <v>420</v>
      </c>
      <c r="B84" s="19" t="s">
        <v>421</v>
      </c>
      <c r="C84" s="10" t="s">
        <v>136</v>
      </c>
      <c r="D84" s="10" t="s">
        <v>509</v>
      </c>
      <c r="E84" s="10" t="s">
        <v>394</v>
      </c>
      <c r="F84" s="10" t="s">
        <v>518</v>
      </c>
      <c r="L84"/>
    </row>
    <row r="85" spans="1:12" ht="15.5" x14ac:dyDescent="0.35">
      <c r="A85" s="19" t="s">
        <v>420</v>
      </c>
      <c r="B85" s="19" t="s">
        <v>421</v>
      </c>
      <c r="C85" s="10" t="s">
        <v>136</v>
      </c>
      <c r="D85" s="10" t="s">
        <v>509</v>
      </c>
      <c r="E85" s="10" t="s">
        <v>402</v>
      </c>
      <c r="F85" s="10" t="s">
        <v>519</v>
      </c>
      <c r="L85"/>
    </row>
    <row r="86" spans="1:12" ht="15.5" x14ac:dyDescent="0.35">
      <c r="A86" s="19" t="s">
        <v>420</v>
      </c>
      <c r="B86" s="19" t="s">
        <v>421</v>
      </c>
      <c r="C86" s="10" t="s">
        <v>136</v>
      </c>
      <c r="D86" s="10" t="s">
        <v>509</v>
      </c>
      <c r="E86" s="10" t="s">
        <v>405</v>
      </c>
      <c r="F86" s="10" t="s">
        <v>520</v>
      </c>
      <c r="L86"/>
    </row>
    <row r="87" spans="1:12" ht="15.5" x14ac:dyDescent="0.35">
      <c r="A87" s="19" t="s">
        <v>420</v>
      </c>
      <c r="B87" s="19" t="s">
        <v>421</v>
      </c>
      <c r="C87" s="10" t="s">
        <v>136</v>
      </c>
      <c r="D87" s="10" t="s">
        <v>509</v>
      </c>
      <c r="E87" s="10" t="s">
        <v>408</v>
      </c>
      <c r="F87" s="10" t="s">
        <v>521</v>
      </c>
      <c r="L87"/>
    </row>
    <row r="88" spans="1:12" ht="15.5" x14ac:dyDescent="0.35">
      <c r="A88" s="19" t="s">
        <v>420</v>
      </c>
      <c r="B88" s="19" t="s">
        <v>421</v>
      </c>
      <c r="C88" s="10" t="s">
        <v>45</v>
      </c>
      <c r="D88" s="10" t="s">
        <v>522</v>
      </c>
      <c r="E88" s="10" t="s">
        <v>46</v>
      </c>
      <c r="F88" s="10" t="s">
        <v>523</v>
      </c>
      <c r="L88"/>
    </row>
    <row r="89" spans="1:12" ht="15.5" x14ac:dyDescent="0.35">
      <c r="A89" s="19" t="s">
        <v>420</v>
      </c>
      <c r="B89" s="19" t="s">
        <v>421</v>
      </c>
      <c r="C89" s="10" t="s">
        <v>45</v>
      </c>
      <c r="D89" s="10" t="s">
        <v>522</v>
      </c>
      <c r="E89" s="10" t="s">
        <v>63</v>
      </c>
      <c r="F89" s="10" t="s">
        <v>524</v>
      </c>
      <c r="L89"/>
    </row>
    <row r="90" spans="1:12" ht="15.5" x14ac:dyDescent="0.35">
      <c r="A90" s="19" t="s">
        <v>420</v>
      </c>
      <c r="B90" s="19" t="s">
        <v>421</v>
      </c>
      <c r="C90" s="10" t="s">
        <v>45</v>
      </c>
      <c r="D90" s="10" t="s">
        <v>522</v>
      </c>
      <c r="E90" s="10" t="s">
        <v>68</v>
      </c>
      <c r="F90" s="10" t="s">
        <v>525</v>
      </c>
      <c r="L90"/>
    </row>
    <row r="91" spans="1:12" ht="15.5" x14ac:dyDescent="0.35">
      <c r="A91" s="19" t="s">
        <v>420</v>
      </c>
      <c r="B91" s="19" t="s">
        <v>421</v>
      </c>
      <c r="C91" s="10" t="s">
        <v>45</v>
      </c>
      <c r="D91" s="10" t="s">
        <v>522</v>
      </c>
      <c r="E91" s="10" t="s">
        <v>69</v>
      </c>
      <c r="F91" s="10" t="s">
        <v>526</v>
      </c>
      <c r="L91"/>
    </row>
    <row r="92" spans="1:12" ht="15.5" x14ac:dyDescent="0.35">
      <c r="A92" s="19" t="s">
        <v>420</v>
      </c>
      <c r="B92" s="19" t="s">
        <v>421</v>
      </c>
      <c r="C92" s="10" t="s">
        <v>45</v>
      </c>
      <c r="D92" s="10" t="s">
        <v>522</v>
      </c>
      <c r="E92" s="10" t="s">
        <v>81</v>
      </c>
      <c r="F92" s="10" t="s">
        <v>527</v>
      </c>
      <c r="L92"/>
    </row>
    <row r="93" spans="1:12" ht="15.5" x14ac:dyDescent="0.35">
      <c r="A93" s="19" t="s">
        <v>420</v>
      </c>
      <c r="B93" s="19" t="s">
        <v>421</v>
      </c>
      <c r="C93" s="10" t="s">
        <v>45</v>
      </c>
      <c r="D93" s="10" t="s">
        <v>522</v>
      </c>
      <c r="E93" s="10" t="s">
        <v>83</v>
      </c>
      <c r="F93" s="10" t="s">
        <v>528</v>
      </c>
      <c r="L93"/>
    </row>
    <row r="94" spans="1:12" ht="15.5" x14ac:dyDescent="0.35">
      <c r="A94" s="19" t="s">
        <v>420</v>
      </c>
      <c r="B94" s="19" t="s">
        <v>421</v>
      </c>
      <c r="C94" s="10" t="s">
        <v>45</v>
      </c>
      <c r="D94" s="10" t="s">
        <v>522</v>
      </c>
      <c r="E94" s="10" t="s">
        <v>98</v>
      </c>
      <c r="F94" s="10" t="s">
        <v>529</v>
      </c>
      <c r="L94"/>
    </row>
    <row r="95" spans="1:12" ht="15.5" x14ac:dyDescent="0.35">
      <c r="A95" s="19" t="s">
        <v>420</v>
      </c>
      <c r="B95" s="19" t="s">
        <v>421</v>
      </c>
      <c r="C95" s="10" t="s">
        <v>137</v>
      </c>
      <c r="D95" s="10" t="s">
        <v>530</v>
      </c>
      <c r="E95" s="10" t="s">
        <v>171</v>
      </c>
      <c r="F95" s="10" t="s">
        <v>531</v>
      </c>
      <c r="L95"/>
    </row>
    <row r="96" spans="1:12" ht="15.5" x14ac:dyDescent="0.35">
      <c r="A96" s="19" t="s">
        <v>420</v>
      </c>
      <c r="B96" s="19" t="s">
        <v>421</v>
      </c>
      <c r="C96" s="10" t="s">
        <v>137</v>
      </c>
      <c r="D96" s="10" t="s">
        <v>530</v>
      </c>
      <c r="E96" s="10" t="s">
        <v>209</v>
      </c>
      <c r="F96" s="10" t="s">
        <v>532</v>
      </c>
      <c r="L96"/>
    </row>
    <row r="97" spans="1:12" ht="15.5" x14ac:dyDescent="0.35">
      <c r="A97" s="19" t="s">
        <v>420</v>
      </c>
      <c r="B97" s="19" t="s">
        <v>421</v>
      </c>
      <c r="C97" s="10" t="s">
        <v>137</v>
      </c>
      <c r="D97" s="10" t="s">
        <v>530</v>
      </c>
      <c r="E97" s="10" t="s">
        <v>247</v>
      </c>
      <c r="F97" s="10" t="s">
        <v>533</v>
      </c>
      <c r="L97"/>
    </row>
    <row r="98" spans="1:12" ht="15.5" x14ac:dyDescent="0.35">
      <c r="A98" s="19" t="s">
        <v>420</v>
      </c>
      <c r="B98" s="19" t="s">
        <v>421</v>
      </c>
      <c r="C98" s="10" t="s">
        <v>137</v>
      </c>
      <c r="D98" s="10" t="s">
        <v>530</v>
      </c>
      <c r="E98" s="10" t="s">
        <v>285</v>
      </c>
      <c r="F98" s="10" t="s">
        <v>534</v>
      </c>
      <c r="L98"/>
    </row>
    <row r="99" spans="1:12" ht="15.5" x14ac:dyDescent="0.35">
      <c r="A99" s="19" t="s">
        <v>420</v>
      </c>
      <c r="B99" s="19" t="s">
        <v>421</v>
      </c>
      <c r="C99" s="10" t="s">
        <v>138</v>
      </c>
      <c r="D99" s="10" t="s">
        <v>535</v>
      </c>
      <c r="E99" s="10" t="s">
        <v>172</v>
      </c>
      <c r="F99" s="10" t="s">
        <v>536</v>
      </c>
      <c r="L99"/>
    </row>
    <row r="100" spans="1:12" ht="15.5" x14ac:dyDescent="0.35">
      <c r="A100" s="19" t="s">
        <v>420</v>
      </c>
      <c r="B100" s="19" t="s">
        <v>421</v>
      </c>
      <c r="C100" s="10" t="s">
        <v>138</v>
      </c>
      <c r="D100" s="10" t="s">
        <v>535</v>
      </c>
      <c r="E100" s="10" t="s">
        <v>210</v>
      </c>
      <c r="F100" s="10" t="s">
        <v>537</v>
      </c>
      <c r="L100"/>
    </row>
    <row r="101" spans="1:12" ht="15.5" x14ac:dyDescent="0.35">
      <c r="A101" s="19" t="s">
        <v>420</v>
      </c>
      <c r="B101" s="19" t="s">
        <v>421</v>
      </c>
      <c r="C101" s="10" t="s">
        <v>138</v>
      </c>
      <c r="D101" s="10" t="s">
        <v>535</v>
      </c>
      <c r="E101" s="10" t="s">
        <v>248</v>
      </c>
      <c r="F101" s="10" t="s">
        <v>538</v>
      </c>
      <c r="L101"/>
    </row>
    <row r="102" spans="1:12" ht="15.5" x14ac:dyDescent="0.35">
      <c r="A102" s="19" t="s">
        <v>420</v>
      </c>
      <c r="B102" s="19" t="s">
        <v>421</v>
      </c>
      <c r="C102" s="10" t="s">
        <v>138</v>
      </c>
      <c r="D102" s="10" t="s">
        <v>535</v>
      </c>
      <c r="E102" s="10" t="s">
        <v>286</v>
      </c>
      <c r="F102" s="10" t="s">
        <v>539</v>
      </c>
      <c r="L102"/>
    </row>
    <row r="103" spans="1:12" ht="15.5" x14ac:dyDescent="0.35">
      <c r="A103" s="19" t="s">
        <v>420</v>
      </c>
      <c r="B103" s="19" t="s">
        <v>421</v>
      </c>
      <c r="C103" s="10" t="s">
        <v>138</v>
      </c>
      <c r="D103" s="10" t="s">
        <v>535</v>
      </c>
      <c r="E103" s="10" t="s">
        <v>320</v>
      </c>
      <c r="F103" s="10" t="s">
        <v>540</v>
      </c>
      <c r="L103"/>
    </row>
    <row r="104" spans="1:12" ht="15.5" x14ac:dyDescent="0.35">
      <c r="A104" s="19" t="s">
        <v>420</v>
      </c>
      <c r="B104" s="19" t="s">
        <v>421</v>
      </c>
      <c r="C104" s="10" t="s">
        <v>138</v>
      </c>
      <c r="D104" s="10" t="s">
        <v>535</v>
      </c>
      <c r="E104" s="10" t="s">
        <v>346</v>
      </c>
      <c r="F104" s="10" t="s">
        <v>541</v>
      </c>
      <c r="L104"/>
    </row>
    <row r="105" spans="1:12" ht="15.5" x14ac:dyDescent="0.35">
      <c r="A105" s="19" t="s">
        <v>420</v>
      </c>
      <c r="B105" s="19" t="s">
        <v>421</v>
      </c>
      <c r="C105" s="10" t="s">
        <v>138</v>
      </c>
      <c r="D105" s="10" t="s">
        <v>535</v>
      </c>
      <c r="E105" s="10" t="s">
        <v>370</v>
      </c>
      <c r="F105" s="10" t="s">
        <v>542</v>
      </c>
      <c r="L105"/>
    </row>
    <row r="106" spans="1:12" ht="15.5" x14ac:dyDescent="0.35">
      <c r="A106" s="19" t="s">
        <v>420</v>
      </c>
      <c r="B106" s="19" t="s">
        <v>421</v>
      </c>
      <c r="C106" s="10" t="s">
        <v>138</v>
      </c>
      <c r="D106" s="10" t="s">
        <v>535</v>
      </c>
      <c r="E106" s="10" t="s">
        <v>386</v>
      </c>
      <c r="F106" s="10" t="s">
        <v>543</v>
      </c>
      <c r="L106"/>
    </row>
    <row r="107" spans="1:12" ht="15.5" x14ac:dyDescent="0.35">
      <c r="A107" s="19" t="s">
        <v>420</v>
      </c>
      <c r="B107" s="19" t="s">
        <v>421</v>
      </c>
      <c r="C107" s="10" t="s">
        <v>138</v>
      </c>
      <c r="D107" s="10" t="s">
        <v>535</v>
      </c>
      <c r="E107" s="10" t="s">
        <v>395</v>
      </c>
      <c r="F107" s="10" t="s">
        <v>544</v>
      </c>
      <c r="L107"/>
    </row>
    <row r="108" spans="1:12" ht="15.5" x14ac:dyDescent="0.35">
      <c r="A108" s="19" t="s">
        <v>420</v>
      </c>
      <c r="B108" s="19" t="s">
        <v>421</v>
      </c>
      <c r="C108" s="10" t="s">
        <v>139</v>
      </c>
      <c r="D108" s="10" t="s">
        <v>545</v>
      </c>
      <c r="E108" s="10" t="s">
        <v>173</v>
      </c>
      <c r="F108" s="10" t="s">
        <v>546</v>
      </c>
      <c r="L108"/>
    </row>
    <row r="109" spans="1:12" ht="15.5" x14ac:dyDescent="0.35">
      <c r="A109" s="19" t="s">
        <v>420</v>
      </c>
      <c r="B109" s="19" t="s">
        <v>421</v>
      </c>
      <c r="C109" s="10" t="s">
        <v>139</v>
      </c>
      <c r="D109" s="10" t="s">
        <v>545</v>
      </c>
      <c r="E109" s="10" t="s">
        <v>211</v>
      </c>
      <c r="F109" s="10" t="s">
        <v>547</v>
      </c>
      <c r="L109"/>
    </row>
    <row r="110" spans="1:12" ht="15.5" x14ac:dyDescent="0.35">
      <c r="A110" s="19" t="s">
        <v>420</v>
      </c>
      <c r="B110" s="19" t="s">
        <v>421</v>
      </c>
      <c r="C110" s="10" t="s">
        <v>139</v>
      </c>
      <c r="D110" s="10" t="s">
        <v>545</v>
      </c>
      <c r="E110" s="10" t="s">
        <v>249</v>
      </c>
      <c r="F110" s="10" t="s">
        <v>548</v>
      </c>
      <c r="L110"/>
    </row>
    <row r="111" spans="1:12" ht="15.5" x14ac:dyDescent="0.35">
      <c r="A111" s="19" t="s">
        <v>420</v>
      </c>
      <c r="B111" s="19" t="s">
        <v>421</v>
      </c>
      <c r="C111" s="10" t="s">
        <v>139</v>
      </c>
      <c r="D111" s="10" t="s">
        <v>545</v>
      </c>
      <c r="E111" s="10" t="s">
        <v>287</v>
      </c>
      <c r="F111" s="10" t="s">
        <v>549</v>
      </c>
      <c r="L111"/>
    </row>
    <row r="112" spans="1:12" ht="15.5" x14ac:dyDescent="0.35">
      <c r="A112" s="19" t="s">
        <v>420</v>
      </c>
      <c r="B112" s="19" t="s">
        <v>421</v>
      </c>
      <c r="C112" s="10" t="s">
        <v>139</v>
      </c>
      <c r="D112" s="10" t="s">
        <v>545</v>
      </c>
      <c r="E112" s="10" t="s">
        <v>321</v>
      </c>
      <c r="F112" s="10" t="s">
        <v>550</v>
      </c>
      <c r="L112"/>
    </row>
    <row r="113" spans="1:12" ht="15.5" x14ac:dyDescent="0.35">
      <c r="A113" s="19" t="s">
        <v>420</v>
      </c>
      <c r="B113" s="19" t="s">
        <v>421</v>
      </c>
      <c r="C113" s="10" t="s">
        <v>139</v>
      </c>
      <c r="D113" s="10" t="s">
        <v>545</v>
      </c>
      <c r="E113" s="10" t="s">
        <v>347</v>
      </c>
      <c r="F113" s="10" t="s">
        <v>551</v>
      </c>
      <c r="L113"/>
    </row>
    <row r="114" spans="1:12" ht="15.5" x14ac:dyDescent="0.35">
      <c r="A114" s="19" t="s">
        <v>420</v>
      </c>
      <c r="B114" s="19" t="s">
        <v>421</v>
      </c>
      <c r="C114" s="10" t="s">
        <v>139</v>
      </c>
      <c r="D114" s="10" t="s">
        <v>545</v>
      </c>
      <c r="E114" s="10" t="s">
        <v>371</v>
      </c>
      <c r="F114" s="10" t="s">
        <v>552</v>
      </c>
      <c r="L114"/>
    </row>
    <row r="115" spans="1:12" ht="15.5" x14ac:dyDescent="0.35">
      <c r="A115" s="19" t="s">
        <v>420</v>
      </c>
      <c r="B115" s="19" t="s">
        <v>421</v>
      </c>
      <c r="C115" s="10" t="s">
        <v>140</v>
      </c>
      <c r="D115" s="10" t="s">
        <v>553</v>
      </c>
      <c r="E115" s="10" t="s">
        <v>174</v>
      </c>
      <c r="F115" s="10" t="s">
        <v>554</v>
      </c>
      <c r="L115"/>
    </row>
    <row r="116" spans="1:12" ht="15.5" x14ac:dyDescent="0.35">
      <c r="A116" s="19" t="s">
        <v>420</v>
      </c>
      <c r="B116" s="19" t="s">
        <v>421</v>
      </c>
      <c r="C116" s="10" t="s">
        <v>140</v>
      </c>
      <c r="D116" s="10" t="s">
        <v>553</v>
      </c>
      <c r="E116" s="10" t="s">
        <v>212</v>
      </c>
      <c r="F116" s="10" t="s">
        <v>555</v>
      </c>
      <c r="L116"/>
    </row>
    <row r="117" spans="1:12" ht="15.5" x14ac:dyDescent="0.35">
      <c r="A117" s="19" t="s">
        <v>420</v>
      </c>
      <c r="B117" s="19" t="s">
        <v>421</v>
      </c>
      <c r="C117" s="10" t="s">
        <v>140</v>
      </c>
      <c r="D117" s="10" t="s">
        <v>553</v>
      </c>
      <c r="E117" s="10" t="s">
        <v>250</v>
      </c>
      <c r="F117" s="10" t="s">
        <v>556</v>
      </c>
      <c r="L117"/>
    </row>
    <row r="118" spans="1:12" ht="15.5" x14ac:dyDescent="0.35">
      <c r="A118" s="19" t="s">
        <v>420</v>
      </c>
      <c r="B118" s="19" t="s">
        <v>421</v>
      </c>
      <c r="C118" s="10" t="s">
        <v>140</v>
      </c>
      <c r="D118" s="10" t="s">
        <v>553</v>
      </c>
      <c r="E118" s="10" t="s">
        <v>288</v>
      </c>
      <c r="F118" s="10" t="s">
        <v>557</v>
      </c>
      <c r="L118"/>
    </row>
    <row r="119" spans="1:12" ht="15.5" x14ac:dyDescent="0.35">
      <c r="A119" s="19" t="s">
        <v>420</v>
      </c>
      <c r="B119" s="19" t="s">
        <v>421</v>
      </c>
      <c r="C119" s="10" t="s">
        <v>140</v>
      </c>
      <c r="D119" s="10" t="s">
        <v>553</v>
      </c>
      <c r="E119" s="10" t="s">
        <v>322</v>
      </c>
      <c r="F119" s="10" t="s">
        <v>558</v>
      </c>
      <c r="L119"/>
    </row>
    <row r="120" spans="1:12" ht="15.5" x14ac:dyDescent="0.35">
      <c r="A120" s="19" t="s">
        <v>420</v>
      </c>
      <c r="B120" s="19" t="s">
        <v>421</v>
      </c>
      <c r="C120" s="10" t="s">
        <v>140</v>
      </c>
      <c r="D120" s="10" t="s">
        <v>553</v>
      </c>
      <c r="E120" s="10" t="s">
        <v>348</v>
      </c>
      <c r="F120" s="10" t="s">
        <v>559</v>
      </c>
      <c r="L120"/>
    </row>
    <row r="121" spans="1:12" ht="15.5" x14ac:dyDescent="0.35">
      <c r="A121" s="19" t="s">
        <v>420</v>
      </c>
      <c r="B121" s="19" t="s">
        <v>421</v>
      </c>
      <c r="C121" s="10" t="s">
        <v>140</v>
      </c>
      <c r="D121" s="10" t="s">
        <v>553</v>
      </c>
      <c r="E121" s="10" t="s">
        <v>372</v>
      </c>
      <c r="F121" s="10" t="s">
        <v>560</v>
      </c>
      <c r="L121"/>
    </row>
    <row r="122" spans="1:12" ht="15.5" x14ac:dyDescent="0.35">
      <c r="A122" s="19" t="s">
        <v>420</v>
      </c>
      <c r="B122" s="19" t="s">
        <v>421</v>
      </c>
      <c r="C122" s="10" t="s">
        <v>140</v>
      </c>
      <c r="D122" s="10" t="s">
        <v>553</v>
      </c>
      <c r="E122" s="10" t="s">
        <v>387</v>
      </c>
      <c r="F122" s="10" t="s">
        <v>561</v>
      </c>
      <c r="L122"/>
    </row>
    <row r="123" spans="1:12" ht="15.5" x14ac:dyDescent="0.35">
      <c r="A123" s="19" t="s">
        <v>420</v>
      </c>
      <c r="B123" s="19" t="s">
        <v>421</v>
      </c>
      <c r="C123" s="10" t="s">
        <v>72</v>
      </c>
      <c r="D123" s="10" t="s">
        <v>562</v>
      </c>
      <c r="E123" s="10" t="s">
        <v>73</v>
      </c>
      <c r="F123" s="10" t="s">
        <v>563</v>
      </c>
      <c r="L123"/>
    </row>
    <row r="124" spans="1:12" ht="15.5" x14ac:dyDescent="0.35">
      <c r="A124" s="19" t="s">
        <v>420</v>
      </c>
      <c r="B124" s="19" t="s">
        <v>421</v>
      </c>
      <c r="C124" s="10" t="s">
        <v>72</v>
      </c>
      <c r="D124" s="10" t="s">
        <v>562</v>
      </c>
      <c r="E124" s="10" t="s">
        <v>80</v>
      </c>
      <c r="F124" s="10" t="s">
        <v>564</v>
      </c>
      <c r="L124"/>
    </row>
    <row r="125" spans="1:12" ht="15.5" x14ac:dyDescent="0.35">
      <c r="A125" s="19" t="s">
        <v>420</v>
      </c>
      <c r="B125" s="19" t="s">
        <v>421</v>
      </c>
      <c r="C125" s="10" t="s">
        <v>72</v>
      </c>
      <c r="D125" s="10" t="s">
        <v>562</v>
      </c>
      <c r="E125" s="10" t="s">
        <v>88</v>
      </c>
      <c r="F125" s="10" t="s">
        <v>565</v>
      </c>
      <c r="L125"/>
    </row>
    <row r="126" spans="1:12" ht="15.5" x14ac:dyDescent="0.35">
      <c r="A126" s="19" t="s">
        <v>420</v>
      </c>
      <c r="B126" s="19" t="s">
        <v>421</v>
      </c>
      <c r="C126" s="10" t="s">
        <v>72</v>
      </c>
      <c r="D126" s="10" t="s">
        <v>562</v>
      </c>
      <c r="E126" s="10" t="s">
        <v>90</v>
      </c>
      <c r="F126" s="10" t="s">
        <v>566</v>
      </c>
      <c r="L126"/>
    </row>
    <row r="127" spans="1:12" ht="15.5" x14ac:dyDescent="0.35">
      <c r="A127" s="19" t="s">
        <v>420</v>
      </c>
      <c r="B127" s="19" t="s">
        <v>421</v>
      </c>
      <c r="C127" s="10" t="s">
        <v>141</v>
      </c>
      <c r="D127" s="10" t="s">
        <v>567</v>
      </c>
      <c r="E127" s="10" t="s">
        <v>175</v>
      </c>
      <c r="F127" s="10" t="s">
        <v>568</v>
      </c>
      <c r="L127"/>
    </row>
    <row r="128" spans="1:12" ht="15.5" x14ac:dyDescent="0.35">
      <c r="A128" s="19" t="s">
        <v>420</v>
      </c>
      <c r="B128" s="19" t="s">
        <v>421</v>
      </c>
      <c r="C128" s="10" t="s">
        <v>141</v>
      </c>
      <c r="D128" s="10" t="s">
        <v>567</v>
      </c>
      <c r="E128" s="10" t="s">
        <v>213</v>
      </c>
      <c r="F128" s="10" t="s">
        <v>569</v>
      </c>
      <c r="L128"/>
    </row>
    <row r="129" spans="1:12" ht="15.5" x14ac:dyDescent="0.35">
      <c r="A129" s="19" t="s">
        <v>420</v>
      </c>
      <c r="B129" s="19" t="s">
        <v>421</v>
      </c>
      <c r="C129" s="10" t="s">
        <v>141</v>
      </c>
      <c r="D129" s="10" t="s">
        <v>567</v>
      </c>
      <c r="E129" s="10" t="s">
        <v>251</v>
      </c>
      <c r="F129" s="10" t="s">
        <v>570</v>
      </c>
      <c r="L129"/>
    </row>
    <row r="130" spans="1:12" ht="15.5" x14ac:dyDescent="0.35">
      <c r="A130" s="19" t="s">
        <v>420</v>
      </c>
      <c r="B130" s="19" t="s">
        <v>421</v>
      </c>
      <c r="C130" s="10" t="s">
        <v>142</v>
      </c>
      <c r="D130" s="10" t="s">
        <v>571</v>
      </c>
      <c r="E130" s="10" t="s">
        <v>176</v>
      </c>
      <c r="F130" s="10" t="s">
        <v>572</v>
      </c>
      <c r="L130"/>
    </row>
    <row r="131" spans="1:12" ht="15.5" x14ac:dyDescent="0.35">
      <c r="A131" s="19" t="s">
        <v>420</v>
      </c>
      <c r="B131" s="19" t="s">
        <v>421</v>
      </c>
      <c r="C131" s="10" t="s">
        <v>142</v>
      </c>
      <c r="D131" s="10" t="s">
        <v>571</v>
      </c>
      <c r="E131" s="10" t="s">
        <v>214</v>
      </c>
      <c r="F131" s="10" t="s">
        <v>573</v>
      </c>
      <c r="L131"/>
    </row>
    <row r="132" spans="1:12" ht="15.5" x14ac:dyDescent="0.35">
      <c r="A132" s="19" t="s">
        <v>420</v>
      </c>
      <c r="B132" s="19" t="s">
        <v>421</v>
      </c>
      <c r="C132" s="10" t="s">
        <v>143</v>
      </c>
      <c r="D132" s="10" t="s">
        <v>574</v>
      </c>
      <c r="E132" s="10" t="s">
        <v>177</v>
      </c>
      <c r="F132" s="10" t="s">
        <v>575</v>
      </c>
      <c r="L132"/>
    </row>
    <row r="133" spans="1:12" ht="15.5" x14ac:dyDescent="0.35">
      <c r="A133" s="19" t="s">
        <v>420</v>
      </c>
      <c r="B133" s="19" t="s">
        <v>421</v>
      </c>
      <c r="C133" s="10" t="s">
        <v>143</v>
      </c>
      <c r="D133" s="10" t="s">
        <v>574</v>
      </c>
      <c r="E133" s="10" t="s">
        <v>215</v>
      </c>
      <c r="F133" s="10" t="s">
        <v>576</v>
      </c>
      <c r="L133"/>
    </row>
    <row r="134" spans="1:12" ht="15.5" x14ac:dyDescent="0.35">
      <c r="A134" s="19" t="s">
        <v>420</v>
      </c>
      <c r="B134" s="19" t="s">
        <v>421</v>
      </c>
      <c r="C134" s="10" t="s">
        <v>143</v>
      </c>
      <c r="D134" s="10" t="s">
        <v>574</v>
      </c>
      <c r="E134" s="10" t="s">
        <v>252</v>
      </c>
      <c r="F134" s="10" t="s">
        <v>577</v>
      </c>
      <c r="L134"/>
    </row>
    <row r="135" spans="1:12" ht="15.5" x14ac:dyDescent="0.35">
      <c r="A135" s="19" t="s">
        <v>420</v>
      </c>
      <c r="B135" s="19" t="s">
        <v>421</v>
      </c>
      <c r="C135" s="10" t="s">
        <v>143</v>
      </c>
      <c r="D135" s="10" t="s">
        <v>574</v>
      </c>
      <c r="E135" s="10" t="s">
        <v>289</v>
      </c>
      <c r="F135" s="10" t="s">
        <v>578</v>
      </c>
      <c r="L135"/>
    </row>
    <row r="136" spans="1:12" ht="15.5" x14ac:dyDescent="0.35">
      <c r="A136" s="19" t="s">
        <v>420</v>
      </c>
      <c r="B136" s="19" t="s">
        <v>421</v>
      </c>
      <c r="C136" s="10" t="s">
        <v>143</v>
      </c>
      <c r="D136" s="10" t="s">
        <v>574</v>
      </c>
      <c r="E136" s="10" t="s">
        <v>323</v>
      </c>
      <c r="F136" s="10" t="s">
        <v>579</v>
      </c>
      <c r="L136"/>
    </row>
    <row r="137" spans="1:12" ht="15.5" x14ac:dyDescent="0.35">
      <c r="A137" s="19" t="s">
        <v>420</v>
      </c>
      <c r="B137" s="19" t="s">
        <v>421</v>
      </c>
      <c r="C137" s="10" t="s">
        <v>143</v>
      </c>
      <c r="D137" s="10" t="s">
        <v>574</v>
      </c>
      <c r="E137" s="10" t="s">
        <v>349</v>
      </c>
      <c r="F137" s="10" t="s">
        <v>580</v>
      </c>
      <c r="L137"/>
    </row>
    <row r="138" spans="1:12" ht="15.5" x14ac:dyDescent="0.35">
      <c r="A138" s="19" t="s">
        <v>420</v>
      </c>
      <c r="B138" s="19" t="s">
        <v>421</v>
      </c>
      <c r="C138" s="10" t="s">
        <v>143</v>
      </c>
      <c r="D138" s="10" t="s">
        <v>574</v>
      </c>
      <c r="E138" s="10" t="s">
        <v>373</v>
      </c>
      <c r="F138" s="10" t="s">
        <v>581</v>
      </c>
      <c r="L138"/>
    </row>
    <row r="139" spans="1:12" ht="15.5" x14ac:dyDescent="0.35">
      <c r="A139" s="19" t="s">
        <v>420</v>
      </c>
      <c r="B139" s="19" t="s">
        <v>421</v>
      </c>
      <c r="C139" s="10" t="s">
        <v>143</v>
      </c>
      <c r="D139" s="10" t="s">
        <v>574</v>
      </c>
      <c r="E139" s="10" t="s">
        <v>388</v>
      </c>
      <c r="F139" s="10" t="s">
        <v>582</v>
      </c>
      <c r="L139"/>
    </row>
    <row r="140" spans="1:12" ht="15.5" x14ac:dyDescent="0.35">
      <c r="A140" s="19" t="s">
        <v>420</v>
      </c>
      <c r="B140" s="19" t="s">
        <v>421</v>
      </c>
      <c r="C140" s="10" t="s">
        <v>144</v>
      </c>
      <c r="D140" s="10" t="s">
        <v>583</v>
      </c>
      <c r="E140" s="10" t="s">
        <v>178</v>
      </c>
      <c r="F140" s="10" t="s">
        <v>584</v>
      </c>
      <c r="L140"/>
    </row>
    <row r="141" spans="1:12" ht="15.5" x14ac:dyDescent="0.35">
      <c r="A141" s="19" t="s">
        <v>420</v>
      </c>
      <c r="B141" s="19" t="s">
        <v>421</v>
      </c>
      <c r="C141" s="10" t="s">
        <v>144</v>
      </c>
      <c r="D141" s="10" t="s">
        <v>583</v>
      </c>
      <c r="E141" s="10" t="s">
        <v>216</v>
      </c>
      <c r="F141" s="10" t="s">
        <v>585</v>
      </c>
      <c r="L141"/>
    </row>
    <row r="142" spans="1:12" ht="15.5" x14ac:dyDescent="0.35">
      <c r="A142" s="19" t="s">
        <v>420</v>
      </c>
      <c r="B142" s="19" t="s">
        <v>421</v>
      </c>
      <c r="C142" s="10" t="s">
        <v>144</v>
      </c>
      <c r="D142" s="10" t="s">
        <v>583</v>
      </c>
      <c r="E142" s="10" t="s">
        <v>253</v>
      </c>
      <c r="F142" s="10" t="s">
        <v>586</v>
      </c>
      <c r="L142"/>
    </row>
    <row r="143" spans="1:12" ht="15.5" x14ac:dyDescent="0.35">
      <c r="A143" s="19" t="s">
        <v>420</v>
      </c>
      <c r="B143" s="19" t="s">
        <v>421</v>
      </c>
      <c r="C143" s="10" t="s">
        <v>144</v>
      </c>
      <c r="D143" s="10" t="s">
        <v>583</v>
      </c>
      <c r="E143" s="10" t="s">
        <v>290</v>
      </c>
      <c r="F143" s="10" t="s">
        <v>587</v>
      </c>
      <c r="L143"/>
    </row>
    <row r="144" spans="1:12" ht="15.5" x14ac:dyDescent="0.35">
      <c r="A144" s="19" t="s">
        <v>420</v>
      </c>
      <c r="B144" s="19" t="s">
        <v>421</v>
      </c>
      <c r="C144" s="10" t="s">
        <v>144</v>
      </c>
      <c r="D144" s="10" t="s">
        <v>583</v>
      </c>
      <c r="E144" s="10" t="s">
        <v>144</v>
      </c>
      <c r="F144" s="10" t="s">
        <v>588</v>
      </c>
      <c r="L144"/>
    </row>
    <row r="145" spans="1:12" ht="15.5" x14ac:dyDescent="0.35">
      <c r="A145" s="19" t="s">
        <v>420</v>
      </c>
      <c r="B145" s="19" t="s">
        <v>421</v>
      </c>
      <c r="C145" s="10" t="s">
        <v>144</v>
      </c>
      <c r="D145" s="10" t="s">
        <v>583</v>
      </c>
      <c r="E145" s="10" t="s">
        <v>350</v>
      </c>
      <c r="F145" s="10" t="s">
        <v>589</v>
      </c>
      <c r="L145"/>
    </row>
    <row r="146" spans="1:12" ht="15.5" x14ac:dyDescent="0.35">
      <c r="A146" s="19" t="s">
        <v>420</v>
      </c>
      <c r="B146" s="19" t="s">
        <v>421</v>
      </c>
      <c r="C146" s="10" t="s">
        <v>25</v>
      </c>
      <c r="D146" s="10" t="s">
        <v>590</v>
      </c>
      <c r="E146" s="10" t="s">
        <v>26</v>
      </c>
      <c r="F146" s="10" t="s">
        <v>591</v>
      </c>
      <c r="L146"/>
    </row>
    <row r="147" spans="1:12" ht="15.5" x14ac:dyDescent="0.35">
      <c r="A147" s="19" t="s">
        <v>420</v>
      </c>
      <c r="B147" s="19" t="s">
        <v>421</v>
      </c>
      <c r="C147" s="10" t="s">
        <v>25</v>
      </c>
      <c r="D147" s="10" t="s">
        <v>590</v>
      </c>
      <c r="E147" s="10" t="s">
        <v>74</v>
      </c>
      <c r="F147" s="10" t="s">
        <v>592</v>
      </c>
      <c r="L147"/>
    </row>
    <row r="148" spans="1:12" ht="15.5" x14ac:dyDescent="0.35">
      <c r="A148" s="19" t="s">
        <v>420</v>
      </c>
      <c r="B148" s="19" t="s">
        <v>421</v>
      </c>
      <c r="C148" s="10" t="s">
        <v>25</v>
      </c>
      <c r="D148" s="10" t="s">
        <v>590</v>
      </c>
      <c r="E148" s="10" t="s">
        <v>84</v>
      </c>
      <c r="F148" s="10" t="s">
        <v>593</v>
      </c>
      <c r="L148"/>
    </row>
    <row r="149" spans="1:12" ht="15.5" x14ac:dyDescent="0.35">
      <c r="A149" s="19" t="s">
        <v>420</v>
      </c>
      <c r="B149" s="19" t="s">
        <v>421</v>
      </c>
      <c r="C149" s="10" t="s">
        <v>25</v>
      </c>
      <c r="D149" s="10" t="s">
        <v>590</v>
      </c>
      <c r="E149" s="10" t="s">
        <v>85</v>
      </c>
      <c r="F149" s="10" t="s">
        <v>594</v>
      </c>
      <c r="L149"/>
    </row>
    <row r="150" spans="1:12" ht="15.5" x14ac:dyDescent="0.35">
      <c r="A150" s="19" t="s">
        <v>420</v>
      </c>
      <c r="B150" s="19" t="s">
        <v>421</v>
      </c>
      <c r="C150" s="10" t="s">
        <v>25</v>
      </c>
      <c r="D150" s="10" t="s">
        <v>590</v>
      </c>
      <c r="E150" s="10" t="s">
        <v>324</v>
      </c>
      <c r="F150" s="10" t="s">
        <v>595</v>
      </c>
      <c r="L150"/>
    </row>
    <row r="151" spans="1:12" ht="15.5" x14ac:dyDescent="0.35">
      <c r="A151" s="19" t="s">
        <v>420</v>
      </c>
      <c r="B151" s="19" t="s">
        <v>421</v>
      </c>
      <c r="C151" s="10" t="s">
        <v>25</v>
      </c>
      <c r="D151" s="10" t="s">
        <v>590</v>
      </c>
      <c r="E151" s="10" t="s">
        <v>351</v>
      </c>
      <c r="F151" s="10" t="s">
        <v>596</v>
      </c>
      <c r="L151"/>
    </row>
    <row r="152" spans="1:12" ht="15.5" x14ac:dyDescent="0.35">
      <c r="A152" s="19" t="s">
        <v>420</v>
      </c>
      <c r="B152" s="19" t="s">
        <v>421</v>
      </c>
      <c r="C152" s="10" t="s">
        <v>76</v>
      </c>
      <c r="D152" s="10" t="s">
        <v>597</v>
      </c>
      <c r="E152" s="10" t="s">
        <v>77</v>
      </c>
      <c r="F152" s="10" t="s">
        <v>598</v>
      </c>
      <c r="L152"/>
    </row>
    <row r="153" spans="1:12" ht="15.5" x14ac:dyDescent="0.35">
      <c r="A153" s="19" t="s">
        <v>420</v>
      </c>
      <c r="B153" s="19" t="s">
        <v>421</v>
      </c>
      <c r="C153" s="10" t="s">
        <v>76</v>
      </c>
      <c r="D153" s="10" t="s">
        <v>597</v>
      </c>
      <c r="E153" s="10" t="s">
        <v>89</v>
      </c>
      <c r="F153" s="10" t="s">
        <v>599</v>
      </c>
      <c r="L153"/>
    </row>
    <row r="154" spans="1:12" ht="15.5" x14ac:dyDescent="0.35">
      <c r="A154" s="19" t="s">
        <v>420</v>
      </c>
      <c r="B154" s="19" t="s">
        <v>421</v>
      </c>
      <c r="C154" s="10" t="s">
        <v>76</v>
      </c>
      <c r="D154" s="10" t="s">
        <v>597</v>
      </c>
      <c r="E154" s="10" t="s">
        <v>96</v>
      </c>
      <c r="F154" s="10" t="s">
        <v>600</v>
      </c>
      <c r="L154"/>
    </row>
    <row r="155" spans="1:12" ht="15.5" x14ac:dyDescent="0.35">
      <c r="A155" s="19" t="s">
        <v>420</v>
      </c>
      <c r="B155" s="19" t="s">
        <v>421</v>
      </c>
      <c r="C155" s="10" t="s">
        <v>76</v>
      </c>
      <c r="D155" s="10" t="s">
        <v>597</v>
      </c>
      <c r="E155" s="10" t="s">
        <v>101</v>
      </c>
      <c r="F155" s="10" t="s">
        <v>601</v>
      </c>
      <c r="L155"/>
    </row>
    <row r="156" spans="1:12" ht="15.5" x14ac:dyDescent="0.35">
      <c r="A156" s="19" t="s">
        <v>420</v>
      </c>
      <c r="B156" s="19" t="s">
        <v>421</v>
      </c>
      <c r="C156" s="10" t="s">
        <v>145</v>
      </c>
      <c r="D156" s="10" t="s">
        <v>602</v>
      </c>
      <c r="E156" s="10" t="s">
        <v>180</v>
      </c>
      <c r="F156" s="10" t="s">
        <v>603</v>
      </c>
      <c r="L156"/>
    </row>
    <row r="157" spans="1:12" ht="15.5" x14ac:dyDescent="0.35">
      <c r="A157" s="19" t="s">
        <v>420</v>
      </c>
      <c r="B157" s="19" t="s">
        <v>421</v>
      </c>
      <c r="C157" s="10" t="s">
        <v>145</v>
      </c>
      <c r="D157" s="10" t="s">
        <v>602</v>
      </c>
      <c r="E157" s="10" t="s">
        <v>217</v>
      </c>
      <c r="F157" s="10" t="s">
        <v>604</v>
      </c>
      <c r="L157"/>
    </row>
    <row r="158" spans="1:12" ht="15.5" x14ac:dyDescent="0.35">
      <c r="A158" s="19" t="s">
        <v>420</v>
      </c>
      <c r="B158" s="19" t="s">
        <v>421</v>
      </c>
      <c r="C158" s="10" t="s">
        <v>145</v>
      </c>
      <c r="D158" s="10" t="s">
        <v>602</v>
      </c>
      <c r="E158" s="10" t="s">
        <v>255</v>
      </c>
      <c r="F158" s="10" t="s">
        <v>605</v>
      </c>
      <c r="L158"/>
    </row>
    <row r="159" spans="1:12" ht="15.5" x14ac:dyDescent="0.35">
      <c r="A159" s="19" t="s">
        <v>420</v>
      </c>
      <c r="B159" s="19" t="s">
        <v>421</v>
      </c>
      <c r="C159" s="10" t="s">
        <v>145</v>
      </c>
      <c r="D159" s="10" t="s">
        <v>602</v>
      </c>
      <c r="E159" s="10" t="s">
        <v>291</v>
      </c>
      <c r="F159" s="10" t="s">
        <v>606</v>
      </c>
      <c r="L159"/>
    </row>
    <row r="160" spans="1:12" ht="15.5" x14ac:dyDescent="0.35">
      <c r="A160" s="19" t="s">
        <v>420</v>
      </c>
      <c r="B160" s="19" t="s">
        <v>421</v>
      </c>
      <c r="C160" s="10" t="s">
        <v>145</v>
      </c>
      <c r="D160" s="10" t="s">
        <v>602</v>
      </c>
      <c r="E160" s="10" t="s">
        <v>325</v>
      </c>
      <c r="F160" s="10" t="s">
        <v>607</v>
      </c>
      <c r="L160"/>
    </row>
    <row r="161" spans="1:12" ht="15.5" x14ac:dyDescent="0.35">
      <c r="A161" s="19" t="s">
        <v>420</v>
      </c>
      <c r="B161" s="19" t="s">
        <v>421</v>
      </c>
      <c r="C161" s="10" t="s">
        <v>145</v>
      </c>
      <c r="D161" s="10" t="s">
        <v>602</v>
      </c>
      <c r="E161" s="10" t="s">
        <v>352</v>
      </c>
      <c r="F161" s="10" t="s">
        <v>608</v>
      </c>
      <c r="L161"/>
    </row>
    <row r="162" spans="1:12" ht="15.5" x14ac:dyDescent="0.35">
      <c r="A162" s="19" t="s">
        <v>420</v>
      </c>
      <c r="B162" s="19" t="s">
        <v>421</v>
      </c>
      <c r="C162" s="10" t="s">
        <v>145</v>
      </c>
      <c r="D162" s="10" t="s">
        <v>602</v>
      </c>
      <c r="E162" s="10" t="s">
        <v>375</v>
      </c>
      <c r="F162" s="10" t="s">
        <v>609</v>
      </c>
      <c r="L162"/>
    </row>
    <row r="163" spans="1:12" ht="15.5" x14ac:dyDescent="0.35">
      <c r="A163" s="19" t="s">
        <v>420</v>
      </c>
      <c r="B163" s="19" t="s">
        <v>421</v>
      </c>
      <c r="C163" s="10" t="s">
        <v>145</v>
      </c>
      <c r="D163" s="10" t="s">
        <v>602</v>
      </c>
      <c r="E163" s="10" t="s">
        <v>389</v>
      </c>
      <c r="F163" s="10" t="s">
        <v>610</v>
      </c>
      <c r="L163"/>
    </row>
    <row r="164" spans="1:12" ht="15.5" x14ac:dyDescent="0.35">
      <c r="A164" s="19" t="s">
        <v>420</v>
      </c>
      <c r="B164" s="19" t="s">
        <v>421</v>
      </c>
      <c r="C164" s="10" t="s">
        <v>145</v>
      </c>
      <c r="D164" s="10" t="s">
        <v>602</v>
      </c>
      <c r="E164" s="10" t="s">
        <v>396</v>
      </c>
      <c r="F164" s="10" t="s">
        <v>611</v>
      </c>
      <c r="L164"/>
    </row>
    <row r="165" spans="1:12" ht="15.5" x14ac:dyDescent="0.35">
      <c r="A165" s="19" t="s">
        <v>420</v>
      </c>
      <c r="B165" s="19" t="s">
        <v>421</v>
      </c>
      <c r="C165" s="10" t="s">
        <v>146</v>
      </c>
      <c r="D165" s="10" t="s">
        <v>612</v>
      </c>
      <c r="E165" s="10" t="s">
        <v>181</v>
      </c>
      <c r="F165" s="10" t="s">
        <v>613</v>
      </c>
      <c r="L165"/>
    </row>
    <row r="166" spans="1:12" ht="15.5" x14ac:dyDescent="0.35">
      <c r="A166" s="19" t="s">
        <v>420</v>
      </c>
      <c r="B166" s="19" t="s">
        <v>421</v>
      </c>
      <c r="C166" s="10" t="s">
        <v>146</v>
      </c>
      <c r="D166" s="10" t="s">
        <v>612</v>
      </c>
      <c r="E166" s="10" t="s">
        <v>218</v>
      </c>
      <c r="F166" s="10" t="s">
        <v>614</v>
      </c>
      <c r="L166"/>
    </row>
    <row r="167" spans="1:12" ht="15.5" x14ac:dyDescent="0.35">
      <c r="A167" s="19" t="s">
        <v>420</v>
      </c>
      <c r="B167" s="19" t="s">
        <v>421</v>
      </c>
      <c r="C167" s="10" t="s">
        <v>146</v>
      </c>
      <c r="D167" s="10" t="s">
        <v>612</v>
      </c>
      <c r="E167" s="10" t="s">
        <v>256</v>
      </c>
      <c r="F167" s="10" t="s">
        <v>615</v>
      </c>
      <c r="L167"/>
    </row>
    <row r="168" spans="1:12" ht="15.5" x14ac:dyDescent="0.35">
      <c r="A168" s="19" t="s">
        <v>420</v>
      </c>
      <c r="B168" s="19" t="s">
        <v>421</v>
      </c>
      <c r="C168" s="10" t="s">
        <v>146</v>
      </c>
      <c r="D168" s="10" t="s">
        <v>612</v>
      </c>
      <c r="E168" s="10" t="s">
        <v>292</v>
      </c>
      <c r="F168" s="10" t="s">
        <v>616</v>
      </c>
      <c r="L168"/>
    </row>
    <row r="169" spans="1:12" ht="15.5" x14ac:dyDescent="0.35">
      <c r="A169" s="19" t="s">
        <v>420</v>
      </c>
      <c r="B169" s="19" t="s">
        <v>421</v>
      </c>
      <c r="C169" s="10" t="s">
        <v>146</v>
      </c>
      <c r="D169" s="10" t="s">
        <v>612</v>
      </c>
      <c r="E169" s="10" t="s">
        <v>326</v>
      </c>
      <c r="F169" s="10" t="s">
        <v>617</v>
      </c>
      <c r="L169"/>
    </row>
    <row r="170" spans="1:12" ht="15.5" x14ac:dyDescent="0.35">
      <c r="A170" s="19" t="s">
        <v>420</v>
      </c>
      <c r="B170" s="19" t="s">
        <v>421</v>
      </c>
      <c r="C170" s="10" t="s">
        <v>146</v>
      </c>
      <c r="D170" s="10" t="s">
        <v>612</v>
      </c>
      <c r="E170" s="10" t="s">
        <v>353</v>
      </c>
      <c r="F170" s="10" t="s">
        <v>618</v>
      </c>
      <c r="L170"/>
    </row>
    <row r="171" spans="1:12" ht="15.5" x14ac:dyDescent="0.35">
      <c r="A171" s="19" t="s">
        <v>420</v>
      </c>
      <c r="B171" s="19" t="s">
        <v>421</v>
      </c>
      <c r="C171" s="10" t="s">
        <v>146</v>
      </c>
      <c r="D171" s="10" t="s">
        <v>612</v>
      </c>
      <c r="E171" s="10" t="s">
        <v>376</v>
      </c>
      <c r="F171" s="10" t="s">
        <v>619</v>
      </c>
      <c r="L171"/>
    </row>
    <row r="172" spans="1:12" ht="15.5" x14ac:dyDescent="0.35">
      <c r="A172" s="19" t="s">
        <v>420</v>
      </c>
      <c r="B172" s="19" t="s">
        <v>421</v>
      </c>
      <c r="C172" s="10" t="s">
        <v>146</v>
      </c>
      <c r="D172" s="10" t="s">
        <v>612</v>
      </c>
      <c r="E172" s="10" t="s">
        <v>390</v>
      </c>
      <c r="F172" s="10" t="s">
        <v>620</v>
      </c>
      <c r="L172"/>
    </row>
    <row r="173" spans="1:12" ht="15.5" x14ac:dyDescent="0.35">
      <c r="A173" s="19" t="s">
        <v>420</v>
      </c>
      <c r="B173" s="19" t="s">
        <v>421</v>
      </c>
      <c r="C173" s="10" t="s">
        <v>147</v>
      </c>
      <c r="D173" s="10" t="s">
        <v>621</v>
      </c>
      <c r="E173" s="10" t="s">
        <v>182</v>
      </c>
      <c r="F173" s="10" t="s">
        <v>622</v>
      </c>
      <c r="L173"/>
    </row>
    <row r="174" spans="1:12" ht="15.5" x14ac:dyDescent="0.35">
      <c r="A174" s="19" t="s">
        <v>420</v>
      </c>
      <c r="B174" s="19" t="s">
        <v>421</v>
      </c>
      <c r="C174" s="10" t="s">
        <v>147</v>
      </c>
      <c r="D174" s="10" t="s">
        <v>621</v>
      </c>
      <c r="E174" s="10" t="s">
        <v>219</v>
      </c>
      <c r="F174" s="10" t="s">
        <v>623</v>
      </c>
      <c r="L174"/>
    </row>
    <row r="175" spans="1:12" ht="15.5" x14ac:dyDescent="0.35">
      <c r="A175" s="19" t="s">
        <v>420</v>
      </c>
      <c r="B175" s="19" t="s">
        <v>421</v>
      </c>
      <c r="C175" s="10" t="s">
        <v>147</v>
      </c>
      <c r="D175" s="10" t="s">
        <v>621</v>
      </c>
      <c r="E175" s="10" t="s">
        <v>257</v>
      </c>
      <c r="F175" s="10" t="s">
        <v>624</v>
      </c>
      <c r="L175"/>
    </row>
    <row r="176" spans="1:12" ht="15.5" x14ac:dyDescent="0.35">
      <c r="A176" s="19" t="s">
        <v>420</v>
      </c>
      <c r="B176" s="19" t="s">
        <v>421</v>
      </c>
      <c r="C176" s="10" t="s">
        <v>147</v>
      </c>
      <c r="D176" s="10" t="s">
        <v>621</v>
      </c>
      <c r="E176" s="10" t="s">
        <v>293</v>
      </c>
      <c r="F176" s="10" t="s">
        <v>625</v>
      </c>
      <c r="L176"/>
    </row>
    <row r="177" spans="1:12" ht="15.5" x14ac:dyDescent="0.35">
      <c r="A177" s="19" t="s">
        <v>420</v>
      </c>
      <c r="B177" s="19" t="s">
        <v>421</v>
      </c>
      <c r="C177" s="10" t="s">
        <v>147</v>
      </c>
      <c r="D177" s="10" t="s">
        <v>621</v>
      </c>
      <c r="E177" s="10" t="s">
        <v>327</v>
      </c>
      <c r="F177" s="10" t="s">
        <v>626</v>
      </c>
      <c r="L177"/>
    </row>
    <row r="178" spans="1:12" ht="15.5" x14ac:dyDescent="0.35">
      <c r="A178" s="19" t="s">
        <v>420</v>
      </c>
      <c r="B178" s="19" t="s">
        <v>421</v>
      </c>
      <c r="C178" s="10" t="s">
        <v>147</v>
      </c>
      <c r="D178" s="10" t="s">
        <v>621</v>
      </c>
      <c r="E178" s="10" t="s">
        <v>354</v>
      </c>
      <c r="F178" s="10" t="s">
        <v>627</v>
      </c>
      <c r="L178"/>
    </row>
    <row r="179" spans="1:12" ht="15.5" x14ac:dyDescent="0.35">
      <c r="A179" s="19" t="s">
        <v>420</v>
      </c>
      <c r="B179" s="19" t="s">
        <v>421</v>
      </c>
      <c r="C179" s="10" t="s">
        <v>148</v>
      </c>
      <c r="D179" s="10" t="s">
        <v>628</v>
      </c>
      <c r="E179" s="10" t="s">
        <v>183</v>
      </c>
      <c r="F179" s="10" t="s">
        <v>629</v>
      </c>
      <c r="L179"/>
    </row>
    <row r="180" spans="1:12" ht="15.5" x14ac:dyDescent="0.35">
      <c r="A180" s="19" t="s">
        <v>420</v>
      </c>
      <c r="B180" s="19" t="s">
        <v>421</v>
      </c>
      <c r="C180" s="10" t="s">
        <v>148</v>
      </c>
      <c r="D180" s="10" t="s">
        <v>628</v>
      </c>
      <c r="E180" s="10" t="s">
        <v>220</v>
      </c>
      <c r="F180" s="10" t="s">
        <v>630</v>
      </c>
      <c r="L180"/>
    </row>
    <row r="181" spans="1:12" ht="15.5" x14ac:dyDescent="0.35">
      <c r="A181" s="19" t="s">
        <v>420</v>
      </c>
      <c r="B181" s="19" t="s">
        <v>421</v>
      </c>
      <c r="C181" s="10" t="s">
        <v>148</v>
      </c>
      <c r="D181" s="10" t="s">
        <v>628</v>
      </c>
      <c r="E181" s="10" t="s">
        <v>258</v>
      </c>
      <c r="F181" s="10" t="s">
        <v>631</v>
      </c>
      <c r="L181"/>
    </row>
    <row r="182" spans="1:12" ht="15.5" x14ac:dyDescent="0.35">
      <c r="A182" s="19" t="s">
        <v>420</v>
      </c>
      <c r="B182" s="19" t="s">
        <v>421</v>
      </c>
      <c r="C182" s="10" t="s">
        <v>148</v>
      </c>
      <c r="D182" s="10" t="s">
        <v>628</v>
      </c>
      <c r="E182" s="10" t="s">
        <v>294</v>
      </c>
      <c r="F182" s="10" t="s">
        <v>632</v>
      </c>
      <c r="L182"/>
    </row>
    <row r="183" spans="1:12" ht="15.5" x14ac:dyDescent="0.35">
      <c r="A183" s="19" t="s">
        <v>420</v>
      </c>
      <c r="B183" s="19" t="s">
        <v>421</v>
      </c>
      <c r="C183" s="10" t="s">
        <v>148</v>
      </c>
      <c r="D183" s="10" t="s">
        <v>628</v>
      </c>
      <c r="E183" s="10" t="s">
        <v>328</v>
      </c>
      <c r="F183" s="10" t="s">
        <v>633</v>
      </c>
      <c r="L183"/>
    </row>
    <row r="184" spans="1:12" ht="15.5" x14ac:dyDescent="0.35">
      <c r="A184" s="19" t="s">
        <v>420</v>
      </c>
      <c r="B184" s="19" t="s">
        <v>421</v>
      </c>
      <c r="C184" s="10" t="s">
        <v>148</v>
      </c>
      <c r="D184" s="10" t="s">
        <v>628</v>
      </c>
      <c r="E184" s="10" t="s">
        <v>355</v>
      </c>
      <c r="F184" s="10" t="s">
        <v>634</v>
      </c>
      <c r="L184"/>
    </row>
    <row r="185" spans="1:12" ht="15.5" x14ac:dyDescent="0.35">
      <c r="A185" s="19" t="s">
        <v>420</v>
      </c>
      <c r="B185" s="19" t="s">
        <v>421</v>
      </c>
      <c r="C185" s="10" t="s">
        <v>148</v>
      </c>
      <c r="D185" s="10" t="s">
        <v>628</v>
      </c>
      <c r="E185" s="10" t="s">
        <v>377</v>
      </c>
      <c r="F185" s="10" t="s">
        <v>635</v>
      </c>
      <c r="L185"/>
    </row>
    <row r="186" spans="1:12" ht="15.5" x14ac:dyDescent="0.35">
      <c r="A186" s="19" t="s">
        <v>420</v>
      </c>
      <c r="B186" s="19" t="s">
        <v>421</v>
      </c>
      <c r="C186" s="10" t="s">
        <v>34</v>
      </c>
      <c r="D186" s="10" t="s">
        <v>636</v>
      </c>
      <c r="E186" s="10" t="s">
        <v>35</v>
      </c>
      <c r="F186" s="10" t="s">
        <v>637</v>
      </c>
      <c r="L186"/>
    </row>
    <row r="187" spans="1:12" ht="15.5" x14ac:dyDescent="0.35">
      <c r="A187" s="19" t="s">
        <v>420</v>
      </c>
      <c r="B187" s="19" t="s">
        <v>421</v>
      </c>
      <c r="C187" s="10" t="s">
        <v>34</v>
      </c>
      <c r="D187" s="10" t="s">
        <v>636</v>
      </c>
      <c r="E187" s="10" t="s">
        <v>38</v>
      </c>
      <c r="F187" s="10" t="s">
        <v>638</v>
      </c>
      <c r="L187"/>
    </row>
    <row r="188" spans="1:12" ht="15.5" x14ac:dyDescent="0.35">
      <c r="A188" s="19" t="s">
        <v>420</v>
      </c>
      <c r="B188" s="19" t="s">
        <v>421</v>
      </c>
      <c r="C188" s="10" t="s">
        <v>34</v>
      </c>
      <c r="D188" s="10" t="s">
        <v>636</v>
      </c>
      <c r="E188" s="10" t="s">
        <v>39</v>
      </c>
      <c r="F188" s="10" t="s">
        <v>639</v>
      </c>
      <c r="L188"/>
    </row>
    <row r="189" spans="1:12" ht="15.5" x14ac:dyDescent="0.35">
      <c r="A189" s="19" t="s">
        <v>420</v>
      </c>
      <c r="B189" s="19" t="s">
        <v>421</v>
      </c>
      <c r="C189" s="10" t="s">
        <v>34</v>
      </c>
      <c r="D189" s="10" t="s">
        <v>636</v>
      </c>
      <c r="E189" s="10" t="s">
        <v>40</v>
      </c>
      <c r="F189" s="10" t="s">
        <v>640</v>
      </c>
      <c r="L189"/>
    </row>
    <row r="190" spans="1:12" ht="15.5" x14ac:dyDescent="0.35">
      <c r="A190" s="19" t="s">
        <v>420</v>
      </c>
      <c r="B190" s="19" t="s">
        <v>421</v>
      </c>
      <c r="C190" s="10" t="s">
        <v>34</v>
      </c>
      <c r="D190" s="10" t="s">
        <v>636</v>
      </c>
      <c r="E190" s="10" t="s">
        <v>41</v>
      </c>
      <c r="F190" s="10" t="s">
        <v>641</v>
      </c>
      <c r="L190"/>
    </row>
    <row r="191" spans="1:12" ht="15.5" x14ac:dyDescent="0.35">
      <c r="A191" s="19" t="s">
        <v>420</v>
      </c>
      <c r="B191" s="19" t="s">
        <v>421</v>
      </c>
      <c r="C191" s="10" t="s">
        <v>34</v>
      </c>
      <c r="D191" s="10" t="s">
        <v>636</v>
      </c>
      <c r="E191" s="10" t="s">
        <v>42</v>
      </c>
      <c r="F191" s="10" t="s">
        <v>642</v>
      </c>
      <c r="L191"/>
    </row>
    <row r="192" spans="1:12" ht="15.5" x14ac:dyDescent="0.35">
      <c r="A192" s="19" t="s">
        <v>420</v>
      </c>
      <c r="B192" s="19" t="s">
        <v>421</v>
      </c>
      <c r="C192" s="10" t="s">
        <v>34</v>
      </c>
      <c r="D192" s="10" t="s">
        <v>636</v>
      </c>
      <c r="E192" s="10" t="s">
        <v>64</v>
      </c>
      <c r="F192" s="10" t="s">
        <v>643</v>
      </c>
      <c r="L192"/>
    </row>
    <row r="193" spans="1:12" ht="15.5" x14ac:dyDescent="0.35">
      <c r="A193" s="19" t="s">
        <v>420</v>
      </c>
      <c r="B193" s="19" t="s">
        <v>421</v>
      </c>
      <c r="C193" s="10" t="s">
        <v>34</v>
      </c>
      <c r="D193" s="10" t="s">
        <v>636</v>
      </c>
      <c r="E193" s="10" t="s">
        <v>65</v>
      </c>
      <c r="F193" s="10" t="s">
        <v>644</v>
      </c>
      <c r="L193"/>
    </row>
    <row r="194" spans="1:12" ht="15.5" x14ac:dyDescent="0.35">
      <c r="A194" s="19" t="s">
        <v>420</v>
      </c>
      <c r="B194" s="19" t="s">
        <v>421</v>
      </c>
      <c r="C194" s="10" t="s">
        <v>34</v>
      </c>
      <c r="D194" s="10" t="s">
        <v>636</v>
      </c>
      <c r="E194" s="10" t="s">
        <v>67</v>
      </c>
      <c r="F194" s="10" t="s">
        <v>645</v>
      </c>
      <c r="L194"/>
    </row>
    <row r="195" spans="1:12" ht="15.5" x14ac:dyDescent="0.35">
      <c r="A195" s="19" t="s">
        <v>420</v>
      </c>
      <c r="B195" s="19" t="s">
        <v>421</v>
      </c>
      <c r="C195" s="10" t="s">
        <v>34</v>
      </c>
      <c r="D195" s="10" t="s">
        <v>636</v>
      </c>
      <c r="E195" s="10" t="s">
        <v>70</v>
      </c>
      <c r="F195" s="10" t="s">
        <v>646</v>
      </c>
      <c r="L195"/>
    </row>
    <row r="196" spans="1:12" ht="15.5" x14ac:dyDescent="0.35">
      <c r="A196" s="19" t="s">
        <v>420</v>
      </c>
      <c r="B196" s="19" t="s">
        <v>421</v>
      </c>
      <c r="C196" s="10" t="s">
        <v>34</v>
      </c>
      <c r="D196" s="10" t="s">
        <v>636</v>
      </c>
      <c r="E196" s="10" t="s">
        <v>78</v>
      </c>
      <c r="F196" s="10" t="s">
        <v>647</v>
      </c>
      <c r="L196"/>
    </row>
    <row r="197" spans="1:12" ht="15.5" x14ac:dyDescent="0.35">
      <c r="A197" s="19" t="s">
        <v>420</v>
      </c>
      <c r="B197" s="19" t="s">
        <v>421</v>
      </c>
      <c r="C197" s="10" t="s">
        <v>34</v>
      </c>
      <c r="D197" s="10" t="s">
        <v>636</v>
      </c>
      <c r="E197" s="10" t="s">
        <v>82</v>
      </c>
      <c r="F197" s="10" t="s">
        <v>648</v>
      </c>
      <c r="L197"/>
    </row>
    <row r="198" spans="1:12" ht="15.5" x14ac:dyDescent="0.35">
      <c r="A198" s="19" t="s">
        <v>420</v>
      </c>
      <c r="B198" s="19" t="s">
        <v>421</v>
      </c>
      <c r="C198" s="10" t="s">
        <v>34</v>
      </c>
      <c r="D198" s="10" t="s">
        <v>636</v>
      </c>
      <c r="E198" s="10" t="s">
        <v>87</v>
      </c>
      <c r="F198" s="10" t="s">
        <v>649</v>
      </c>
      <c r="L198"/>
    </row>
    <row r="199" spans="1:12" ht="15.5" x14ac:dyDescent="0.35">
      <c r="A199" s="19" t="s">
        <v>420</v>
      </c>
      <c r="B199" s="19" t="s">
        <v>421</v>
      </c>
      <c r="C199" s="10" t="s">
        <v>34</v>
      </c>
      <c r="D199" s="10" t="s">
        <v>636</v>
      </c>
      <c r="E199" s="10" t="s">
        <v>99</v>
      </c>
      <c r="F199" s="10" t="s">
        <v>650</v>
      </c>
      <c r="L199"/>
    </row>
    <row r="200" spans="1:12" ht="15.5" x14ac:dyDescent="0.35">
      <c r="A200" s="19" t="s">
        <v>420</v>
      </c>
      <c r="B200" s="19" t="s">
        <v>421</v>
      </c>
      <c r="C200" s="10" t="s">
        <v>34</v>
      </c>
      <c r="D200" s="10" t="s">
        <v>636</v>
      </c>
      <c r="E200" s="10" t="s">
        <v>100</v>
      </c>
      <c r="F200" s="10" t="s">
        <v>651</v>
      </c>
      <c r="L200"/>
    </row>
    <row r="201" spans="1:12" ht="15.5" x14ac:dyDescent="0.35">
      <c r="A201" s="19" t="s">
        <v>420</v>
      </c>
      <c r="B201" s="19" t="s">
        <v>421</v>
      </c>
      <c r="C201" s="10" t="s">
        <v>34</v>
      </c>
      <c r="D201" s="10" t="s">
        <v>636</v>
      </c>
      <c r="E201" s="10" t="s">
        <v>106</v>
      </c>
      <c r="F201" s="10" t="s">
        <v>652</v>
      </c>
      <c r="L201"/>
    </row>
    <row r="202" spans="1:12" ht="15.5" x14ac:dyDescent="0.35">
      <c r="A202" s="19" t="s">
        <v>420</v>
      </c>
      <c r="B202" s="19" t="s">
        <v>421</v>
      </c>
      <c r="C202" s="10" t="s">
        <v>34</v>
      </c>
      <c r="D202" s="10" t="s">
        <v>636</v>
      </c>
      <c r="E202" s="10" t="s">
        <v>122</v>
      </c>
      <c r="F202" s="10" t="s">
        <v>653</v>
      </c>
      <c r="L202"/>
    </row>
    <row r="203" spans="1:12" ht="15.5" x14ac:dyDescent="0.35">
      <c r="A203" s="19" t="s">
        <v>420</v>
      </c>
      <c r="B203" s="19" t="s">
        <v>421</v>
      </c>
      <c r="C203" s="10" t="s">
        <v>149</v>
      </c>
      <c r="D203" s="10" t="s">
        <v>654</v>
      </c>
      <c r="E203" s="10" t="s">
        <v>184</v>
      </c>
      <c r="F203" s="10" t="s">
        <v>655</v>
      </c>
      <c r="L203"/>
    </row>
    <row r="204" spans="1:12" ht="15.5" x14ac:dyDescent="0.35">
      <c r="A204" s="19" t="s">
        <v>420</v>
      </c>
      <c r="B204" s="19" t="s">
        <v>421</v>
      </c>
      <c r="C204" s="10" t="s">
        <v>149</v>
      </c>
      <c r="D204" s="10" t="s">
        <v>654</v>
      </c>
      <c r="E204" s="10" t="s">
        <v>222</v>
      </c>
      <c r="F204" s="10" t="s">
        <v>656</v>
      </c>
      <c r="L204"/>
    </row>
    <row r="205" spans="1:12" ht="15.5" x14ac:dyDescent="0.35">
      <c r="A205" s="19" t="s">
        <v>420</v>
      </c>
      <c r="B205" s="19" t="s">
        <v>421</v>
      </c>
      <c r="C205" s="10" t="s">
        <v>149</v>
      </c>
      <c r="D205" s="10" t="s">
        <v>654</v>
      </c>
      <c r="E205" s="10" t="s">
        <v>259</v>
      </c>
      <c r="F205" s="10" t="s">
        <v>657</v>
      </c>
      <c r="L205"/>
    </row>
    <row r="206" spans="1:12" ht="15.5" x14ac:dyDescent="0.35">
      <c r="A206" s="19" t="s">
        <v>420</v>
      </c>
      <c r="B206" s="19" t="s">
        <v>421</v>
      </c>
      <c r="C206" s="10" t="s">
        <v>149</v>
      </c>
      <c r="D206" s="10" t="s">
        <v>654</v>
      </c>
      <c r="E206" s="10" t="s">
        <v>295</v>
      </c>
      <c r="F206" s="10" t="s">
        <v>658</v>
      </c>
      <c r="L206"/>
    </row>
    <row r="207" spans="1:12" ht="15.5" x14ac:dyDescent="0.35">
      <c r="A207" s="19" t="s">
        <v>420</v>
      </c>
      <c r="B207" s="19" t="s">
        <v>421</v>
      </c>
      <c r="C207" s="10" t="s">
        <v>149</v>
      </c>
      <c r="D207" s="10" t="s">
        <v>654</v>
      </c>
      <c r="E207" s="10" t="s">
        <v>329</v>
      </c>
      <c r="F207" s="10" t="s">
        <v>659</v>
      </c>
      <c r="L207"/>
    </row>
    <row r="208" spans="1:12" ht="15.5" x14ac:dyDescent="0.35">
      <c r="A208" s="19" t="s">
        <v>420</v>
      </c>
      <c r="B208" s="19" t="s">
        <v>421</v>
      </c>
      <c r="C208" s="10" t="s">
        <v>149</v>
      </c>
      <c r="D208" s="10" t="s">
        <v>654</v>
      </c>
      <c r="E208" s="10" t="s">
        <v>356</v>
      </c>
      <c r="F208" s="10" t="s">
        <v>660</v>
      </c>
      <c r="L208"/>
    </row>
    <row r="209" spans="1:12" ht="15.5" x14ac:dyDescent="0.35">
      <c r="A209" s="19" t="s">
        <v>420</v>
      </c>
      <c r="B209" s="19" t="s">
        <v>421</v>
      </c>
      <c r="C209" s="10" t="s">
        <v>149</v>
      </c>
      <c r="D209" s="10" t="s">
        <v>654</v>
      </c>
      <c r="E209" s="10" t="s">
        <v>378</v>
      </c>
      <c r="F209" s="10" t="s">
        <v>661</v>
      </c>
      <c r="L209"/>
    </row>
    <row r="210" spans="1:12" ht="15.5" x14ac:dyDescent="0.35">
      <c r="A210" s="19" t="s">
        <v>420</v>
      </c>
      <c r="B210" s="19" t="s">
        <v>421</v>
      </c>
      <c r="C210" s="10" t="s">
        <v>149</v>
      </c>
      <c r="D210" s="10" t="s">
        <v>654</v>
      </c>
      <c r="E210" s="10" t="s">
        <v>391</v>
      </c>
      <c r="F210" s="10" t="s">
        <v>662</v>
      </c>
      <c r="L210"/>
    </row>
    <row r="211" spans="1:12" ht="15.5" x14ac:dyDescent="0.35">
      <c r="A211" s="19" t="s">
        <v>420</v>
      </c>
      <c r="B211" s="19" t="s">
        <v>421</v>
      </c>
      <c r="C211" s="10" t="s">
        <v>149</v>
      </c>
      <c r="D211" s="10" t="s">
        <v>654</v>
      </c>
      <c r="E211" s="10" t="s">
        <v>397</v>
      </c>
      <c r="F211" s="10" t="s">
        <v>663</v>
      </c>
      <c r="L211"/>
    </row>
    <row r="212" spans="1:12" ht="15.5" x14ac:dyDescent="0.35">
      <c r="A212" s="19" t="s">
        <v>420</v>
      </c>
      <c r="B212" s="19" t="s">
        <v>421</v>
      </c>
      <c r="C212" s="10" t="s">
        <v>149</v>
      </c>
      <c r="D212" s="10" t="s">
        <v>654</v>
      </c>
      <c r="E212" s="10" t="s">
        <v>403</v>
      </c>
      <c r="F212" s="10" t="s">
        <v>664</v>
      </c>
      <c r="L212"/>
    </row>
    <row r="213" spans="1:12" ht="15.5" x14ac:dyDescent="0.35">
      <c r="A213" s="19" t="s">
        <v>420</v>
      </c>
      <c r="B213" s="19" t="s">
        <v>421</v>
      </c>
      <c r="C213" s="10" t="s">
        <v>149</v>
      </c>
      <c r="D213" s="10" t="s">
        <v>654</v>
      </c>
      <c r="E213" s="10" t="s">
        <v>297</v>
      </c>
      <c r="F213" s="10" t="s">
        <v>665</v>
      </c>
      <c r="L213"/>
    </row>
    <row r="214" spans="1:12" ht="15.5" x14ac:dyDescent="0.35">
      <c r="A214" s="19" t="s">
        <v>420</v>
      </c>
      <c r="B214" s="19" t="s">
        <v>421</v>
      </c>
      <c r="C214" s="10" t="s">
        <v>149</v>
      </c>
      <c r="D214" s="10" t="s">
        <v>654</v>
      </c>
      <c r="E214" s="10" t="s">
        <v>406</v>
      </c>
      <c r="F214" s="10" t="s">
        <v>666</v>
      </c>
      <c r="L214"/>
    </row>
    <row r="215" spans="1:12" ht="15.5" x14ac:dyDescent="0.35">
      <c r="A215" s="19" t="s">
        <v>420</v>
      </c>
      <c r="B215" s="19" t="s">
        <v>421</v>
      </c>
      <c r="C215" s="10" t="s">
        <v>149</v>
      </c>
      <c r="D215" s="10" t="s">
        <v>654</v>
      </c>
      <c r="E215" s="10" t="s">
        <v>409</v>
      </c>
      <c r="F215" s="10" t="s">
        <v>667</v>
      </c>
      <c r="L215"/>
    </row>
    <row r="216" spans="1:12" ht="15.5" x14ac:dyDescent="0.35">
      <c r="A216" s="19" t="s">
        <v>420</v>
      </c>
      <c r="B216" s="19" t="s">
        <v>421</v>
      </c>
      <c r="C216" s="10" t="s">
        <v>149</v>
      </c>
      <c r="D216" s="10" t="s">
        <v>654</v>
      </c>
      <c r="E216" s="10" t="s">
        <v>410</v>
      </c>
      <c r="F216" s="10" t="s">
        <v>668</v>
      </c>
      <c r="L216"/>
    </row>
    <row r="217" spans="1:12" ht="15.5" x14ac:dyDescent="0.35">
      <c r="A217" s="19" t="s">
        <v>420</v>
      </c>
      <c r="B217" s="19" t="s">
        <v>421</v>
      </c>
      <c r="C217" s="10" t="s">
        <v>150</v>
      </c>
      <c r="D217" s="10" t="s">
        <v>669</v>
      </c>
      <c r="E217" s="10" t="s">
        <v>185</v>
      </c>
      <c r="F217" s="10" t="s">
        <v>670</v>
      </c>
      <c r="L217"/>
    </row>
    <row r="218" spans="1:12" ht="15.5" x14ac:dyDescent="0.35">
      <c r="A218" s="19" t="s">
        <v>420</v>
      </c>
      <c r="B218" s="19" t="s">
        <v>421</v>
      </c>
      <c r="C218" s="10" t="s">
        <v>150</v>
      </c>
      <c r="D218" s="10" t="s">
        <v>669</v>
      </c>
      <c r="E218" s="10" t="s">
        <v>223</v>
      </c>
      <c r="F218" s="10" t="s">
        <v>671</v>
      </c>
      <c r="L218"/>
    </row>
    <row r="219" spans="1:12" ht="15.5" x14ac:dyDescent="0.35">
      <c r="A219" s="19" t="s">
        <v>420</v>
      </c>
      <c r="B219" s="19" t="s">
        <v>421</v>
      </c>
      <c r="C219" s="10" t="s">
        <v>150</v>
      </c>
      <c r="D219" s="10" t="s">
        <v>669</v>
      </c>
      <c r="E219" s="10" t="s">
        <v>260</v>
      </c>
      <c r="F219" s="10" t="s">
        <v>672</v>
      </c>
      <c r="L219"/>
    </row>
    <row r="220" spans="1:12" ht="15.5" x14ac:dyDescent="0.35">
      <c r="A220" s="19" t="s">
        <v>420</v>
      </c>
      <c r="B220" s="19" t="s">
        <v>421</v>
      </c>
      <c r="C220" s="10" t="s">
        <v>150</v>
      </c>
      <c r="D220" s="10" t="s">
        <v>669</v>
      </c>
      <c r="E220" s="10" t="s">
        <v>296</v>
      </c>
      <c r="F220" s="10" t="s">
        <v>673</v>
      </c>
      <c r="L220"/>
    </row>
    <row r="221" spans="1:12" ht="15.5" x14ac:dyDescent="0.35">
      <c r="A221" s="19" t="s">
        <v>420</v>
      </c>
      <c r="B221" s="19" t="s">
        <v>421</v>
      </c>
      <c r="C221" s="10" t="s">
        <v>150</v>
      </c>
      <c r="D221" s="10" t="s">
        <v>669</v>
      </c>
      <c r="E221" s="10" t="s">
        <v>330</v>
      </c>
      <c r="F221" s="10" t="s">
        <v>674</v>
      </c>
      <c r="L221"/>
    </row>
    <row r="222" spans="1:12" ht="15.5" x14ac:dyDescent="0.35">
      <c r="A222" s="19" t="s">
        <v>420</v>
      </c>
      <c r="B222" s="19" t="s">
        <v>421</v>
      </c>
      <c r="C222" s="10" t="s">
        <v>150</v>
      </c>
      <c r="D222" s="10" t="s">
        <v>669</v>
      </c>
      <c r="E222" s="10" t="s">
        <v>357</v>
      </c>
      <c r="F222" s="10" t="s">
        <v>675</v>
      </c>
      <c r="L222"/>
    </row>
    <row r="223" spans="1:12" ht="15.5" x14ac:dyDescent="0.35">
      <c r="A223" s="19" t="s">
        <v>420</v>
      </c>
      <c r="B223" s="19" t="s">
        <v>421</v>
      </c>
      <c r="C223" s="10" t="s">
        <v>92</v>
      </c>
      <c r="D223" s="10" t="s">
        <v>676</v>
      </c>
      <c r="E223" s="10" t="s">
        <v>93</v>
      </c>
      <c r="F223" s="10" t="s">
        <v>677</v>
      </c>
      <c r="L223"/>
    </row>
    <row r="224" spans="1:12" ht="15.5" x14ac:dyDescent="0.35">
      <c r="A224" s="19" t="s">
        <v>420</v>
      </c>
      <c r="B224" s="19" t="s">
        <v>421</v>
      </c>
      <c r="C224" s="10" t="s">
        <v>92</v>
      </c>
      <c r="D224" s="10" t="s">
        <v>676</v>
      </c>
      <c r="E224" s="10" t="s">
        <v>94</v>
      </c>
      <c r="F224" s="10" t="s">
        <v>678</v>
      </c>
      <c r="L224"/>
    </row>
    <row r="225" spans="1:12" ht="15.5" x14ac:dyDescent="0.35">
      <c r="A225" s="19" t="s">
        <v>420</v>
      </c>
      <c r="B225" s="19" t="s">
        <v>421</v>
      </c>
      <c r="C225" s="10" t="s">
        <v>92</v>
      </c>
      <c r="D225" s="10" t="s">
        <v>676</v>
      </c>
      <c r="E225" s="10" t="s">
        <v>95</v>
      </c>
      <c r="F225" s="10" t="s">
        <v>679</v>
      </c>
      <c r="L225"/>
    </row>
    <row r="226" spans="1:12" ht="15.5" x14ac:dyDescent="0.35">
      <c r="A226" s="19" t="s">
        <v>420</v>
      </c>
      <c r="B226" s="19" t="s">
        <v>421</v>
      </c>
      <c r="C226" s="10" t="s">
        <v>151</v>
      </c>
      <c r="D226" s="10" t="s">
        <v>680</v>
      </c>
      <c r="E226" s="10" t="s">
        <v>186</v>
      </c>
      <c r="F226" s="10" t="s">
        <v>681</v>
      </c>
      <c r="L226"/>
    </row>
    <row r="227" spans="1:12" ht="15.5" x14ac:dyDescent="0.35">
      <c r="A227" s="19" t="s">
        <v>420</v>
      </c>
      <c r="B227" s="19" t="s">
        <v>421</v>
      </c>
      <c r="C227" s="10" t="s">
        <v>151</v>
      </c>
      <c r="D227" s="10" t="s">
        <v>680</v>
      </c>
      <c r="E227" s="10" t="s">
        <v>224</v>
      </c>
      <c r="F227" s="10" t="s">
        <v>682</v>
      </c>
      <c r="L227"/>
    </row>
    <row r="228" spans="1:12" ht="15.5" x14ac:dyDescent="0.35">
      <c r="A228" s="19" t="s">
        <v>420</v>
      </c>
      <c r="B228" s="19" t="s">
        <v>421</v>
      </c>
      <c r="C228" s="10" t="s">
        <v>151</v>
      </c>
      <c r="D228" s="10" t="s">
        <v>680</v>
      </c>
      <c r="E228" s="10" t="s">
        <v>261</v>
      </c>
      <c r="F228" s="10" t="s">
        <v>683</v>
      </c>
      <c r="L228"/>
    </row>
    <row r="229" spans="1:12" ht="15.5" x14ac:dyDescent="0.35">
      <c r="A229" s="19" t="s">
        <v>420</v>
      </c>
      <c r="B229" s="19" t="s">
        <v>421</v>
      </c>
      <c r="C229" s="10" t="s">
        <v>151</v>
      </c>
      <c r="D229" s="10" t="s">
        <v>680</v>
      </c>
      <c r="E229" s="10" t="s">
        <v>298</v>
      </c>
      <c r="F229" s="10" t="s">
        <v>684</v>
      </c>
      <c r="L229"/>
    </row>
    <row r="230" spans="1:12" ht="15.5" x14ac:dyDescent="0.35">
      <c r="A230" s="19" t="s">
        <v>420</v>
      </c>
      <c r="B230" s="19" t="s">
        <v>421</v>
      </c>
      <c r="C230" s="10" t="s">
        <v>152</v>
      </c>
      <c r="D230" s="10" t="s">
        <v>685</v>
      </c>
      <c r="E230" s="10" t="s">
        <v>187</v>
      </c>
      <c r="F230" s="10" t="s">
        <v>686</v>
      </c>
      <c r="L230"/>
    </row>
    <row r="231" spans="1:12" ht="15.5" x14ac:dyDescent="0.35">
      <c r="A231" s="19" t="s">
        <v>420</v>
      </c>
      <c r="B231" s="19" t="s">
        <v>421</v>
      </c>
      <c r="C231" s="10" t="s">
        <v>152</v>
      </c>
      <c r="D231" s="10" t="s">
        <v>685</v>
      </c>
      <c r="E231" s="10" t="s">
        <v>225</v>
      </c>
      <c r="F231" s="10" t="s">
        <v>687</v>
      </c>
      <c r="L231"/>
    </row>
    <row r="232" spans="1:12" ht="15.5" x14ac:dyDescent="0.35">
      <c r="A232" s="19" t="s">
        <v>420</v>
      </c>
      <c r="B232" s="19" t="s">
        <v>421</v>
      </c>
      <c r="C232" s="10" t="s">
        <v>152</v>
      </c>
      <c r="D232" s="10" t="s">
        <v>685</v>
      </c>
      <c r="E232" s="10" t="s">
        <v>262</v>
      </c>
      <c r="F232" s="10" t="s">
        <v>688</v>
      </c>
      <c r="L232"/>
    </row>
    <row r="233" spans="1:12" ht="15.5" x14ac:dyDescent="0.35">
      <c r="A233" s="19" t="s">
        <v>420</v>
      </c>
      <c r="B233" s="19" t="s">
        <v>421</v>
      </c>
      <c r="C233" s="10" t="s">
        <v>152</v>
      </c>
      <c r="D233" s="10" t="s">
        <v>685</v>
      </c>
      <c r="E233" s="10" t="s">
        <v>299</v>
      </c>
      <c r="F233" s="10" t="s">
        <v>689</v>
      </c>
      <c r="L233"/>
    </row>
    <row r="234" spans="1:12" ht="15.5" x14ac:dyDescent="0.35">
      <c r="A234" s="19" t="s">
        <v>420</v>
      </c>
      <c r="B234" s="19" t="s">
        <v>421</v>
      </c>
      <c r="C234" s="10" t="s">
        <v>152</v>
      </c>
      <c r="D234" s="10" t="s">
        <v>685</v>
      </c>
      <c r="E234" s="10" t="s">
        <v>332</v>
      </c>
      <c r="F234" s="10" t="s">
        <v>690</v>
      </c>
      <c r="L234"/>
    </row>
    <row r="235" spans="1:12" ht="15.5" x14ac:dyDescent="0.35">
      <c r="A235" s="19" t="s">
        <v>420</v>
      </c>
      <c r="B235" s="19" t="s">
        <v>421</v>
      </c>
      <c r="C235" s="10" t="s">
        <v>153</v>
      </c>
      <c r="D235" s="10" t="s">
        <v>691</v>
      </c>
      <c r="E235" s="10" t="s">
        <v>188</v>
      </c>
      <c r="F235" s="10" t="s">
        <v>692</v>
      </c>
      <c r="L235"/>
    </row>
    <row r="236" spans="1:12" ht="15.5" x14ac:dyDescent="0.35">
      <c r="A236" s="19" t="s">
        <v>420</v>
      </c>
      <c r="B236" s="19" t="s">
        <v>421</v>
      </c>
      <c r="C236" s="10" t="s">
        <v>153</v>
      </c>
      <c r="D236" s="10" t="s">
        <v>691</v>
      </c>
      <c r="E236" s="10" t="s">
        <v>226</v>
      </c>
      <c r="F236" s="10" t="s">
        <v>693</v>
      </c>
      <c r="L236"/>
    </row>
    <row r="237" spans="1:12" ht="15.5" x14ac:dyDescent="0.35">
      <c r="A237" s="19" t="s">
        <v>420</v>
      </c>
      <c r="B237" s="19" t="s">
        <v>421</v>
      </c>
      <c r="C237" s="10" t="s">
        <v>153</v>
      </c>
      <c r="D237" s="10" t="s">
        <v>691</v>
      </c>
      <c r="E237" s="10" t="s">
        <v>263</v>
      </c>
      <c r="F237" s="10" t="s">
        <v>694</v>
      </c>
      <c r="L237"/>
    </row>
    <row r="238" spans="1:12" ht="15.5" x14ac:dyDescent="0.35">
      <c r="A238" s="19" t="s">
        <v>420</v>
      </c>
      <c r="B238" s="19" t="s">
        <v>421</v>
      </c>
      <c r="C238" s="10" t="s">
        <v>153</v>
      </c>
      <c r="D238" s="10" t="s">
        <v>691</v>
      </c>
      <c r="E238" s="10" t="s">
        <v>300</v>
      </c>
      <c r="F238" s="10" t="s">
        <v>695</v>
      </c>
      <c r="L238"/>
    </row>
    <row r="239" spans="1:12" ht="15.5" x14ac:dyDescent="0.35">
      <c r="A239" s="19" t="s">
        <v>420</v>
      </c>
      <c r="B239" s="19" t="s">
        <v>421</v>
      </c>
      <c r="C239" s="10" t="s">
        <v>153</v>
      </c>
      <c r="D239" s="10" t="s">
        <v>691</v>
      </c>
      <c r="E239" s="10" t="s">
        <v>333</v>
      </c>
      <c r="F239" s="10" t="s">
        <v>696</v>
      </c>
      <c r="L239"/>
    </row>
    <row r="240" spans="1:12" ht="15.5" x14ac:dyDescent="0.35">
      <c r="A240" s="19" t="s">
        <v>420</v>
      </c>
      <c r="B240" s="19" t="s">
        <v>421</v>
      </c>
      <c r="C240" s="10" t="s">
        <v>153</v>
      </c>
      <c r="D240" s="10" t="s">
        <v>691</v>
      </c>
      <c r="E240" s="10" t="s">
        <v>359</v>
      </c>
      <c r="F240" s="10" t="s">
        <v>697</v>
      </c>
      <c r="L240"/>
    </row>
    <row r="241" spans="1:12" ht="15.5" x14ac:dyDescent="0.35">
      <c r="A241" s="19" t="s">
        <v>420</v>
      </c>
      <c r="B241" s="19" t="s">
        <v>421</v>
      </c>
      <c r="C241" s="10" t="s">
        <v>102</v>
      </c>
      <c r="D241" s="10" t="s">
        <v>698</v>
      </c>
      <c r="E241" s="10" t="s">
        <v>103</v>
      </c>
      <c r="F241" s="10" t="s">
        <v>699</v>
      </c>
      <c r="L241"/>
    </row>
    <row r="242" spans="1:12" ht="15.5" x14ac:dyDescent="0.35">
      <c r="A242" s="19" t="s">
        <v>420</v>
      </c>
      <c r="B242" s="19" t="s">
        <v>421</v>
      </c>
      <c r="C242" s="10" t="s">
        <v>102</v>
      </c>
      <c r="D242" s="10" t="s">
        <v>698</v>
      </c>
      <c r="E242" s="10" t="s">
        <v>104</v>
      </c>
      <c r="F242" s="10" t="s">
        <v>700</v>
      </c>
      <c r="L242"/>
    </row>
    <row r="243" spans="1:12" ht="15.5" x14ac:dyDescent="0.35">
      <c r="A243" s="19" t="s">
        <v>420</v>
      </c>
      <c r="B243" s="19" t="s">
        <v>421</v>
      </c>
      <c r="C243" s="10" t="s">
        <v>102</v>
      </c>
      <c r="D243" s="10" t="s">
        <v>698</v>
      </c>
      <c r="E243" s="10" t="s">
        <v>264</v>
      </c>
      <c r="F243" s="10" t="s">
        <v>701</v>
      </c>
      <c r="L243"/>
    </row>
    <row r="244" spans="1:12" ht="15.5" x14ac:dyDescent="0.35">
      <c r="A244" s="19" t="s">
        <v>420</v>
      </c>
      <c r="B244" s="19" t="s">
        <v>421</v>
      </c>
      <c r="C244" s="10" t="s">
        <v>154</v>
      </c>
      <c r="D244" s="10" t="s">
        <v>702</v>
      </c>
      <c r="E244" s="10" t="s">
        <v>189</v>
      </c>
      <c r="F244" s="10" t="s">
        <v>703</v>
      </c>
      <c r="L244"/>
    </row>
    <row r="245" spans="1:12" ht="15.5" x14ac:dyDescent="0.35">
      <c r="A245" s="19" t="s">
        <v>420</v>
      </c>
      <c r="B245" s="19" t="s">
        <v>421</v>
      </c>
      <c r="C245" s="10" t="s">
        <v>154</v>
      </c>
      <c r="D245" s="10" t="s">
        <v>702</v>
      </c>
      <c r="E245" s="10" t="s">
        <v>227</v>
      </c>
      <c r="F245" s="10" t="s">
        <v>704</v>
      </c>
      <c r="L245"/>
    </row>
    <row r="246" spans="1:12" ht="15.5" x14ac:dyDescent="0.35">
      <c r="A246" s="19" t="s">
        <v>420</v>
      </c>
      <c r="B246" s="19" t="s">
        <v>421</v>
      </c>
      <c r="C246" s="10" t="s">
        <v>154</v>
      </c>
      <c r="D246" s="10" t="s">
        <v>702</v>
      </c>
      <c r="E246" s="10" t="s">
        <v>265</v>
      </c>
      <c r="F246" s="10" t="s">
        <v>705</v>
      </c>
      <c r="L246"/>
    </row>
    <row r="247" spans="1:12" ht="15.5" x14ac:dyDescent="0.35">
      <c r="A247" s="19" t="s">
        <v>420</v>
      </c>
      <c r="B247" s="19" t="s">
        <v>421</v>
      </c>
      <c r="C247" s="10" t="s">
        <v>154</v>
      </c>
      <c r="D247" s="10" t="s">
        <v>702</v>
      </c>
      <c r="E247" s="10" t="s">
        <v>302</v>
      </c>
      <c r="F247" s="10" t="s">
        <v>706</v>
      </c>
      <c r="L247"/>
    </row>
    <row r="248" spans="1:12" ht="15.5" x14ac:dyDescent="0.35">
      <c r="A248" s="19" t="s">
        <v>420</v>
      </c>
      <c r="B248" s="19" t="s">
        <v>421</v>
      </c>
      <c r="C248" s="10" t="s">
        <v>154</v>
      </c>
      <c r="D248" s="10" t="s">
        <v>702</v>
      </c>
      <c r="E248" s="10" t="s">
        <v>334</v>
      </c>
      <c r="F248" s="10" t="s">
        <v>707</v>
      </c>
      <c r="L248"/>
    </row>
    <row r="249" spans="1:12" ht="15.5" x14ac:dyDescent="0.35">
      <c r="A249" s="19" t="s">
        <v>420</v>
      </c>
      <c r="B249" s="19" t="s">
        <v>421</v>
      </c>
      <c r="C249" s="10" t="s">
        <v>154</v>
      </c>
      <c r="D249" s="10" t="s">
        <v>702</v>
      </c>
      <c r="E249" s="10" t="s">
        <v>360</v>
      </c>
      <c r="F249" s="10" t="s">
        <v>708</v>
      </c>
      <c r="L249"/>
    </row>
    <row r="250" spans="1:12" ht="15.5" x14ac:dyDescent="0.35">
      <c r="A250" s="19" t="s">
        <v>420</v>
      </c>
      <c r="B250" s="19" t="s">
        <v>421</v>
      </c>
      <c r="C250" s="10" t="s">
        <v>709</v>
      </c>
      <c r="D250" s="10" t="s">
        <v>710</v>
      </c>
      <c r="E250" s="10" t="s">
        <v>190</v>
      </c>
      <c r="F250" s="10" t="s">
        <v>711</v>
      </c>
      <c r="L250"/>
    </row>
    <row r="251" spans="1:12" ht="15.5" x14ac:dyDescent="0.35">
      <c r="A251" s="19" t="s">
        <v>420</v>
      </c>
      <c r="B251" s="19" t="s">
        <v>421</v>
      </c>
      <c r="C251" s="10" t="s">
        <v>709</v>
      </c>
      <c r="D251" s="10" t="s">
        <v>710</v>
      </c>
      <c r="E251" s="10" t="s">
        <v>228</v>
      </c>
      <c r="F251" s="10" t="s">
        <v>712</v>
      </c>
      <c r="L251"/>
    </row>
    <row r="252" spans="1:12" ht="15.5" x14ac:dyDescent="0.35">
      <c r="A252" s="19" t="s">
        <v>420</v>
      </c>
      <c r="B252" s="19" t="s">
        <v>421</v>
      </c>
      <c r="C252" s="10" t="s">
        <v>709</v>
      </c>
      <c r="D252" s="10" t="s">
        <v>710</v>
      </c>
      <c r="E252" s="10" t="s">
        <v>266</v>
      </c>
      <c r="F252" s="10" t="s">
        <v>713</v>
      </c>
      <c r="L252"/>
    </row>
    <row r="253" spans="1:12" ht="15.5" x14ac:dyDescent="0.35">
      <c r="A253" s="19" t="s">
        <v>420</v>
      </c>
      <c r="B253" s="19" t="s">
        <v>421</v>
      </c>
      <c r="C253" s="10" t="s">
        <v>709</v>
      </c>
      <c r="D253" s="10" t="s">
        <v>710</v>
      </c>
      <c r="E253" s="10" t="s">
        <v>303</v>
      </c>
      <c r="F253" s="10" t="s">
        <v>714</v>
      </c>
      <c r="L253"/>
    </row>
    <row r="254" spans="1:12" ht="15.5" x14ac:dyDescent="0.35">
      <c r="A254" s="19" t="s">
        <v>420</v>
      </c>
      <c r="B254" s="19" t="s">
        <v>421</v>
      </c>
      <c r="C254" s="10" t="s">
        <v>715</v>
      </c>
      <c r="D254" s="10" t="s">
        <v>716</v>
      </c>
      <c r="E254" s="10" t="s">
        <v>32</v>
      </c>
      <c r="F254" s="10" t="s">
        <v>717</v>
      </c>
      <c r="L254"/>
    </row>
    <row r="255" spans="1:12" ht="15.5" x14ac:dyDescent="0.35">
      <c r="A255" s="19" t="s">
        <v>420</v>
      </c>
      <c r="B255" s="19" t="s">
        <v>421</v>
      </c>
      <c r="C255" s="10" t="s">
        <v>715</v>
      </c>
      <c r="D255" s="10" t="s">
        <v>716</v>
      </c>
      <c r="E255" s="10" t="s">
        <v>44</v>
      </c>
      <c r="F255" s="10" t="s">
        <v>718</v>
      </c>
      <c r="L255"/>
    </row>
    <row r="256" spans="1:12" ht="15.5" x14ac:dyDescent="0.35">
      <c r="A256" s="19" t="s">
        <v>420</v>
      </c>
      <c r="B256" s="19" t="s">
        <v>421</v>
      </c>
      <c r="C256" s="10" t="s">
        <v>715</v>
      </c>
      <c r="D256" s="10" t="s">
        <v>716</v>
      </c>
      <c r="E256" s="10" t="s">
        <v>47</v>
      </c>
      <c r="F256" s="10" t="s">
        <v>719</v>
      </c>
      <c r="L256"/>
    </row>
    <row r="257" spans="1:12" ht="15.5" x14ac:dyDescent="0.35">
      <c r="A257" s="19" t="s">
        <v>420</v>
      </c>
      <c r="B257" s="19" t="s">
        <v>421</v>
      </c>
      <c r="C257" s="10" t="s">
        <v>720</v>
      </c>
      <c r="D257" s="10" t="s">
        <v>721</v>
      </c>
      <c r="E257" s="10" t="s">
        <v>191</v>
      </c>
      <c r="F257" s="10" t="s">
        <v>722</v>
      </c>
      <c r="L257"/>
    </row>
    <row r="258" spans="1:12" ht="15.5" x14ac:dyDescent="0.35">
      <c r="A258" s="19" t="s">
        <v>420</v>
      </c>
      <c r="B258" s="19" t="s">
        <v>421</v>
      </c>
      <c r="C258" s="10" t="s">
        <v>720</v>
      </c>
      <c r="D258" s="10" t="s">
        <v>721</v>
      </c>
      <c r="E258" s="10" t="s">
        <v>229</v>
      </c>
      <c r="F258" s="10" t="s">
        <v>723</v>
      </c>
      <c r="L258"/>
    </row>
    <row r="259" spans="1:12" ht="15.5" x14ac:dyDescent="0.35">
      <c r="A259" s="19" t="s">
        <v>420</v>
      </c>
      <c r="B259" s="19" t="s">
        <v>421</v>
      </c>
      <c r="C259" s="10" t="s">
        <v>720</v>
      </c>
      <c r="D259" s="10" t="s">
        <v>721</v>
      </c>
      <c r="E259" s="10" t="s">
        <v>267</v>
      </c>
      <c r="F259" s="10" t="s">
        <v>724</v>
      </c>
      <c r="L259"/>
    </row>
    <row r="260" spans="1:12" ht="15.5" x14ac:dyDescent="0.35">
      <c r="A260" s="19" t="s">
        <v>420</v>
      </c>
      <c r="B260" s="19" t="s">
        <v>421</v>
      </c>
      <c r="C260" s="10" t="s">
        <v>413</v>
      </c>
      <c r="D260" s="10" t="s">
        <v>725</v>
      </c>
      <c r="E260" s="10" t="s">
        <v>192</v>
      </c>
      <c r="F260" s="10" t="s">
        <v>726</v>
      </c>
      <c r="L260"/>
    </row>
    <row r="261" spans="1:12" ht="15.5" x14ac:dyDescent="0.35">
      <c r="A261" s="19" t="s">
        <v>420</v>
      </c>
      <c r="B261" s="19" t="s">
        <v>421</v>
      </c>
      <c r="C261" s="10" t="s">
        <v>413</v>
      </c>
      <c r="D261" s="10" t="s">
        <v>725</v>
      </c>
      <c r="E261" s="10" t="s">
        <v>230</v>
      </c>
      <c r="F261" s="10" t="s">
        <v>727</v>
      </c>
      <c r="L261"/>
    </row>
    <row r="262" spans="1:12" ht="15.5" x14ac:dyDescent="0.35">
      <c r="A262" s="19" t="s">
        <v>420</v>
      </c>
      <c r="B262" s="19" t="s">
        <v>421</v>
      </c>
      <c r="C262" s="10" t="s">
        <v>413</v>
      </c>
      <c r="D262" s="10" t="s">
        <v>725</v>
      </c>
      <c r="E262" s="10" t="s">
        <v>268</v>
      </c>
      <c r="F262" s="10" t="s">
        <v>728</v>
      </c>
      <c r="L262"/>
    </row>
    <row r="263" spans="1:12" ht="15.5" x14ac:dyDescent="0.35">
      <c r="A263" s="19" t="s">
        <v>420</v>
      </c>
      <c r="B263" s="19" t="s">
        <v>421</v>
      </c>
      <c r="C263" s="10" t="s">
        <v>413</v>
      </c>
      <c r="D263" s="10" t="s">
        <v>725</v>
      </c>
      <c r="E263" s="10" t="s">
        <v>304</v>
      </c>
      <c r="F263" s="10" t="s">
        <v>729</v>
      </c>
      <c r="L263"/>
    </row>
    <row r="264" spans="1:12" ht="15.5" x14ac:dyDescent="0.35">
      <c r="A264" s="19" t="s">
        <v>420</v>
      </c>
      <c r="B264" s="19" t="s">
        <v>421</v>
      </c>
      <c r="C264" s="10" t="s">
        <v>413</v>
      </c>
      <c r="D264" s="10" t="s">
        <v>725</v>
      </c>
      <c r="E264" s="10" t="s">
        <v>335</v>
      </c>
      <c r="F264" s="10" t="s">
        <v>730</v>
      </c>
      <c r="L264"/>
    </row>
    <row r="265" spans="1:12" ht="15.5" x14ac:dyDescent="0.35">
      <c r="A265" s="19" t="s">
        <v>420</v>
      </c>
      <c r="B265" s="19" t="s">
        <v>421</v>
      </c>
      <c r="C265" s="10" t="s">
        <v>66</v>
      </c>
      <c r="D265" s="10" t="s">
        <v>731</v>
      </c>
      <c r="E265" s="10" t="s">
        <v>79</v>
      </c>
      <c r="F265" s="10" t="s">
        <v>732</v>
      </c>
      <c r="L265"/>
    </row>
    <row r="266" spans="1:12" ht="15.5" x14ac:dyDescent="0.35">
      <c r="A266" s="19" t="s">
        <v>420</v>
      </c>
      <c r="B266" s="19" t="s">
        <v>421</v>
      </c>
      <c r="C266" s="10" t="s">
        <v>66</v>
      </c>
      <c r="D266" s="10" t="s">
        <v>731</v>
      </c>
      <c r="E266" s="10" t="s">
        <v>112</v>
      </c>
      <c r="F266" s="10" t="s">
        <v>733</v>
      </c>
      <c r="L266"/>
    </row>
    <row r="267" spans="1:12" ht="15.5" x14ac:dyDescent="0.35">
      <c r="A267" s="19" t="s">
        <v>420</v>
      </c>
      <c r="B267" s="19" t="s">
        <v>421</v>
      </c>
      <c r="C267" s="10" t="s">
        <v>66</v>
      </c>
      <c r="D267" s="10" t="s">
        <v>731</v>
      </c>
      <c r="E267" s="10" t="s">
        <v>113</v>
      </c>
      <c r="F267" s="10" t="s">
        <v>734</v>
      </c>
      <c r="L267"/>
    </row>
    <row r="268" spans="1:12" ht="15.5" x14ac:dyDescent="0.35">
      <c r="A268" s="19" t="s">
        <v>420</v>
      </c>
      <c r="B268" s="19" t="s">
        <v>421</v>
      </c>
      <c r="C268" s="10" t="s">
        <v>66</v>
      </c>
      <c r="D268" s="10" t="s">
        <v>731</v>
      </c>
      <c r="E268" s="10" t="s">
        <v>114</v>
      </c>
      <c r="F268" s="10" t="s">
        <v>735</v>
      </c>
      <c r="L268"/>
    </row>
    <row r="269" spans="1:12" ht="15.5" x14ac:dyDescent="0.35">
      <c r="A269" s="19" t="s">
        <v>420</v>
      </c>
      <c r="B269" s="19" t="s">
        <v>421</v>
      </c>
      <c r="C269" s="10" t="s">
        <v>66</v>
      </c>
      <c r="D269" s="10" t="s">
        <v>731</v>
      </c>
      <c r="E269" s="10" t="s">
        <v>115</v>
      </c>
      <c r="F269" s="10" t="s">
        <v>736</v>
      </c>
      <c r="L269"/>
    </row>
    <row r="270" spans="1:12" ht="15.5" x14ac:dyDescent="0.35">
      <c r="A270" s="19" t="s">
        <v>420</v>
      </c>
      <c r="B270" s="19" t="s">
        <v>421</v>
      </c>
      <c r="C270" s="10" t="s">
        <v>66</v>
      </c>
      <c r="D270" s="10" t="s">
        <v>731</v>
      </c>
      <c r="E270" s="10" t="s">
        <v>116</v>
      </c>
      <c r="F270" s="10" t="s">
        <v>737</v>
      </c>
      <c r="L270"/>
    </row>
    <row r="271" spans="1:12" ht="15.5" x14ac:dyDescent="0.35">
      <c r="A271" s="19" t="s">
        <v>420</v>
      </c>
      <c r="B271" s="19" t="s">
        <v>421</v>
      </c>
      <c r="C271" s="10" t="s">
        <v>738</v>
      </c>
      <c r="D271" s="10" t="s">
        <v>739</v>
      </c>
      <c r="E271" s="10" t="s">
        <v>193</v>
      </c>
      <c r="F271" s="10" t="s">
        <v>740</v>
      </c>
      <c r="L271"/>
    </row>
    <row r="272" spans="1:12" ht="15.5" x14ac:dyDescent="0.35">
      <c r="A272" s="19" t="s">
        <v>420</v>
      </c>
      <c r="B272" s="19" t="s">
        <v>421</v>
      </c>
      <c r="C272" s="10" t="s">
        <v>738</v>
      </c>
      <c r="D272" s="10" t="s">
        <v>739</v>
      </c>
      <c r="E272" s="10" t="s">
        <v>231</v>
      </c>
      <c r="F272" s="10" t="s">
        <v>741</v>
      </c>
      <c r="L272"/>
    </row>
    <row r="273" spans="1:12" ht="15.5" x14ac:dyDescent="0.35">
      <c r="A273" s="19" t="s">
        <v>420</v>
      </c>
      <c r="B273" s="19" t="s">
        <v>421</v>
      </c>
      <c r="C273" s="10" t="s">
        <v>738</v>
      </c>
      <c r="D273" s="10" t="s">
        <v>739</v>
      </c>
      <c r="E273" s="10" t="s">
        <v>269</v>
      </c>
      <c r="F273" s="10" t="s">
        <v>742</v>
      </c>
      <c r="L273"/>
    </row>
    <row r="274" spans="1:12" ht="15.5" x14ac:dyDescent="0.35">
      <c r="A274" s="19" t="s">
        <v>420</v>
      </c>
      <c r="B274" s="19" t="s">
        <v>421</v>
      </c>
      <c r="C274" s="10" t="s">
        <v>738</v>
      </c>
      <c r="D274" s="10" t="s">
        <v>739</v>
      </c>
      <c r="E274" s="10" t="s">
        <v>305</v>
      </c>
      <c r="F274" s="10" t="s">
        <v>743</v>
      </c>
      <c r="L274"/>
    </row>
    <row r="275" spans="1:12" ht="15.5" x14ac:dyDescent="0.35">
      <c r="A275" s="19" t="s">
        <v>420</v>
      </c>
      <c r="B275" s="19" t="s">
        <v>421</v>
      </c>
      <c r="C275" s="10" t="s">
        <v>738</v>
      </c>
      <c r="D275" s="10" t="s">
        <v>739</v>
      </c>
      <c r="E275" s="10" t="s">
        <v>336</v>
      </c>
      <c r="F275" s="10" t="s">
        <v>744</v>
      </c>
      <c r="L275"/>
    </row>
    <row r="276" spans="1:12" ht="15.5" x14ac:dyDescent="0.35">
      <c r="A276" s="19" t="s">
        <v>420</v>
      </c>
      <c r="B276" s="19" t="s">
        <v>421</v>
      </c>
      <c r="C276" s="10" t="s">
        <v>738</v>
      </c>
      <c r="D276" s="10" t="s">
        <v>739</v>
      </c>
      <c r="E276" s="10" t="s">
        <v>361</v>
      </c>
      <c r="F276" s="10" t="s">
        <v>745</v>
      </c>
      <c r="L276"/>
    </row>
    <row r="277" spans="1:12" ht="15.5" x14ac:dyDescent="0.35">
      <c r="A277" s="19" t="s">
        <v>420</v>
      </c>
      <c r="B277" s="19" t="s">
        <v>421</v>
      </c>
      <c r="C277" s="10" t="s">
        <v>159</v>
      </c>
      <c r="D277" s="10" t="s">
        <v>746</v>
      </c>
      <c r="E277" s="10" t="s">
        <v>194</v>
      </c>
      <c r="F277" s="10" t="s">
        <v>747</v>
      </c>
      <c r="L277"/>
    </row>
    <row r="278" spans="1:12" ht="15.5" x14ac:dyDescent="0.35">
      <c r="A278" s="19" t="s">
        <v>420</v>
      </c>
      <c r="B278" s="19" t="s">
        <v>421</v>
      </c>
      <c r="C278" s="10" t="s">
        <v>159</v>
      </c>
      <c r="D278" s="10" t="s">
        <v>746</v>
      </c>
      <c r="E278" s="10" t="s">
        <v>232</v>
      </c>
      <c r="F278" s="10" t="s">
        <v>748</v>
      </c>
      <c r="L278"/>
    </row>
    <row r="279" spans="1:12" ht="15.5" x14ac:dyDescent="0.35">
      <c r="A279" s="19" t="s">
        <v>420</v>
      </c>
      <c r="B279" s="19" t="s">
        <v>421</v>
      </c>
      <c r="C279" s="10" t="s">
        <v>159</v>
      </c>
      <c r="D279" s="10" t="s">
        <v>746</v>
      </c>
      <c r="E279" s="10" t="s">
        <v>270</v>
      </c>
      <c r="F279" s="10" t="s">
        <v>749</v>
      </c>
      <c r="L279"/>
    </row>
    <row r="280" spans="1:12" ht="15.5" x14ac:dyDescent="0.35">
      <c r="A280" s="19" t="s">
        <v>420</v>
      </c>
      <c r="B280" s="19" t="s">
        <v>421</v>
      </c>
      <c r="C280" s="10" t="s">
        <v>159</v>
      </c>
      <c r="D280" s="10" t="s">
        <v>746</v>
      </c>
      <c r="E280" s="10" t="s">
        <v>306</v>
      </c>
      <c r="F280" s="10" t="s">
        <v>750</v>
      </c>
      <c r="L280"/>
    </row>
    <row r="281" spans="1:12" ht="15.5" x14ac:dyDescent="0.35">
      <c r="A281" s="19" t="s">
        <v>420</v>
      </c>
      <c r="B281" s="19" t="s">
        <v>421</v>
      </c>
      <c r="C281" s="10" t="s">
        <v>159</v>
      </c>
      <c r="D281" s="10" t="s">
        <v>746</v>
      </c>
      <c r="E281" s="10" t="s">
        <v>159</v>
      </c>
      <c r="F281" s="10" t="s">
        <v>751</v>
      </c>
      <c r="L281"/>
    </row>
    <row r="282" spans="1:12" ht="15.5" x14ac:dyDescent="0.35">
      <c r="A282" s="19" t="s">
        <v>420</v>
      </c>
      <c r="B282" s="19" t="s">
        <v>421</v>
      </c>
      <c r="C282" s="10" t="s">
        <v>36</v>
      </c>
      <c r="D282" s="10" t="s">
        <v>752</v>
      </c>
      <c r="E282" s="10" t="s">
        <v>37</v>
      </c>
      <c r="F282" s="10" t="s">
        <v>753</v>
      </c>
      <c r="L282"/>
    </row>
    <row r="283" spans="1:12" ht="15.5" x14ac:dyDescent="0.35">
      <c r="A283" s="19" t="s">
        <v>420</v>
      </c>
      <c r="B283" s="19" t="s">
        <v>421</v>
      </c>
      <c r="C283" s="10" t="s">
        <v>36</v>
      </c>
      <c r="D283" s="10" t="s">
        <v>752</v>
      </c>
      <c r="E283" s="10" t="s">
        <v>107</v>
      </c>
      <c r="F283" s="10" t="s">
        <v>754</v>
      </c>
      <c r="L283"/>
    </row>
    <row r="284" spans="1:12" ht="15.5" x14ac:dyDescent="0.35">
      <c r="A284" s="19" t="s">
        <v>420</v>
      </c>
      <c r="B284" s="19" t="s">
        <v>421</v>
      </c>
      <c r="C284" s="10" t="s">
        <v>36</v>
      </c>
      <c r="D284" s="10" t="s">
        <v>752</v>
      </c>
      <c r="E284" s="10" t="s">
        <v>117</v>
      </c>
      <c r="F284" s="10" t="s">
        <v>755</v>
      </c>
      <c r="L284"/>
    </row>
    <row r="285" spans="1:12" ht="15.5" x14ac:dyDescent="0.35">
      <c r="A285" s="19" t="s">
        <v>420</v>
      </c>
      <c r="B285" s="19" t="s">
        <v>421</v>
      </c>
      <c r="C285" s="10" t="s">
        <v>36</v>
      </c>
      <c r="D285" s="10" t="s">
        <v>752</v>
      </c>
      <c r="E285" s="10" t="s">
        <v>398</v>
      </c>
      <c r="F285" s="10" t="s">
        <v>756</v>
      </c>
      <c r="L285"/>
    </row>
    <row r="286" spans="1:12" ht="15.5" x14ac:dyDescent="0.35">
      <c r="A286" s="19" t="s">
        <v>420</v>
      </c>
      <c r="B286" s="19" t="s">
        <v>421</v>
      </c>
      <c r="C286" s="10" t="s">
        <v>36</v>
      </c>
      <c r="D286" s="10" t="s">
        <v>752</v>
      </c>
      <c r="E286" s="10" t="s">
        <v>119</v>
      </c>
      <c r="F286" s="10" t="s">
        <v>757</v>
      </c>
      <c r="L286"/>
    </row>
    <row r="287" spans="1:12" ht="15.5" x14ac:dyDescent="0.35">
      <c r="A287" s="19" t="s">
        <v>420</v>
      </c>
      <c r="B287" s="19" t="s">
        <v>421</v>
      </c>
      <c r="C287" s="10" t="s">
        <v>36</v>
      </c>
      <c r="D287" s="10" t="s">
        <v>752</v>
      </c>
      <c r="E287" s="10" t="s">
        <v>120</v>
      </c>
      <c r="F287" s="10" t="s">
        <v>758</v>
      </c>
      <c r="L287"/>
    </row>
    <row r="288" spans="1:12" ht="15.5" x14ac:dyDescent="0.35">
      <c r="A288" s="19" t="s">
        <v>420</v>
      </c>
      <c r="B288" s="19" t="s">
        <v>421</v>
      </c>
      <c r="C288" s="10" t="s">
        <v>379</v>
      </c>
      <c r="D288" s="10" t="s">
        <v>759</v>
      </c>
      <c r="E288" s="10" t="s">
        <v>53</v>
      </c>
      <c r="F288" s="10" t="s">
        <v>760</v>
      </c>
      <c r="L288"/>
    </row>
    <row r="289" spans="1:12" ht="15.5" x14ac:dyDescent="0.35">
      <c r="A289" s="19" t="s">
        <v>420</v>
      </c>
      <c r="B289" s="19" t="s">
        <v>421</v>
      </c>
      <c r="C289" s="10" t="s">
        <v>379</v>
      </c>
      <c r="D289" s="10" t="s">
        <v>759</v>
      </c>
      <c r="E289" s="10" t="s">
        <v>234</v>
      </c>
      <c r="F289" s="10" t="s">
        <v>761</v>
      </c>
      <c r="L289"/>
    </row>
    <row r="290" spans="1:12" ht="15.5" x14ac:dyDescent="0.35">
      <c r="A290" s="19" t="s">
        <v>420</v>
      </c>
      <c r="B290" s="19" t="s">
        <v>421</v>
      </c>
      <c r="C290" s="10" t="s">
        <v>379</v>
      </c>
      <c r="D290" s="10" t="s">
        <v>759</v>
      </c>
      <c r="E290" s="10" t="s">
        <v>97</v>
      </c>
      <c r="F290" s="10" t="s">
        <v>762</v>
      </c>
      <c r="L290"/>
    </row>
    <row r="291" spans="1:12" ht="15.5" x14ac:dyDescent="0.35">
      <c r="A291" s="19" t="s">
        <v>420</v>
      </c>
      <c r="B291" s="19" t="s">
        <v>421</v>
      </c>
      <c r="C291" s="10" t="s">
        <v>379</v>
      </c>
      <c r="D291" s="10" t="s">
        <v>759</v>
      </c>
      <c r="E291" s="10" t="s">
        <v>363</v>
      </c>
      <c r="F291" s="10" t="s">
        <v>763</v>
      </c>
      <c r="L291"/>
    </row>
  </sheetData>
  <autoFilter ref="A1:F291" xr:uid="{00000000-0009-0000-0000-000007000000}"/>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E4B232A7CF10304BA93FC2EEE2012462" ma:contentTypeVersion="33" ma:contentTypeDescription="" ma:contentTypeScope="" ma:versionID="1ab0ef6eb6e59c561d9d8278a80bacac">
  <xsd:schema xmlns:xsd="http://www.w3.org/2001/XMLSchema" xmlns:xs="http://www.w3.org/2001/XMLSchema" xmlns:p="http://schemas.microsoft.com/office/2006/metadata/properties" xmlns:ns1="http://schemas.microsoft.com/sharepoint/v3" xmlns:ns2="ca283e0b-db31-4043-a2ef-b80661bf084a" xmlns:ns3="http://schemas.microsoft.com/sharepoint.v3" xmlns:ns4="cf78de2d-394e-44b2-a5b7-4ea53fc94dd1" xmlns:ns5="20116fb8-928e-43db-82de-ed8022bd9615" xmlns:ns6="http://schemas.microsoft.com/sharepoint/v4" targetNamespace="http://schemas.microsoft.com/office/2006/metadata/properties" ma:root="true" ma:fieldsID="ab8c60f1c9bcaf76a206208dadf21606" ns1:_="" ns2:_="" ns3:_="" ns4:_="" ns5:_="" ns6:_="">
    <xsd:import namespace="http://schemas.microsoft.com/sharepoint/v3"/>
    <xsd:import namespace="ca283e0b-db31-4043-a2ef-b80661bf084a"/>
    <xsd:import namespace="http://schemas.microsoft.com/sharepoint.v3"/>
    <xsd:import namespace="cf78de2d-394e-44b2-a5b7-4ea53fc94dd1"/>
    <xsd:import namespace="20116fb8-928e-43db-82de-ed8022bd9615"/>
    <xsd:import namespace="http://schemas.microsoft.com/sharepoint/v4"/>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2:j169e817e0ee4eb8974e6fc4a2762909" minOccurs="0"/>
                <xsd:element ref="ns2:j048a4f9aaad4a8990a1d5e5f53cb451" minOccurs="0"/>
                <xsd:element ref="ns5:MediaServiceMetadata" minOccurs="0"/>
                <xsd:element ref="ns5:MediaServiceFastMetadata" minOccurs="0"/>
                <xsd:element ref="ns4:SharedWithUsers" minOccurs="0"/>
                <xsd:element ref="ns4:SharedWithDetails" minOccurs="0"/>
                <xsd:element ref="ns5:MediaServiceAutoTags" minOccurs="0"/>
                <xsd:element ref="ns5:MediaServiceGenerationTime" minOccurs="0"/>
                <xsd:element ref="ns5:MediaServiceEventHashCode" minOccurs="0"/>
                <xsd:element ref="ns5:MediaServiceOCR" minOccurs="0"/>
                <xsd:element ref="ns5:MediaServiceAutoKeyPoints" minOccurs="0"/>
                <xsd:element ref="ns5:MediaServiceKeyPoints" minOccurs="0"/>
                <xsd:element ref="ns5:MediaServiceDateTaken" minOccurs="0"/>
                <xsd:element ref="ns6:IconOverlay" minOccurs="0"/>
                <xsd:element ref="ns1:_vti_ItemHoldRecordStatus" minOccurs="0"/>
                <xsd:element ref="ns1:_vti_ItemDeclaredRecord" minOccurs="0"/>
                <xsd:element ref="ns4:TaxKeywordTaxHTField" minOccurs="0"/>
                <xsd:element ref="ns4:SemaphoreItem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HoldRecordStatus" ma:index="43" nillable="true" ma:displayName="Hold and Record Status" ma:decimals="0" ma:description="" ma:hidden="true" ma:indexed="true" ma:internalName="_vti_ItemHoldRecordStatus" ma:readOnly="true">
      <xsd:simpleType>
        <xsd:restriction base="dms:Unknown"/>
      </xsd:simpleType>
    </xsd:element>
    <xsd:element name="_vti_ItemDeclaredRecord" ma:index="44" nillable="true" ma:displayName="Declared Record" ma:hidden="true" ma:internalName="_vti_ItemDeclaredRecord"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225;#Kenya-2400|d9538a9e-056f-4345-878a-c074edc1148f"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78544b8b-d188-4945-86ca-a724626af98a}" ma:internalName="TaxCatchAllLabel" ma:readOnly="true" ma:showField="CatchAllDataLabel"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78544b8b-d188-4945-86ca-a724626af98a}" ma:internalName="TaxCatchAll" ma:showField="CatchAllData"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element name="j169e817e0ee4eb8974e6fc4a2762909" ma:index="26" nillable="true" ma:taxonomy="true" ma:internalName="j169e817e0ee4eb8974e6fc4a2762909" ma:taxonomyFieldName="CriticalForLongTermRetention" ma:displayName="Critical for long-term retention?" ma:default="" ma:fieldId="{3169e817-e0ee-4eb8-974e-6fc4a2762909}" ma:sspId="73f51738-d318-4883-9d64-4f0bd0ccc55e" ma:termSetId="59f85175-3dbf-4592-9c1d-453af9da4e8b" ma:anchorId="00000000-0000-0000-0000-000000000000" ma:open="false" ma:isKeyword="false">
      <xsd:complexType>
        <xsd:sequence>
          <xsd:element ref="pc:Terms" minOccurs="0" maxOccurs="1"/>
        </xsd:sequence>
      </xsd:complexType>
    </xsd:element>
    <xsd:element name="j048a4f9aaad4a8990a1d5e5f53cb451" ma:index="28" nillable="true" ma:taxonomy="true" ma:internalName="j048a4f9aaad4a8990a1d5e5f53cb451" ma:taxonomyFieldName="SystemDTAC" ma:displayName="System-DT-AC" ma:default="" ma:fieldId="{3048a4f9-aaad-4a89-90a1-d5e5f53cb451}" ma:sspId="73f51738-d318-4883-9d64-4f0bd0ccc55e" ma:termSetId="1e3381f3-a35f-499a-9a3c-017e5423e02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f78de2d-394e-44b2-a5b7-4ea53fc94dd1" elementFormDefault="qualified">
    <xsd:import namespace="http://schemas.microsoft.com/office/2006/documentManagement/types"/>
    <xsd:import namespace="http://schemas.microsoft.com/office/infopath/2007/PartnerControls"/>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element name="TaxKeywordTaxHTField" ma:index="45"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emaphoreItemMetadata" ma:index="46" nillable="true" ma:displayName="Semaphore Status" ma:hidden="true" ma:internalName="SemaphoreItemMeta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0116fb8-928e-43db-82de-ed8022bd9615"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Tags" ma:index="35" nillable="true" ma:displayName="Tags" ma:internalName="MediaServiceAutoTags" ma:readOnly="true">
      <xsd:simpleType>
        <xsd:restriction base="dms:Text"/>
      </xsd:simpleType>
    </xsd:element>
    <xsd:element name="MediaServiceGenerationTime" ma:index="36" nillable="true" ma:displayName="MediaServiceGenerationTime" ma:hidden="true" ma:internalName="MediaServiceGenerationTime" ma:readOnly="true">
      <xsd:simpleType>
        <xsd:restriction base="dms:Text"/>
      </xsd:simpleType>
    </xsd:element>
    <xsd:element name="MediaServiceEventHashCode" ma:index="37" nillable="true" ma:displayName="MediaServiceEventHashCode" ma:hidden="true" ma:internalName="MediaServiceEventHashCode" ma:readOnly="true">
      <xsd:simpleType>
        <xsd:restriction base="dms:Text"/>
      </xsd:simpleType>
    </xsd:element>
    <xsd:element name="MediaServiceOCR" ma:index="38" nillable="true" ma:displayName="Extracted Text" ma:internalName="MediaServiceOCR" ma:readOnly="true">
      <xsd:simpleType>
        <xsd:restriction base="dms:Note">
          <xsd:maxLength value="255"/>
        </xsd:restriction>
      </xsd:simpleType>
    </xsd:element>
    <xsd:element name="MediaServiceAutoKeyPoints" ma:index="39" nillable="true" ma:displayName="MediaServiceAutoKeyPoints" ma:hidden="true" ma:internalName="MediaServiceAutoKeyPoints" ma:readOnly="true">
      <xsd:simpleType>
        <xsd:restriction base="dms:Note"/>
      </xsd:simpleType>
    </xsd:element>
    <xsd:element name="MediaServiceKeyPoints" ma:index="40" nillable="true" ma:displayName="KeyPoints" ma:internalName="MediaServiceKeyPoints" ma:readOnly="true">
      <xsd:simpleType>
        <xsd:restriction base="dms:Note">
          <xsd:maxLength value="255"/>
        </xsd:restriction>
      </xsd:simpleType>
    </xsd:element>
    <xsd:element name="MediaServiceDateTaken" ma:index="41"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4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73f51738-d318-4883-9d64-4f0bd0ccc55e" ContentTypeId="0x0101009BA85F8052A6DA4FA3E31FF9F74C6970" PreviousValue="false"/>
</file>

<file path=customXml/item3.xml><?xml version="1.0" encoding="utf-8"?>
<?mso-contentType ?>
<customXsn xmlns="http://schemas.microsoft.com/office/2006/metadata/customXsn">
  <xsnLocation/>
  <cached>True</cached>
  <openByDefault>True</openByDefault>
  <xsnScope/>
</customXsn>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spe:Receivers xmlns:spe="http://schemas.microsoft.com/sharepoint/events"/>
</file>

<file path=customXml/item6.xml>��< ? x m l   v e r s i o n = " 1 . 0 "   e n c o d i n g = " u t f - 1 6 " ? > < D a t a M a s h u p   x m l n s = " h t t p : / / s c h e m a s . m i c r o s o f t . c o m / D a t a M a s h u p " > A A A A A B Q D A A B Q S w M E F A A C A A g A 0 W I X 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0 W I 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i F 1 U o i k e 4 D g A A A B E A A A A T A B w A R m 9 y b X V s Y X M v U 2 V j d G l v b j E u b S C i G A A o o B Q A A A A A A A A A A A A A A A A A A A A A A A A A A A A r T k 0 u y c z P U w i G 0 I b W A F B L A Q I t A B Q A A g A I A N F i F 1 U g O B 9 n p A A A A P U A A A A S A A A A A A A A A A A A A A A A A A A A A A B D b 2 5 m a W c v U G F j a 2 F n Z S 5 4 b W x Q S w E C L Q A U A A I A C A D R Y h d V D 8 r p q 6 Q A A A D p A A A A E w A A A A A A A A A A A A A A A A D w A A A A W 0 N v b n R l b n R f V H l w Z X N d L n h t b F B L A Q I t A B Q A A g A I A N F i F 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1 r t k Y i 0 7 I S I f Q w P k b N k 5 I A A A A A A I A A A A A A A N m A A D A A A A A E A A A A I 2 o n D j v Q g K v n 0 i N a A 5 i A 0 I A A A A A B I A A A K A A A A A Q A A A A I / j + p J M W F 5 V e H V l b 8 P 3 C L V A A A A D S T x W Q N X v b O p 5 h W J n L 1 d c g 8 v 5 2 r y J G O x L i Q 0 g 4 F c a 9 V q F Q g S 0 D 5 c c U F 2 A L f M g B Q 6 o c G G R H D J 6 x x u 5 L U i v B 2 r 9 a F p 0 C T r g C F x n M B I B S 3 R F j t x Q A A A B I s O i N Y q B F e S V 7 r e x s A A x S D c 2 p d w = = < / D a t a M a s h u p > 
</file>

<file path=customXml/item7.xml><?xml version="1.0" encoding="utf-8"?>
<p:properties xmlns:p="http://schemas.microsoft.com/office/2006/metadata/properties" xmlns:xsi="http://www.w3.org/2001/XMLSchema-instance" xmlns:pc="http://schemas.microsoft.com/office/infopath/2007/PartnerControls">
  <documentManagement>
    <TaxCatchAll xmlns="ca283e0b-db31-4043-a2ef-b80661bf084a">
      <Value>3</Value>
    </TaxCatchAll>
    <ga975397408f43e4b84ec8e5a598e523 xmlns="ca283e0b-db31-4043-a2ef-b80661bf084a">
      <Terms xmlns="http://schemas.microsoft.com/office/infopath/2007/PartnerControls">
        <TermInfo xmlns="http://schemas.microsoft.com/office/infopath/2007/PartnerControls">
          <TermName xmlns="http://schemas.microsoft.com/office/infopath/2007/PartnerControls">Kenya-2400</TermName>
          <TermId xmlns="http://schemas.microsoft.com/office/infopath/2007/PartnerControls">d9538a9e-056f-4345-878a-c074edc1148f</TermId>
        </TermInfo>
      </Terms>
    </ga975397408f43e4b84ec8e5a598e523>
    <TaxKeywordTaxHTField xmlns="cf78de2d-394e-44b2-a5b7-4ea53fc94dd1">
      <Terms xmlns="http://schemas.microsoft.com/office/infopath/2007/PartnerControls"/>
    </TaxKeywordTaxHTField>
    <k8c968e8c72a4eda96b7e8fdbe192be2 xmlns="ca283e0b-db31-4043-a2ef-b80661bf084a">
      <Terms xmlns="http://schemas.microsoft.com/office/infopath/2007/PartnerControls"/>
    </k8c968e8c72a4eda96b7e8fdbe192be2>
    <j169e817e0ee4eb8974e6fc4a2762909 xmlns="ca283e0b-db31-4043-a2ef-b80661bf084a">
      <Terms xmlns="http://schemas.microsoft.com/office/infopath/2007/PartnerControls"/>
    </j169e817e0ee4eb8974e6fc4a2762909>
    <DateTransmittedEmail xmlns="ca283e0b-db31-4043-a2ef-b80661bf084a" xsi:nil="true"/>
    <ContentStatus xmlns="ca283e0b-db31-4043-a2ef-b80661bf084a" xsi:nil="true"/>
    <SenderEmail xmlns="ca283e0b-db31-4043-a2ef-b80661bf084a" xsi:nil="true"/>
    <IconOverlay xmlns="http://schemas.microsoft.com/sharepoint/v4" xsi:nil="true"/>
    <ContentLanguage xmlns="ca283e0b-db31-4043-a2ef-b80661bf084a">English</ContentLanguage>
    <j048a4f9aaad4a8990a1d5e5f53cb451 xmlns="ca283e0b-db31-4043-a2ef-b80661bf084a">
      <Terms xmlns="http://schemas.microsoft.com/office/infopath/2007/PartnerControls"/>
    </j048a4f9aaad4a8990a1d5e5f53cb451>
    <h6a71f3e574e4344bc34f3fc9dd20054 xmlns="ca283e0b-db31-4043-a2ef-b80661bf084a">
      <Terms xmlns="http://schemas.microsoft.com/office/infopath/2007/PartnerControls"/>
    </h6a71f3e574e4344bc34f3fc9dd20054>
    <SemaphoreItemMetadata xmlns="cf78de2d-394e-44b2-a5b7-4ea53fc94dd1" xsi:nil="true"/>
    <CategoryDescription xmlns="http://schemas.microsoft.com/sharepoint.v3" xsi:nil="true"/>
    <RecipientsEmail xmlns="ca283e0b-db31-4043-a2ef-b80661bf084a" xsi:nil="true"/>
    <mda26ace941f4791a7314a339fee829c xmlns="ca283e0b-db31-4043-a2ef-b80661bf084a">
      <Terms xmlns="http://schemas.microsoft.com/office/infopath/2007/PartnerControls"/>
    </mda26ace941f4791a7314a339fee829c>
    <WrittenBy xmlns="ca283e0b-db31-4043-a2ef-b80661bf084a">
      <UserInfo>
        <DisplayName/>
        <AccountId xsi:nil="true"/>
        <AccountType/>
      </UserInfo>
    </WrittenBy>
    <SharedWithUsers xmlns="cf78de2d-394e-44b2-a5b7-4ea53fc94dd1">
      <UserInfo>
        <DisplayName>Osman Mohamud</DisplayName>
        <AccountId>58</AccountId>
        <AccountType/>
      </UserInfo>
      <UserInfo>
        <DisplayName>Pauline Akinyi</DisplayName>
        <AccountId>59</AccountId>
        <AccountType/>
      </UserInfo>
      <UserInfo>
        <DisplayName>Linda Namusonge Kharemwa</DisplayName>
        <AccountId>60</AccountId>
        <AccountType/>
      </UserInfo>
      <UserInfo>
        <DisplayName>Stanley Edapal Akine</DisplayName>
        <AccountId>207</AccountId>
        <AccountType/>
      </UserInfo>
      <UserInfo>
        <DisplayName>Constance Kouakou</DisplayName>
        <AccountId>275</AccountId>
        <AccountType/>
      </UserInfo>
      <UserInfo>
        <DisplayName>Wail Shuaib Mohammed</DisplayName>
        <AccountId>1406</AccountId>
        <AccountType/>
      </UserInfo>
      <UserInfo>
        <DisplayName>Conrad Tubula Watola</DisplayName>
        <AccountId>1249</AccountId>
        <AccountType/>
      </UserInfo>
      <UserInfo>
        <DisplayName>Elizabeth Waitha</DisplayName>
        <AccountId>44</AccountId>
        <AccountType/>
      </UserInfo>
    </SharedWithUsers>
  </documentManagement>
</p:properties>
</file>

<file path=customXml/itemProps1.xml><?xml version="1.0" encoding="utf-8"?>
<ds:datastoreItem xmlns:ds="http://schemas.openxmlformats.org/officeDocument/2006/customXml" ds:itemID="{00DAE2C5-003F-4CF1-97FC-F3F90BE348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a283e0b-db31-4043-a2ef-b80661bf084a"/>
    <ds:schemaRef ds:uri="http://schemas.microsoft.com/sharepoint.v3"/>
    <ds:schemaRef ds:uri="cf78de2d-394e-44b2-a5b7-4ea53fc94dd1"/>
    <ds:schemaRef ds:uri="20116fb8-928e-43db-82de-ed8022bd9615"/>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580823E-5548-4176-AE78-99D5DC14700C}">
  <ds:schemaRefs>
    <ds:schemaRef ds:uri="Microsoft.SharePoint.Taxonomy.ContentTypeSync"/>
  </ds:schemaRefs>
</ds:datastoreItem>
</file>

<file path=customXml/itemProps3.xml><?xml version="1.0" encoding="utf-8"?>
<ds:datastoreItem xmlns:ds="http://schemas.openxmlformats.org/officeDocument/2006/customXml" ds:itemID="{7BE510B6-7458-47B8-990D-6762C58B30AB}">
  <ds:schemaRefs>
    <ds:schemaRef ds:uri="http://schemas.microsoft.com/office/2006/metadata/customXsn"/>
  </ds:schemaRefs>
</ds:datastoreItem>
</file>

<file path=customXml/itemProps4.xml><?xml version="1.0" encoding="utf-8"?>
<ds:datastoreItem xmlns:ds="http://schemas.openxmlformats.org/officeDocument/2006/customXml" ds:itemID="{09534C7B-E718-4632-B5E7-D2F67D3F34A1}">
  <ds:schemaRefs>
    <ds:schemaRef ds:uri="http://schemas.microsoft.com/sharepoint/v3/contenttype/forms"/>
  </ds:schemaRefs>
</ds:datastoreItem>
</file>

<file path=customXml/itemProps5.xml><?xml version="1.0" encoding="utf-8"?>
<ds:datastoreItem xmlns:ds="http://schemas.openxmlformats.org/officeDocument/2006/customXml" ds:itemID="{E5FD82A7-C38D-4336-9F05-B22E78EB12D4}">
  <ds:schemaRefs>
    <ds:schemaRef ds:uri="http://schemas.microsoft.com/sharepoint/events"/>
  </ds:schemaRefs>
</ds:datastoreItem>
</file>

<file path=customXml/itemProps6.xml><?xml version="1.0" encoding="utf-8"?>
<ds:datastoreItem xmlns:ds="http://schemas.openxmlformats.org/officeDocument/2006/customXml" ds:itemID="{4C431352-BFFA-4A30-A660-C79077B2CDBD}">
  <ds:schemaRefs>
    <ds:schemaRef ds:uri="http://schemas.microsoft.com/DataMashup"/>
  </ds:schemaRefs>
</ds:datastoreItem>
</file>

<file path=customXml/itemProps7.xml><?xml version="1.0" encoding="utf-8"?>
<ds:datastoreItem xmlns:ds="http://schemas.openxmlformats.org/officeDocument/2006/customXml" ds:itemID="{C6AC9A54-0224-440C-9EEA-9CCC4B0680FA}">
  <ds:schemaRefs>
    <ds:schemaRef ds:uri="http://schemas.microsoft.com/office/2006/metadata/properties"/>
    <ds:schemaRef ds:uri="http://schemas.microsoft.com/office/infopath/2007/PartnerControls"/>
    <ds:schemaRef ds:uri="ca283e0b-db31-4043-a2ef-b80661bf084a"/>
    <ds:schemaRef ds:uri="cf78de2d-394e-44b2-a5b7-4ea53fc94dd1"/>
    <ds:schemaRef ds:uri="http://schemas.microsoft.com/sharepoint/v4"/>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53</vt:i4>
      </vt:variant>
    </vt:vector>
  </HeadingPairs>
  <TitlesOfParts>
    <vt:vector size="58" baseType="lpstr">
      <vt:lpstr>Instructions</vt:lpstr>
      <vt:lpstr>5W_Data_Entry</vt:lpstr>
      <vt:lpstr>Reach by Indicator</vt:lpstr>
      <vt:lpstr>List</vt:lpstr>
      <vt:lpstr>Admin</vt:lpstr>
      <vt:lpstr>Baringo</vt:lpstr>
      <vt:lpstr>Beneficiary_type</vt:lpstr>
      <vt:lpstr>Bomet</vt:lpstr>
      <vt:lpstr>Bungoma</vt:lpstr>
      <vt:lpstr>Busia</vt:lpstr>
      <vt:lpstr>List!Cluster</vt:lpstr>
      <vt:lpstr>Clusters</vt:lpstr>
      <vt:lpstr>Elgeyo_Marakwet</vt:lpstr>
      <vt:lpstr>Embu</vt:lpstr>
      <vt:lpstr>Garissa</vt:lpstr>
      <vt:lpstr>Homa_Bay</vt:lpstr>
      <vt:lpstr>Isiolo</vt:lpstr>
      <vt:lpstr>Kajiado</vt:lpstr>
      <vt:lpstr>Kakamega</vt:lpstr>
      <vt:lpstr>Kericho</vt:lpstr>
      <vt:lpstr>Kiambu</vt:lpstr>
      <vt:lpstr>Kilifi</vt:lpstr>
      <vt:lpstr>Kirinyaga</vt:lpstr>
      <vt:lpstr>Kisii</vt:lpstr>
      <vt:lpstr>Kisumu</vt:lpstr>
      <vt:lpstr>Kitui</vt:lpstr>
      <vt:lpstr>Kwale</vt:lpstr>
      <vt:lpstr>Laikipia</vt:lpstr>
      <vt:lpstr>Lamu</vt:lpstr>
      <vt:lpstr>Machakos</vt:lpstr>
      <vt:lpstr>Makueni</vt:lpstr>
      <vt:lpstr>Mandera</vt:lpstr>
      <vt:lpstr>Marsabit</vt:lpstr>
      <vt:lpstr>Meru</vt:lpstr>
      <vt:lpstr>Migori</vt:lpstr>
      <vt:lpstr>Mombasa</vt:lpstr>
      <vt:lpstr>Murang_a</vt:lpstr>
      <vt:lpstr>Nairobi</vt:lpstr>
      <vt:lpstr>Nakuru</vt:lpstr>
      <vt:lpstr>Nandi</vt:lpstr>
      <vt:lpstr>Narok</vt:lpstr>
      <vt:lpstr>Nyamira</vt:lpstr>
      <vt:lpstr>Nyandarua</vt:lpstr>
      <vt:lpstr>Nyeri</vt:lpstr>
      <vt:lpstr>Organization_type</vt:lpstr>
      <vt:lpstr>'5W_Data_Entry'!Print_Area</vt:lpstr>
      <vt:lpstr>'5W_Data_Entry'!PROVINCE</vt:lpstr>
      <vt:lpstr>Samburu</vt:lpstr>
      <vt:lpstr>Siaya</vt:lpstr>
      <vt:lpstr>Taita_Taveta</vt:lpstr>
      <vt:lpstr>Tana_River</vt:lpstr>
      <vt:lpstr>Tharaka_Nithi</vt:lpstr>
      <vt:lpstr>Trans_Nzoia</vt:lpstr>
      <vt:lpstr>Turkana</vt:lpstr>
      <vt:lpstr>Uasin_Gishu</vt:lpstr>
      <vt:lpstr>Vihiga</vt:lpstr>
      <vt:lpstr>Wajir</vt:lpstr>
      <vt:lpstr>West_Pokot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Wail Shuaib Mohammed</cp:lastModifiedBy>
  <cp:revision/>
  <dcterms:created xsi:type="dcterms:W3CDTF">2021-11-11T08:54:45Z</dcterms:created>
  <dcterms:modified xsi:type="dcterms:W3CDTF">2023-06-21T06:25:24Z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0x0101009BA85F8052A6DA4FA3E31FF9F74C697000E4B232A7CF10304BA93FC2EEE2012462</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ies>
</file>