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loods &amp; Response data" sheetId="1" r:id="rId4"/>
    <sheet state="hidden" name="Sheet2" sheetId="2" r:id="rId5"/>
    <sheet state="hidden" name="Flood &amp; Response data dropdowns" sheetId="3" r:id="rId6"/>
    <sheet state="visible" name="Detailed_Sector_Interventions" sheetId="4" r:id="rId7"/>
    <sheet state="visible" name="Pivot Table" sheetId="5" r:id="rId8"/>
    <sheet state="hidden" name="PIVOT_SUMMARY" sheetId="6" r:id="rId9"/>
    <sheet state="hidden" name="Sheet1" sheetId="7" r:id="rId10"/>
    <sheet state="hidden" name="Detailed_Sector_Interventions d" sheetId="8" r:id="rId11"/>
  </sheets>
  <definedNames>
    <definedName name="_xlcn.WorksheetConnection_KenyaElNinoFloodimpactsResponsedata20Nov2023.xlsxTable31">Table3[]</definedName>
    <definedName name="Subcounty">Table3[#All]</definedName>
    <definedName localSheetId="7" name="Kajiado">#REF!</definedName>
    <definedName localSheetId="7" name="Nyamira">#REF!</definedName>
    <definedName name="Kiambu">#REF!</definedName>
    <definedName name="TanaRiver">#REF!</definedName>
    <definedName localSheetId="7" name="Nakuru">#REF!</definedName>
    <definedName name="Turkana">#REF!</definedName>
    <definedName localSheetId="7" name="Mandera">#REF!</definedName>
    <definedName localSheetId="7" name="Makueni">#REF!</definedName>
    <definedName localSheetId="7" name="Kwale">#REF!</definedName>
    <definedName name="TaitaTaveta">#REF!</definedName>
    <definedName localSheetId="7" name="Laikipia">#REF!</definedName>
    <definedName name="Kwale">#REF!</definedName>
    <definedName name="Vihiga">#REF!</definedName>
    <definedName name="Mandera">#REF!</definedName>
    <definedName localSheetId="7" name="Kiambu">#REF!</definedName>
    <definedName name="Mombasa">#REF!</definedName>
    <definedName name="Machakos">#REF!</definedName>
    <definedName localSheetId="7" name="Uasin_Gishu">#REF!</definedName>
    <definedName localSheetId="7" name="Meru">#REF!</definedName>
    <definedName localSheetId="7" name="Marsabit">#REF!</definedName>
    <definedName name="Bomet">#REF!</definedName>
    <definedName name="Nairobi">#REF!</definedName>
    <definedName localSheetId="7" name="TanaRiver">#REF!</definedName>
    <definedName name="Nakuru">#REF!</definedName>
    <definedName name="Kericho">#REF!</definedName>
    <definedName name="Laikipia">#REF!</definedName>
    <definedName name="Kitui">#REF!</definedName>
    <definedName localSheetId="7" name="Narok">#REF!</definedName>
    <definedName name="Kakamega">#REF!</definedName>
    <definedName localSheetId="7" name="Turkana">#REF!</definedName>
    <definedName localSheetId="7" name="Siaya">#REF!</definedName>
    <definedName localSheetId="7" name="Bomet">#REF!</definedName>
    <definedName localSheetId="7" name="Isiolo">#REF!</definedName>
    <definedName name="Kirinyaga">#REF!</definedName>
    <definedName localSheetId="7" name="Kilifi">#REF!</definedName>
    <definedName name="Garissa">#REF!</definedName>
    <definedName name="Narok">#REF!</definedName>
    <definedName localSheetId="7" name="Bungoma">#REF!</definedName>
    <definedName name="Nyeri">#REF!</definedName>
    <definedName name="Siaya">#REF!</definedName>
    <definedName name="Nyamira">#REF!</definedName>
    <definedName name="Meru">#REF!</definedName>
    <definedName name="Kilifi">#REF!</definedName>
    <definedName localSheetId="7" name="Samburu">#REF!</definedName>
    <definedName name="Elgeyo_Marakwet">#REF!</definedName>
    <definedName name="Kajiado">#REF!</definedName>
    <definedName localSheetId="7" name="Homa_Bay">#REF!</definedName>
    <definedName localSheetId="7" name="Garissa">#REF!</definedName>
    <definedName localSheetId="7" name="Wajir">#REF!</definedName>
    <definedName name="Busia">#REF!</definedName>
    <definedName name="Muranga">#REF!</definedName>
    <definedName name="Tharaka_Nithi">#REF!</definedName>
    <definedName name="Marsabit">#REF!</definedName>
    <definedName localSheetId="7" name="Elgeyo_Marakwet">#REF!</definedName>
    <definedName localSheetId="7" name="Kirinyaga">#REF!</definedName>
    <definedName localSheetId="7" name="Kitui">#REF!</definedName>
    <definedName localSheetId="7" name="Trans_Nzoia">#REF!</definedName>
    <definedName name="Migori">#REF!</definedName>
    <definedName localSheetId="7" name="Nandi">#REF!</definedName>
    <definedName name="Nandi">#REF!</definedName>
    <definedName name="Wajir">#REF!</definedName>
    <definedName localSheetId="7" name="Baringo">#REF!</definedName>
    <definedName localSheetId="7" name="Muranga">#REF!</definedName>
    <definedName localSheetId="7" name="TaitaTaveta">#REF!</definedName>
    <definedName name="Isiolo">#REF!</definedName>
    <definedName localSheetId="7" name="Nyeri">#REF!</definedName>
    <definedName localSheetId="7" name="Nyandarua">#REF!</definedName>
    <definedName name="Kisumu">#REF!</definedName>
    <definedName name="Nyandarua">#REF!</definedName>
    <definedName name="Makueni">#REF!</definedName>
    <definedName localSheetId="7" name="Migori">#REF!</definedName>
    <definedName localSheetId="7" name="Kakamega">#REF!</definedName>
    <definedName localSheetId="7" name="Embu">#REF!</definedName>
    <definedName localSheetId="7" name="West_Pokot">#REF!</definedName>
    <definedName localSheetId="7" name="Machakos">#REF!</definedName>
    <definedName name="Bungoma">#REF!</definedName>
    <definedName localSheetId="7" name="Mombasa">#REF!</definedName>
    <definedName name="Homa_Bay">#REF!</definedName>
    <definedName name="Kisii">#REF!</definedName>
    <definedName name="Embu">#REF!</definedName>
    <definedName name="Uasin_Gishu">#REF!</definedName>
    <definedName localSheetId="7" name="Kisii">#REF!</definedName>
    <definedName name="West_Pokot">#REF!</definedName>
    <definedName name="Trans_Nzoia">#REF!</definedName>
    <definedName name="Baringo">#REF!</definedName>
    <definedName localSheetId="7" name="Lamu">#REF!</definedName>
    <definedName localSheetId="7" name="Kericho">#REF!</definedName>
    <definedName localSheetId="7" name="Vihiga">#REF!</definedName>
    <definedName name="Lamu">#REF!</definedName>
    <definedName localSheetId="7" name="Kisumu">#REF!</definedName>
    <definedName localSheetId="7" name="Tharaka_Nithi">#REF!</definedName>
    <definedName localSheetId="7" name="Nairobi">#REF!</definedName>
    <definedName name="Samburu">#REF!</definedName>
    <definedName localSheetId="7" name="Busia">#REF!</definedName>
    <definedName hidden="1" localSheetId="0" name="_xlnm._FilterDatabase">'Floods &amp; Response data'!$A$3:$AM$332</definedName>
  </definedNames>
  <calcPr/>
  <pivotCaches>
    <pivotCache cacheId="0" r:id="rId12"/>
  </pivotCaches>
  <extLst>
    <ext uri="GoogleSheetsCustomDataVersion2">
      <go:sheetsCustomData xmlns:go="http://customooxmlschemas.google.com/" r:id="rId13" roundtripDataChecksum="uvzRutWy7iN1noj1xelThhTKng057jB35ZthUrryChE="/>
    </ext>
  </extLst>
</workbook>
</file>

<file path=xl/sharedStrings.xml><?xml version="1.0" encoding="utf-8"?>
<sst xmlns="http://schemas.openxmlformats.org/spreadsheetml/2006/main" count="5670" uniqueCount="895">
  <si>
    <t>TROPICAL STORM FREDDY IMPACTS REPORT</t>
  </si>
  <si>
    <t>KENYA FLOODS RESPONSE STATUS, NOVEMBER 2023</t>
  </si>
  <si>
    <t>LOCATION &amp; IMPACTS DATA</t>
  </si>
  <si>
    <t>DISAGGREGATION OF DISPLACED PEOPLE</t>
  </si>
  <si>
    <t>OTHER DETAILS</t>
  </si>
  <si>
    <t>ASSESSMENT INFORMATION</t>
  </si>
  <si>
    <t>RESPONSE STATUS</t>
  </si>
  <si>
    <t>S/no.</t>
  </si>
  <si>
    <t>County</t>
  </si>
  <si>
    <t>Sub-County</t>
  </si>
  <si>
    <t>Ward</t>
  </si>
  <si>
    <t>Village/Location/Town</t>
  </si>
  <si>
    <t>Name of site</t>
  </si>
  <si>
    <t>Type of Site</t>
  </si>
  <si>
    <t>HUMANITARIAN COORDINATION HUB</t>
  </si>
  <si>
    <t># of AFFECTED HOUSEHOLDS</t>
  </si>
  <si>
    <t>TOTAL NO. of AFFECTED PEOPLE</t>
  </si>
  <si>
    <t># of DISPLACED HOUSEHOLDS</t>
  </si>
  <si>
    <t>TOTAL NO. of DISPLACED PEOPLE</t>
  </si>
  <si>
    <t>MEN</t>
  </si>
  <si>
    <t>WOMEN</t>
  </si>
  <si>
    <t>CHILDREN</t>
  </si>
  <si>
    <t>Elderly</t>
  </si>
  <si>
    <t>Pregnant &amp; Lactating Women</t>
  </si>
  <si>
    <t>Person With Disabilities</t>
  </si>
  <si>
    <t>Source of Information</t>
  </si>
  <si>
    <t>Accessibility</t>
  </si>
  <si>
    <r>
      <rPr>
        <rFont val="Calibri"/>
        <b/>
        <color rgb="FFFFFFFF"/>
        <sz val="11.0"/>
      </rPr>
      <t>Infrastructure Damage</t>
    </r>
    <r>
      <rPr>
        <rFont val="Calibri"/>
        <b val="0"/>
        <i/>
        <color rgb="FFFFFFFF"/>
        <sz val="11.0"/>
      </rPr>
      <t xml:space="preserve"> (Roads, Bridges, schools, health facilities etc)</t>
    </r>
  </si>
  <si>
    <t>Comments / Remarks</t>
  </si>
  <si>
    <t>Assessement done (Yes/NO)</t>
  </si>
  <si>
    <t>Assesment Lead Organization</t>
  </si>
  <si>
    <t>Priority Needs</t>
  </si>
  <si>
    <t>Assessment date</t>
  </si>
  <si>
    <t>No. of People in Need</t>
  </si>
  <si>
    <t>No. of People Reached/assisted</t>
  </si>
  <si>
    <t>Type of Interventions</t>
  </si>
  <si>
    <t>Organization</t>
  </si>
  <si>
    <t>Sector</t>
  </si>
  <si>
    <t>Response Date</t>
  </si>
  <si>
    <t>Contacts Email / Mobile</t>
  </si>
  <si>
    <t xml:space="preserve"> </t>
  </si>
  <si>
    <t>Garissa</t>
  </si>
  <si>
    <t>Galbet</t>
  </si>
  <si>
    <t>Hyuga Primary school</t>
  </si>
  <si>
    <t>School</t>
  </si>
  <si>
    <t>Vihiga</t>
  </si>
  <si>
    <t>KRCS</t>
  </si>
  <si>
    <t>Accessible</t>
  </si>
  <si>
    <t>All the class room in the school have been occupied. Only the office of the head teacher and the Laboratory is left.</t>
  </si>
  <si>
    <t>Yes</t>
  </si>
  <si>
    <t xml:space="preserve">Nep Technical </t>
  </si>
  <si>
    <t xml:space="preserve">There are two villages camping in this facility, Bulla Kamor   A&amp;B  and 	Bulla Vumbi </t>
  </si>
  <si>
    <t>Iftin</t>
  </si>
  <si>
    <t>Water Ground</t>
  </si>
  <si>
    <t>Jaribu Primary School</t>
  </si>
  <si>
    <t xml:space="preserve">Township </t>
  </si>
  <si>
    <t xml:space="preserve">FTC Camp </t>
  </si>
  <si>
    <t>camp</t>
  </si>
  <si>
    <t xml:space="preserve">Liboi </t>
  </si>
  <si>
    <t xml:space="preserve">Liboi Camp </t>
  </si>
  <si>
    <t>Kazuko Primary school</t>
  </si>
  <si>
    <t>They have occupied all the classes, 4hhs in each class.; The camps chairman is Yussuf Ahmed of tel. no: 0721547298; 8 toilets open for the IDPs.</t>
  </si>
  <si>
    <t>NO</t>
  </si>
  <si>
    <t>Tumaini</t>
  </si>
  <si>
    <t>Industrial park</t>
  </si>
  <si>
    <t>Young Muslim</t>
  </si>
  <si>
    <t>Province (Water Field)</t>
  </si>
  <si>
    <t>Farmers Training Centre (FTC)</t>
  </si>
  <si>
    <t>Waberi</t>
  </si>
  <si>
    <t>Bula Nyuki</t>
  </si>
  <si>
    <t>Bula Mzuri</t>
  </si>
  <si>
    <t>Sankuri</t>
  </si>
  <si>
    <t>Sankuri Town</t>
  </si>
  <si>
    <t>Raya Town</t>
  </si>
  <si>
    <t>Shimbirey village</t>
  </si>
  <si>
    <t>Abdisamad</t>
  </si>
  <si>
    <t>Hulugho</t>
  </si>
  <si>
    <t xml:space="preserve">Totally cut off from the rest of the county </t>
  </si>
  <si>
    <t>12 villages affected</t>
  </si>
  <si>
    <t>Fafi</t>
  </si>
  <si>
    <t>Completely cut off</t>
  </si>
  <si>
    <t>8 villages affected</t>
  </si>
  <si>
    <t>Ijara</t>
  </si>
  <si>
    <t>14 villages affected</t>
  </si>
  <si>
    <t>Balambala</t>
  </si>
  <si>
    <t>Completely cut off.</t>
  </si>
  <si>
    <t>13 villages affected</t>
  </si>
  <si>
    <t>Lagdera</t>
  </si>
  <si>
    <t>16 villages affected</t>
  </si>
  <si>
    <t xml:space="preserve">Most affected sub county </t>
  </si>
  <si>
    <t>9 villages affected</t>
  </si>
  <si>
    <t>Bothai</t>
  </si>
  <si>
    <t>4 villages affected</t>
  </si>
  <si>
    <t>Dadaab</t>
  </si>
  <si>
    <t>Liboi</t>
  </si>
  <si>
    <t>Bura east</t>
  </si>
  <si>
    <t>Mandera</t>
  </si>
  <si>
    <t>Mandera East</t>
  </si>
  <si>
    <t>Khalalio</t>
  </si>
  <si>
    <t xml:space="preserve">Dariqa </t>
  </si>
  <si>
    <t>Neboi</t>
  </si>
  <si>
    <t>Boys town</t>
  </si>
  <si>
    <t>Bulla Hidaya</t>
  </si>
  <si>
    <t>Township</t>
  </si>
  <si>
    <t>Bp- 1</t>
  </si>
  <si>
    <t>Bulla Nguvu</t>
  </si>
  <si>
    <t>Handadu</t>
  </si>
  <si>
    <t>Barwako</t>
  </si>
  <si>
    <t>Koromey</t>
  </si>
  <si>
    <t>Libihiya</t>
  </si>
  <si>
    <t>Mandera North</t>
  </si>
  <si>
    <t xml:space="preserve">Rhamu </t>
  </si>
  <si>
    <t>Bulla Hargeysa</t>
  </si>
  <si>
    <t>Alfurqan</t>
  </si>
  <si>
    <t>Bulla Barwako</t>
  </si>
  <si>
    <t>Dagahley</t>
  </si>
  <si>
    <t>Qodii</t>
  </si>
  <si>
    <t>Rhamu</t>
  </si>
  <si>
    <t>Dariqa</t>
  </si>
  <si>
    <t>Mandera South</t>
  </si>
  <si>
    <t>Elwak South</t>
  </si>
  <si>
    <t>Elwak Town</t>
  </si>
  <si>
    <t>Elwak North</t>
  </si>
  <si>
    <t>Aluteibi</t>
  </si>
  <si>
    <t>Bulla Dana</t>
  </si>
  <si>
    <t>Shimbir Fatuma</t>
  </si>
  <si>
    <t>Shimbir</t>
  </si>
  <si>
    <t>Fincharo</t>
  </si>
  <si>
    <t>Lafey</t>
  </si>
  <si>
    <t>Damasa</t>
  </si>
  <si>
    <t>Fino</t>
  </si>
  <si>
    <t>Alungu</t>
  </si>
  <si>
    <t>Wajir</t>
  </si>
  <si>
    <t>Wajir North</t>
  </si>
  <si>
    <t>Buna</t>
  </si>
  <si>
    <t>Beramo</t>
  </si>
  <si>
    <t>Elboru idho</t>
  </si>
  <si>
    <t>Surayo</t>
  </si>
  <si>
    <t>Jarte North</t>
  </si>
  <si>
    <t>Jarte West</t>
  </si>
  <si>
    <t>Bute</t>
  </si>
  <si>
    <t>Ogorji</t>
  </si>
  <si>
    <t>Watiti</t>
  </si>
  <si>
    <t>Medina</t>
  </si>
  <si>
    <t>Fargadud</t>
  </si>
  <si>
    <t>Duhuma</t>
  </si>
  <si>
    <t>Eldas</t>
  </si>
  <si>
    <t>Tito</t>
  </si>
  <si>
    <t>Lakole</t>
  </si>
  <si>
    <t>Basir</t>
  </si>
  <si>
    <t>Dela</t>
  </si>
  <si>
    <t>Masalale</t>
  </si>
  <si>
    <t>Beletwein</t>
  </si>
  <si>
    <t>Wajir South</t>
  </si>
  <si>
    <t>Diff</t>
  </si>
  <si>
    <t>Sarif</t>
  </si>
  <si>
    <t>Dadajibula</t>
  </si>
  <si>
    <t>Burder</t>
  </si>
  <si>
    <t>Abaqdere</t>
  </si>
  <si>
    <t>Muqdere</t>
  </si>
  <si>
    <t>Hambalash</t>
  </si>
  <si>
    <t>Ibrahim Ure</t>
  </si>
  <si>
    <t>Tarbaj</t>
  </si>
  <si>
    <t>Wargadud</t>
  </si>
  <si>
    <t>Burmayo</t>
  </si>
  <si>
    <t>Gunana</t>
  </si>
  <si>
    <t>Kotulo</t>
  </si>
  <si>
    <t>Lafaley</t>
  </si>
  <si>
    <t>Kajaja I</t>
  </si>
  <si>
    <t>Kajaja II</t>
  </si>
  <si>
    <t>Dasheq</t>
  </si>
  <si>
    <t>Wajir East</t>
  </si>
  <si>
    <t>Handaki East</t>
  </si>
  <si>
    <t>Korofharar</t>
  </si>
  <si>
    <t>Boji Garas</t>
  </si>
  <si>
    <t>Gumarey</t>
  </si>
  <si>
    <t>Konton</t>
  </si>
  <si>
    <t>Wajir Municapality</t>
  </si>
  <si>
    <t>Wajir West</t>
  </si>
  <si>
    <t>Griftu Township</t>
  </si>
  <si>
    <t>Shantaabaq</t>
  </si>
  <si>
    <t>Adhibohol</t>
  </si>
  <si>
    <t>Arbajahan</t>
  </si>
  <si>
    <t>Jira</t>
  </si>
  <si>
    <t>Elkali</t>
  </si>
  <si>
    <t>Baji</t>
  </si>
  <si>
    <t>Adanawale</t>
  </si>
  <si>
    <t>Welgaras</t>
  </si>
  <si>
    <t>Qara</t>
  </si>
  <si>
    <t>Showli</t>
  </si>
  <si>
    <t>Qarsekoftu</t>
  </si>
  <si>
    <t>Matho</t>
  </si>
  <si>
    <t>Shandarua</t>
  </si>
  <si>
    <t>Machakos</t>
  </si>
  <si>
    <t>Mwala</t>
  </si>
  <si>
    <t>Kitui</t>
  </si>
  <si>
    <t>Mwingi Central</t>
  </si>
  <si>
    <t>Kivou</t>
  </si>
  <si>
    <t>Karung'a</t>
  </si>
  <si>
    <t>village</t>
  </si>
  <si>
    <t>Kitui Central</t>
  </si>
  <si>
    <t>Miambani</t>
  </si>
  <si>
    <t>Kitui South</t>
  </si>
  <si>
    <t>Kitui rural</t>
  </si>
  <si>
    <t>Mutitu</t>
  </si>
  <si>
    <t>Mutitu/Kaliku</t>
  </si>
  <si>
    <t>Kaliku</t>
  </si>
  <si>
    <t>Makueni</t>
  </si>
  <si>
    <t>Kibwezi</t>
  </si>
  <si>
    <t>Twaandu</t>
  </si>
  <si>
    <t>Ngaakaa</t>
  </si>
  <si>
    <t>2 school latrines fallen</t>
  </si>
  <si>
    <t>Marsabit</t>
  </si>
  <si>
    <t>North Horr</t>
  </si>
  <si>
    <t>El Isacko Malla</t>
  </si>
  <si>
    <t>CSG (NDMA &amp; WVK)</t>
  </si>
  <si>
    <t>NDMA</t>
  </si>
  <si>
    <t>8th - 14th November 2023</t>
  </si>
  <si>
    <t>El Boru Magado</t>
  </si>
  <si>
    <t>Sololo</t>
  </si>
  <si>
    <t xml:space="preserve">Waye Godha </t>
  </si>
  <si>
    <t>Ramole</t>
  </si>
  <si>
    <t>Ramata</t>
  </si>
  <si>
    <t xml:space="preserve">Anona </t>
  </si>
  <si>
    <t>Dambala Fachana</t>
  </si>
  <si>
    <t>Ambalo</t>
  </si>
  <si>
    <t>Badan Rero</t>
  </si>
  <si>
    <t>Loiyangalani</t>
  </si>
  <si>
    <t xml:space="preserve">Loiyangalani </t>
  </si>
  <si>
    <t>Civicon</t>
  </si>
  <si>
    <t>Olturot</t>
  </si>
  <si>
    <t>Arapal</t>
  </si>
  <si>
    <t>Moite</t>
  </si>
  <si>
    <t>Kargi South Horr</t>
  </si>
  <si>
    <t>Arge</t>
  </si>
  <si>
    <t>South Horr</t>
  </si>
  <si>
    <t>Kurungu</t>
  </si>
  <si>
    <t>Elmolo</t>
  </si>
  <si>
    <t>Gas</t>
  </si>
  <si>
    <t>Gatab</t>
  </si>
  <si>
    <t>Moyale</t>
  </si>
  <si>
    <t>Golbo</t>
  </si>
  <si>
    <t>Odda</t>
  </si>
  <si>
    <t>Yabalo</t>
  </si>
  <si>
    <t>Garse</t>
  </si>
  <si>
    <t>Qonqom</t>
  </si>
  <si>
    <t>Nana</t>
  </si>
  <si>
    <t>Godoma Didiko</t>
  </si>
  <si>
    <t>Godoma Gurgudo</t>
  </si>
  <si>
    <t>Gola</t>
  </si>
  <si>
    <t>Guyo Timo</t>
  </si>
  <si>
    <t>Dabel</t>
  </si>
  <si>
    <t>Dirdima</t>
  </si>
  <si>
    <t>Iladu</t>
  </si>
  <si>
    <t>Godhe</t>
  </si>
  <si>
    <t>Qoloba</t>
  </si>
  <si>
    <t>Funanyata</t>
  </si>
  <si>
    <t>Gimbe</t>
  </si>
  <si>
    <t>Hadesa</t>
  </si>
  <si>
    <t>Qalaliwe</t>
  </si>
  <si>
    <t>Migori</t>
  </si>
  <si>
    <t>Nyatike</t>
  </si>
  <si>
    <t>North Kadem</t>
  </si>
  <si>
    <t>Kabuto</t>
  </si>
  <si>
    <t>Kisumu</t>
  </si>
  <si>
    <t>EOC- MIGORI</t>
  </si>
  <si>
    <t>Hard to reach</t>
  </si>
  <si>
    <t>health facilities closed, roads damaged</t>
  </si>
  <si>
    <t>need urgent assistance</t>
  </si>
  <si>
    <t>Department of health</t>
  </si>
  <si>
    <t>reconstruction of sanitary facilities, supply of safety equipments (floater jackets, food supply)</t>
  </si>
  <si>
    <t>1st october- 27th Nov 2023</t>
  </si>
  <si>
    <t>food and WASH supplies</t>
  </si>
  <si>
    <t>county Government, UNICEF, CARE</t>
  </si>
  <si>
    <t>HEALTH</t>
  </si>
  <si>
    <t>13-17 NOV 2023</t>
  </si>
  <si>
    <t>0728692843</t>
  </si>
  <si>
    <t>Kanyasa</t>
  </si>
  <si>
    <t>modi</t>
  </si>
  <si>
    <t>farmland</t>
  </si>
  <si>
    <t>roads damaged</t>
  </si>
  <si>
    <t>0728692844</t>
  </si>
  <si>
    <t>macalder kanyarwanda</t>
  </si>
  <si>
    <t>osiri mines</t>
  </si>
  <si>
    <t>osiri gold mines</t>
  </si>
  <si>
    <t>gold mining field</t>
  </si>
  <si>
    <t>1st october- 27th nov 2023</t>
  </si>
  <si>
    <t>0728692845</t>
  </si>
  <si>
    <t>Awendo</t>
  </si>
  <si>
    <t>North Sakwa</t>
  </si>
  <si>
    <t>dede</t>
  </si>
  <si>
    <t>dede gold mines</t>
  </si>
  <si>
    <t>0728692846</t>
  </si>
  <si>
    <t>Uriri</t>
  </si>
  <si>
    <t>North Kanyamkago</t>
  </si>
  <si>
    <t>oria</t>
  </si>
  <si>
    <t>informal settlement</t>
  </si>
  <si>
    <t>food and shelter</t>
  </si>
  <si>
    <t>couny gov. unicef</t>
  </si>
  <si>
    <t>health</t>
  </si>
  <si>
    <t>11/11.23</t>
  </si>
  <si>
    <t>0728692847</t>
  </si>
  <si>
    <t>Isiolo</t>
  </si>
  <si>
    <t>Garbatulla</t>
  </si>
  <si>
    <t>Kinna</t>
  </si>
  <si>
    <t>Rapsu</t>
  </si>
  <si>
    <t>Kinna South</t>
  </si>
  <si>
    <t>Kinna North</t>
  </si>
  <si>
    <t>Kulamawe</t>
  </si>
  <si>
    <t>Yaqbarsadhi</t>
  </si>
  <si>
    <t>Barambate</t>
  </si>
  <si>
    <t>Duse</t>
  </si>
  <si>
    <t>Garbatula town</t>
  </si>
  <si>
    <t>Boji</t>
  </si>
  <si>
    <t>Malkadaka</t>
  </si>
  <si>
    <t>Gafarsa</t>
  </si>
  <si>
    <t>Muchuro</t>
  </si>
  <si>
    <t>Kombola</t>
  </si>
  <si>
    <t>Belgesh</t>
  </si>
  <si>
    <t>Sericho</t>
  </si>
  <si>
    <t>Modogashe town</t>
  </si>
  <si>
    <t>Gubatu</t>
  </si>
  <si>
    <t>Biliqi</t>
  </si>
  <si>
    <t>Badana</t>
  </si>
  <si>
    <t>Iresaboru</t>
  </si>
  <si>
    <t>Mogore</t>
  </si>
  <si>
    <t>Eldera</t>
  </si>
  <si>
    <t>Quri</t>
  </si>
  <si>
    <t>Merti</t>
  </si>
  <si>
    <t>Cherab</t>
  </si>
  <si>
    <t>Korbesa</t>
  </si>
  <si>
    <t>Saleti</t>
  </si>
  <si>
    <t>Rigg</t>
  </si>
  <si>
    <t>Mataarba</t>
  </si>
  <si>
    <t>Dadacha Basa</t>
  </si>
  <si>
    <t>Alango</t>
  </si>
  <si>
    <t>Dakiye</t>
  </si>
  <si>
    <t>Yamicha</t>
  </si>
  <si>
    <t>Urura</t>
  </si>
  <si>
    <t>Malkagala</t>
  </si>
  <si>
    <t>Badana Raro</t>
  </si>
  <si>
    <t>Merti South/North</t>
  </si>
  <si>
    <t>Manyatta Ganna A</t>
  </si>
  <si>
    <t>Manyatta Ganna B</t>
  </si>
  <si>
    <t>Kambi Juu</t>
  </si>
  <si>
    <t>Manyatta Duba</t>
  </si>
  <si>
    <t>Manyatta Sekena</t>
  </si>
  <si>
    <t>Manyatta Funan</t>
  </si>
  <si>
    <t>Manyatta Fugicha</t>
  </si>
  <si>
    <t>Towfiq</t>
  </si>
  <si>
    <t>Alhidaya</t>
  </si>
  <si>
    <t>Shambole West</t>
  </si>
  <si>
    <t>Shambole East</t>
  </si>
  <si>
    <t>Shauri Yako</t>
  </si>
  <si>
    <t>Jamia</t>
  </si>
  <si>
    <t>Town B</t>
  </si>
  <si>
    <t>Quba</t>
  </si>
  <si>
    <t>Taqwa 1</t>
  </si>
  <si>
    <t>Kiwanjani</t>
  </si>
  <si>
    <t>Mulandanur</t>
  </si>
  <si>
    <t>Burhan</t>
  </si>
  <si>
    <t>Taqwa 2</t>
  </si>
  <si>
    <t>Taqwa 3</t>
  </si>
  <si>
    <t>Town A</t>
  </si>
  <si>
    <t>Sakuye 1</t>
  </si>
  <si>
    <t>Sakuye 2</t>
  </si>
  <si>
    <t>Sakuye 3</t>
  </si>
  <si>
    <t>Chari</t>
  </si>
  <si>
    <t>Biliqo Marara</t>
  </si>
  <si>
    <t>Dima Adho</t>
  </si>
  <si>
    <t>Bisan Billiqo</t>
  </si>
  <si>
    <t>Bulesa</t>
  </si>
  <si>
    <t>Goda</t>
  </si>
  <si>
    <t>Awarsitu</t>
  </si>
  <si>
    <t>Kom</t>
  </si>
  <si>
    <t>Ngaremara</t>
  </si>
  <si>
    <t xml:space="preserve">Ngaremara </t>
  </si>
  <si>
    <t xml:space="preserve">Zebra </t>
  </si>
  <si>
    <t xml:space="preserve">Aragae </t>
  </si>
  <si>
    <t xml:space="preserve">Attan </t>
  </si>
  <si>
    <t xml:space="preserve">Nakuprat </t>
  </si>
  <si>
    <t xml:space="preserve">Gotu </t>
  </si>
  <si>
    <t>Burat</t>
  </si>
  <si>
    <t>Nabenyo</t>
  </si>
  <si>
    <t>Bula Taqwa</t>
  </si>
  <si>
    <t>Olla Bulle</t>
  </si>
  <si>
    <t>Bulles Dima</t>
  </si>
  <si>
    <t>Lotiki</t>
  </si>
  <si>
    <t>Game</t>
  </si>
  <si>
    <t>Kambi Turkana</t>
  </si>
  <si>
    <t>Attot</t>
  </si>
  <si>
    <t>Nomads</t>
  </si>
  <si>
    <t>Maisha Bora</t>
  </si>
  <si>
    <t>Elsa</t>
  </si>
  <si>
    <t>Kakili</t>
  </si>
  <si>
    <t>Esmit</t>
  </si>
  <si>
    <t>Shambani</t>
  </si>
  <si>
    <t>Kambi Garba</t>
  </si>
  <si>
    <t>Kambi Odha</t>
  </si>
  <si>
    <t>Arimiet</t>
  </si>
  <si>
    <t>Alamach</t>
  </si>
  <si>
    <t>Kilimani/Bula Degaah</t>
  </si>
  <si>
    <t>Akadeli</t>
  </si>
  <si>
    <t>Kambi Sheikh</t>
  </si>
  <si>
    <t>Leparua</t>
  </si>
  <si>
    <t>Loruko</t>
  </si>
  <si>
    <t>Wabera</t>
  </si>
  <si>
    <t>Works</t>
  </si>
  <si>
    <t>Baraka village</t>
  </si>
  <si>
    <t>Kambi Ranger</t>
  </si>
  <si>
    <t>Elboran area</t>
  </si>
  <si>
    <t>Alnusra</t>
  </si>
  <si>
    <t>Chief Camp</t>
  </si>
  <si>
    <t>Langata</t>
  </si>
  <si>
    <t>Hollywood</t>
  </si>
  <si>
    <t>Jiireena A&amp;B</t>
  </si>
  <si>
    <t>Chelcheles B</t>
  </si>
  <si>
    <t>Acacia</t>
  </si>
  <si>
    <t>Wabera Airport view</t>
  </si>
  <si>
    <t>Soweto</t>
  </si>
  <si>
    <t>Kasarani</t>
  </si>
  <si>
    <t>Forest</t>
  </si>
  <si>
    <t>Almusa</t>
  </si>
  <si>
    <t>Mtandao</t>
  </si>
  <si>
    <t>Kayaba</t>
  </si>
  <si>
    <t>Hidaya</t>
  </si>
  <si>
    <t>Kambi Asharaff</t>
  </si>
  <si>
    <t>Anno College</t>
  </si>
  <si>
    <t>Osman Dima</t>
  </si>
  <si>
    <t>Kisima</t>
  </si>
  <si>
    <t>Mwangaza</t>
  </si>
  <si>
    <t>Tulu roba</t>
  </si>
  <si>
    <t>Bulapesa</t>
  </si>
  <si>
    <t>Safi Estate</t>
  </si>
  <si>
    <t>Red Cross</t>
  </si>
  <si>
    <t>Sweet waters</t>
  </si>
  <si>
    <t>Bula Mbao A</t>
  </si>
  <si>
    <t>Bula Waso</t>
  </si>
  <si>
    <t>Machiuka</t>
  </si>
  <si>
    <t>Bula Mbao B</t>
  </si>
  <si>
    <t>Olla Jarole</t>
  </si>
  <si>
    <t>Mabatini</t>
  </si>
  <si>
    <t>Rural</t>
  </si>
  <si>
    <t>Bula Kati A</t>
  </si>
  <si>
    <t>Pepo la Tumaini</t>
  </si>
  <si>
    <t>Milimani</t>
  </si>
  <si>
    <t>Kula Mawe</t>
  </si>
  <si>
    <t>Soko Mjinga</t>
  </si>
  <si>
    <t>Kambi ya Juu</t>
  </si>
  <si>
    <t>Lions</t>
  </si>
  <si>
    <t>Bora Afya</t>
  </si>
  <si>
    <t>Oldonyiro</t>
  </si>
  <si>
    <t>Ngarendare</t>
  </si>
  <si>
    <t>Chumvi/Puli</t>
  </si>
  <si>
    <t>Noolorooi</t>
  </si>
  <si>
    <t>Kipsing.</t>
  </si>
  <si>
    <t>Lengwenyi</t>
  </si>
  <si>
    <t>Kalawash</t>
  </si>
  <si>
    <t>Ltingai</t>
  </si>
  <si>
    <t>Rumate/Saabsaab</t>
  </si>
  <si>
    <t>Lobashereki/Lekiji</t>
  </si>
  <si>
    <t>Lenguruma</t>
  </si>
  <si>
    <t>Naingura</t>
  </si>
  <si>
    <t>Ndugu Zanguni</t>
  </si>
  <si>
    <t>Parkuruk</t>
  </si>
  <si>
    <t>Matundai</t>
  </si>
  <si>
    <t>Nkorika</t>
  </si>
  <si>
    <t>Tuale</t>
  </si>
  <si>
    <t>Nantundu/Lpus</t>
  </si>
  <si>
    <t>Ntepes</t>
  </si>
  <si>
    <t>Busia</t>
  </si>
  <si>
    <t>Nambale</t>
  </si>
  <si>
    <t>Nambale Township</t>
  </si>
  <si>
    <t>Syekunya</t>
  </si>
  <si>
    <t>Village</t>
  </si>
  <si>
    <t>-</t>
  </si>
  <si>
    <t>Directorate of Disaster Management</t>
  </si>
  <si>
    <t>Teso North</t>
  </si>
  <si>
    <t>Angurai North</t>
  </si>
  <si>
    <t>Kakurikit</t>
  </si>
  <si>
    <t>kisumu</t>
  </si>
  <si>
    <t>Malaba Central</t>
  </si>
  <si>
    <t>Amoni</t>
  </si>
  <si>
    <t>Teso South</t>
  </si>
  <si>
    <t>Amukura Central</t>
  </si>
  <si>
    <t>Kwangamor</t>
  </si>
  <si>
    <t>Chakol North</t>
  </si>
  <si>
    <t>Abai</t>
  </si>
  <si>
    <t>Samia</t>
  </si>
  <si>
    <t>Agenga Nanguba</t>
  </si>
  <si>
    <t>Mudoma B</t>
  </si>
  <si>
    <t>Bunyala</t>
  </si>
  <si>
    <t>Bunyala South</t>
  </si>
  <si>
    <t>Maduwa</t>
  </si>
  <si>
    <t>Baringo</t>
  </si>
  <si>
    <t>Baringo Central</t>
  </si>
  <si>
    <t>Baringo North</t>
  </si>
  <si>
    <t>East Pokot</t>
  </si>
  <si>
    <t>Koibatek</t>
  </si>
  <si>
    <t>Lake Baringo</t>
  </si>
  <si>
    <t>Marigat</t>
  </si>
  <si>
    <t>Mogotio</t>
  </si>
  <si>
    <t>Tiaty East</t>
  </si>
  <si>
    <t>Bomet</t>
  </si>
  <si>
    <t>Bomet Central</t>
  </si>
  <si>
    <t>Bomet East</t>
  </si>
  <si>
    <t>Chepalungu</t>
  </si>
  <si>
    <t>Konoin</t>
  </si>
  <si>
    <t>Mau Forest</t>
  </si>
  <si>
    <t>Sotik</t>
  </si>
  <si>
    <t>Bungoma</t>
  </si>
  <si>
    <t>Bumula</t>
  </si>
  <si>
    <t>Bungoma Central</t>
  </si>
  <si>
    <t>Bungoma East</t>
  </si>
  <si>
    <t>Bungoma North</t>
  </si>
  <si>
    <t>Bungoma South</t>
  </si>
  <si>
    <t>Bungoma West</t>
  </si>
  <si>
    <t>Cheptais</t>
  </si>
  <si>
    <t>Kimilili-Bungoma</t>
  </si>
  <si>
    <t>Mt Elgon</t>
  </si>
  <si>
    <t>Mt Elgon Forest</t>
  </si>
  <si>
    <t>Tongaren</t>
  </si>
  <si>
    <t>Webuye West</t>
  </si>
  <si>
    <t>Butula</t>
  </si>
  <si>
    <t>Teso Central</t>
  </si>
  <si>
    <t>Elgeyo_Marakwet</t>
  </si>
  <si>
    <t>Keiyo North</t>
  </si>
  <si>
    <t>Keiyo South</t>
  </si>
  <si>
    <t>Marakwet East</t>
  </si>
  <si>
    <t>Marakwet West</t>
  </si>
  <si>
    <t>Embu</t>
  </si>
  <si>
    <t>Embu East</t>
  </si>
  <si>
    <t>Embu North</t>
  </si>
  <si>
    <t>Embu West</t>
  </si>
  <si>
    <t>Mbeere North</t>
  </si>
  <si>
    <t>Mbeere South</t>
  </si>
  <si>
    <t>Mount Kenya Forest</t>
  </si>
  <si>
    <t>Homa_Bay</t>
  </si>
  <si>
    <t>Homa Bay</t>
  </si>
  <si>
    <t>Ndhiwa</t>
  </si>
  <si>
    <t>Rachuonyo East</t>
  </si>
  <si>
    <t>Rachuonyo North</t>
  </si>
  <si>
    <t>Rachuonyo South</t>
  </si>
  <si>
    <t>Rangwe</t>
  </si>
  <si>
    <t>Suba North</t>
  </si>
  <si>
    <t>Suba South</t>
  </si>
  <si>
    <t>Kajiado</t>
  </si>
  <si>
    <t>Isinya</t>
  </si>
  <si>
    <t>Kajiado Central</t>
  </si>
  <si>
    <t>Kajiado North</t>
  </si>
  <si>
    <t>Kajiado West</t>
  </si>
  <si>
    <t>Loitokitok</t>
  </si>
  <si>
    <t>Mashuuru</t>
  </si>
  <si>
    <t>Kakamega</t>
  </si>
  <si>
    <t>Butere</t>
  </si>
  <si>
    <t>Kakamega Central</t>
  </si>
  <si>
    <t>Kakamega East</t>
  </si>
  <si>
    <t>Kakamega North</t>
  </si>
  <si>
    <t>Kakamega South</t>
  </si>
  <si>
    <t>Khwisero</t>
  </si>
  <si>
    <t>Likuyani</t>
  </si>
  <si>
    <t>Lugari</t>
  </si>
  <si>
    <t>Matete</t>
  </si>
  <si>
    <t>Matungu</t>
  </si>
  <si>
    <t>Mumias East</t>
  </si>
  <si>
    <t>Mumias West</t>
  </si>
  <si>
    <t>Navakholo</t>
  </si>
  <si>
    <t>Kericho</t>
  </si>
  <si>
    <t>Belgut</t>
  </si>
  <si>
    <t>Bureti</t>
  </si>
  <si>
    <t>Kericho East</t>
  </si>
  <si>
    <t>Kipkelion</t>
  </si>
  <si>
    <t>Londiani</t>
  </si>
  <si>
    <t>Soin Sigowet</t>
  </si>
  <si>
    <t>Tinderet Forest</t>
  </si>
  <si>
    <t>Kiambu</t>
  </si>
  <si>
    <t>Gatundu North</t>
  </si>
  <si>
    <t>Gatundu South</t>
  </si>
  <si>
    <t>Githunguri</t>
  </si>
  <si>
    <t>Juja</t>
  </si>
  <si>
    <t>Kabete</t>
  </si>
  <si>
    <t>Kiambaa</t>
  </si>
  <si>
    <t>Kikuyu</t>
  </si>
  <si>
    <t>Lari</t>
  </si>
  <si>
    <t>Limuru</t>
  </si>
  <si>
    <t>Ruiru</t>
  </si>
  <si>
    <t>Thika East</t>
  </si>
  <si>
    <t>Thika West</t>
  </si>
  <si>
    <t>Kilifi</t>
  </si>
  <si>
    <t>Chonyi</t>
  </si>
  <si>
    <t>Ganze</t>
  </si>
  <si>
    <t>Kaloleni</t>
  </si>
  <si>
    <t>Kauma</t>
  </si>
  <si>
    <t>Kilifi North</t>
  </si>
  <si>
    <t>Kilifi South</t>
  </si>
  <si>
    <t>Magarini</t>
  </si>
  <si>
    <t>Malindi</t>
  </si>
  <si>
    <t>Rabai</t>
  </si>
  <si>
    <t>Kirinyaga</t>
  </si>
  <si>
    <t>Kirinyaga Central</t>
  </si>
  <si>
    <t>Kirinyaga East</t>
  </si>
  <si>
    <t>Kirinyaga West</t>
  </si>
  <si>
    <t>Mwea East</t>
  </si>
  <si>
    <t>Mwea West</t>
  </si>
  <si>
    <t>Kisii</t>
  </si>
  <si>
    <t>Etago</t>
  </si>
  <si>
    <t>Gucha</t>
  </si>
  <si>
    <t>Gucha South</t>
  </si>
  <si>
    <t>Kenyenya</t>
  </si>
  <si>
    <t>Kisii Central</t>
  </si>
  <si>
    <t>Kisii South</t>
  </si>
  <si>
    <t>Kitutu Central</t>
  </si>
  <si>
    <t>Marani</t>
  </si>
  <si>
    <t>Masaba South</t>
  </si>
  <si>
    <t>Nyamache</t>
  </si>
  <si>
    <t>Sameta</t>
  </si>
  <si>
    <t>Kisumu Central</t>
  </si>
  <si>
    <t>Kisumu East</t>
  </si>
  <si>
    <t>Kisumu West</t>
  </si>
  <si>
    <t>Muhoroni</t>
  </si>
  <si>
    <t>Nyakach</t>
  </si>
  <si>
    <t>Nyando</t>
  </si>
  <si>
    <t>Seme</t>
  </si>
  <si>
    <t>Ikutha</t>
  </si>
  <si>
    <t>Katulani</t>
  </si>
  <si>
    <t>Kisasi</t>
  </si>
  <si>
    <t>Kitui West</t>
  </si>
  <si>
    <t>Kyuso</t>
  </si>
  <si>
    <t>Lower Yatta</t>
  </si>
  <si>
    <t>Matinyani</t>
  </si>
  <si>
    <t>Migwani</t>
  </si>
  <si>
    <t>Mumoni</t>
  </si>
  <si>
    <t>Mutitu North</t>
  </si>
  <si>
    <t>Mutomo</t>
  </si>
  <si>
    <t>Mwingi East</t>
  </si>
  <si>
    <t>Nzambani</t>
  </si>
  <si>
    <t>Thagicu</t>
  </si>
  <si>
    <t>Kwale</t>
  </si>
  <si>
    <t>Kinango</t>
  </si>
  <si>
    <t>Lungalunga</t>
  </si>
  <si>
    <t>Matuga</t>
  </si>
  <si>
    <t>Msambweni</t>
  </si>
  <si>
    <t>Samburu - Kwale</t>
  </si>
  <si>
    <t>Laikipia</t>
  </si>
  <si>
    <t>Laikipia Central</t>
  </si>
  <si>
    <t>Laikipia East</t>
  </si>
  <si>
    <t>Laikipia North</t>
  </si>
  <si>
    <t>Laikipia West</t>
  </si>
  <si>
    <t>Nyahururu</t>
  </si>
  <si>
    <t>Lamu</t>
  </si>
  <si>
    <t>Lamu East</t>
  </si>
  <si>
    <t>Lamu West</t>
  </si>
  <si>
    <t>Athi River</t>
  </si>
  <si>
    <t>Kalama</t>
  </si>
  <si>
    <t>Kangundo</t>
  </si>
  <si>
    <t>Kathiani</t>
  </si>
  <si>
    <t>Masinga</t>
  </si>
  <si>
    <t>Matungulu</t>
  </si>
  <si>
    <t>Yatta</t>
  </si>
  <si>
    <t>Kathonzweni</t>
  </si>
  <si>
    <t>Kilungu</t>
  </si>
  <si>
    <t>Makindu</t>
  </si>
  <si>
    <t>Mbooni East</t>
  </si>
  <si>
    <t>Mbooni West</t>
  </si>
  <si>
    <t>Mukaa</t>
  </si>
  <si>
    <t>Nzaui</t>
  </si>
  <si>
    <t>Banisa</t>
  </si>
  <si>
    <t>Kutulo</t>
  </si>
  <si>
    <t>Mandera Central</t>
  </si>
  <si>
    <t>Mandera West</t>
  </si>
  <si>
    <t>Marsabit Central</t>
  </si>
  <si>
    <t>Marsabit North</t>
  </si>
  <si>
    <t>Marsabit South</t>
  </si>
  <si>
    <t>Meru</t>
  </si>
  <si>
    <t>Buuri East</t>
  </si>
  <si>
    <t>Buuri West</t>
  </si>
  <si>
    <t>Igembe Central</t>
  </si>
  <si>
    <t>Igembe North</t>
  </si>
  <si>
    <t>Igembe South</t>
  </si>
  <si>
    <t>Imenti North</t>
  </si>
  <si>
    <t>Imenti South</t>
  </si>
  <si>
    <t>Meru Central</t>
  </si>
  <si>
    <t>Meru National Park</t>
  </si>
  <si>
    <t>Mt. Kenya Forest</t>
  </si>
  <si>
    <t>Tigania Central</t>
  </si>
  <si>
    <t>Tigania East</t>
  </si>
  <si>
    <t>Tigania West</t>
  </si>
  <si>
    <t>Kuria East</t>
  </si>
  <si>
    <t>Kuria West</t>
  </si>
  <si>
    <t>Rongo</t>
  </si>
  <si>
    <t>Suna East</t>
  </si>
  <si>
    <t>Suna West</t>
  </si>
  <si>
    <t>Mombasa</t>
  </si>
  <si>
    <t>Changamwe</t>
  </si>
  <si>
    <t>Jomvu</t>
  </si>
  <si>
    <t>Kisauni</t>
  </si>
  <si>
    <t>Likoni</t>
  </si>
  <si>
    <t>Mvita</t>
  </si>
  <si>
    <t>Nyali</t>
  </si>
  <si>
    <t>Murang'a</t>
  </si>
  <si>
    <t>Aberdare Forest</t>
  </si>
  <si>
    <t>Gatanga</t>
  </si>
  <si>
    <t>Kahuro</t>
  </si>
  <si>
    <t>Kandara</t>
  </si>
  <si>
    <t>Kangema</t>
  </si>
  <si>
    <t>Kigumo</t>
  </si>
  <si>
    <t>Mathioya</t>
  </si>
  <si>
    <t>Murang'a East</t>
  </si>
  <si>
    <t>Murang'a South</t>
  </si>
  <si>
    <t>Nairobi</t>
  </si>
  <si>
    <t>Dagoretti</t>
  </si>
  <si>
    <t>Embakasi</t>
  </si>
  <si>
    <t>Kamukunji</t>
  </si>
  <si>
    <t>Kibra</t>
  </si>
  <si>
    <t>Lang'ata</t>
  </si>
  <si>
    <t>Makadara</t>
  </si>
  <si>
    <t>Mathare</t>
  </si>
  <si>
    <t>Njiru</t>
  </si>
  <si>
    <t>Starehe</t>
  </si>
  <si>
    <t>Westlands</t>
  </si>
  <si>
    <t>Nakuru</t>
  </si>
  <si>
    <t>Gilgil</t>
  </si>
  <si>
    <t>Kuresoi North</t>
  </si>
  <si>
    <t>Kuresoi South</t>
  </si>
  <si>
    <t>Molo</t>
  </si>
  <si>
    <t>Naivasha</t>
  </si>
  <si>
    <t>Nakuru East</t>
  </si>
  <si>
    <t>Nakuru North</t>
  </si>
  <si>
    <t>Nakuru West</t>
  </si>
  <si>
    <t>Njoro</t>
  </si>
  <si>
    <t>Rongai</t>
  </si>
  <si>
    <t>Subukia</t>
  </si>
  <si>
    <t>Nandi</t>
  </si>
  <si>
    <t>Chesumei</t>
  </si>
  <si>
    <t>Nandi Central</t>
  </si>
  <si>
    <t>Nandi East</t>
  </si>
  <si>
    <t>Nandi North</t>
  </si>
  <si>
    <t>Nandi South</t>
  </si>
  <si>
    <t>Tinderet</t>
  </si>
  <si>
    <t>Narok</t>
  </si>
  <si>
    <t>Narok East</t>
  </si>
  <si>
    <t>Narok North</t>
  </si>
  <si>
    <t>Narok South</t>
  </si>
  <si>
    <t>Narok West</t>
  </si>
  <si>
    <t>Trans Mara East</t>
  </si>
  <si>
    <t>Trans Mara West</t>
  </si>
  <si>
    <t>Nyamira</t>
  </si>
  <si>
    <t>Borabu</t>
  </si>
  <si>
    <t>Manga</t>
  </si>
  <si>
    <t>Masaba North</t>
  </si>
  <si>
    <t>Nyamira North</t>
  </si>
  <si>
    <t>Nyamira South</t>
  </si>
  <si>
    <t>Nyandarua</t>
  </si>
  <si>
    <t>Aberdare National Park</t>
  </si>
  <si>
    <t>Kinangop</t>
  </si>
  <si>
    <t>Kipipiri</t>
  </si>
  <si>
    <t>Mirangine</t>
  </si>
  <si>
    <t>Nyandarua Central</t>
  </si>
  <si>
    <t>Nyandarua North</t>
  </si>
  <si>
    <t>Nyandarua South</t>
  </si>
  <si>
    <t>Nyandarua West</t>
  </si>
  <si>
    <t>Nyeri</t>
  </si>
  <si>
    <t>Kieni East</t>
  </si>
  <si>
    <t>Kieni West</t>
  </si>
  <si>
    <t>Mathira East</t>
  </si>
  <si>
    <t>Mathira West</t>
  </si>
  <si>
    <t>Mukurwe-Ini</t>
  </si>
  <si>
    <t>Nyeri Central</t>
  </si>
  <si>
    <t>Nyeri South</t>
  </si>
  <si>
    <t>Tetu</t>
  </si>
  <si>
    <t>Samburu</t>
  </si>
  <si>
    <t>Samburu Central</t>
  </si>
  <si>
    <t>Samburu East</t>
  </si>
  <si>
    <t>Samburu North</t>
  </si>
  <si>
    <t>Siaya</t>
  </si>
  <si>
    <t>Bondo</t>
  </si>
  <si>
    <t>Gem</t>
  </si>
  <si>
    <t>Rarieda</t>
  </si>
  <si>
    <t>Ugenya</t>
  </si>
  <si>
    <t>Ugunja</t>
  </si>
  <si>
    <t>TaitaTaveta</t>
  </si>
  <si>
    <t>Mwatate</t>
  </si>
  <si>
    <t>Taita</t>
  </si>
  <si>
    <t>Taveta</t>
  </si>
  <si>
    <t>Voi</t>
  </si>
  <si>
    <t>TanaRiver</t>
  </si>
  <si>
    <t>Tana Delta</t>
  </si>
  <si>
    <t>Tana North</t>
  </si>
  <si>
    <t>Tana River</t>
  </si>
  <si>
    <t>Tharaka_Nithi</t>
  </si>
  <si>
    <t>Igambang'ombe</t>
  </si>
  <si>
    <t>Maara</t>
  </si>
  <si>
    <t>Meru South</t>
  </si>
  <si>
    <t>Tharaka North</t>
  </si>
  <si>
    <t>Tharaka South</t>
  </si>
  <si>
    <t>Trans_Nzoia</t>
  </si>
  <si>
    <t>Endebess</t>
  </si>
  <si>
    <t>Kiminini</t>
  </si>
  <si>
    <t>Kwanza</t>
  </si>
  <si>
    <t>Trans Nzoia East</t>
  </si>
  <si>
    <t>Trans Nzoia West</t>
  </si>
  <si>
    <t>Turkana</t>
  </si>
  <si>
    <t>Kibish</t>
  </si>
  <si>
    <t>Loima</t>
  </si>
  <si>
    <t>Turkana Central</t>
  </si>
  <si>
    <t>Turkana East</t>
  </si>
  <si>
    <t>Turkana North</t>
  </si>
  <si>
    <t>Turkana South</t>
  </si>
  <si>
    <t>Turkana West</t>
  </si>
  <si>
    <t>Uasin_Gishu</t>
  </si>
  <si>
    <t>Ainabkoi</t>
  </si>
  <si>
    <t>Kapseret</t>
  </si>
  <si>
    <t>Kesses</t>
  </si>
  <si>
    <t>Moiben</t>
  </si>
  <si>
    <t>Soy</t>
  </si>
  <si>
    <t>Turbo</t>
  </si>
  <si>
    <t>Emuhaya</t>
  </si>
  <si>
    <t>Hamisi</t>
  </si>
  <si>
    <t>Kakamega Forest</t>
  </si>
  <si>
    <t>Luanda</t>
  </si>
  <si>
    <t>Sabatia</t>
  </si>
  <si>
    <t>Habaswein</t>
  </si>
  <si>
    <t>West_Pokot</t>
  </si>
  <si>
    <t>Kipkomo</t>
  </si>
  <si>
    <t>Pokot Central</t>
  </si>
  <si>
    <t>Pokot North</t>
  </si>
  <si>
    <t>Pokot South</t>
  </si>
  <si>
    <t>West Pokot</t>
  </si>
  <si>
    <t>Subcounty</t>
  </si>
  <si>
    <t>No. of People assisted</t>
  </si>
  <si>
    <t>Details of intervention</t>
  </si>
  <si>
    <t>Lead Organization</t>
  </si>
  <si>
    <t>Implementing Partner</t>
  </si>
  <si>
    <t>Access</t>
  </si>
  <si>
    <t>Contact details (Email/Mobile)</t>
  </si>
  <si>
    <t>Waberi, Barwaqo and Township</t>
  </si>
  <si>
    <t>WASH Supplies</t>
  </si>
  <si>
    <t>Chlorine, aqua tabs and PUR</t>
  </si>
  <si>
    <t>County Government</t>
  </si>
  <si>
    <t>WASH</t>
  </si>
  <si>
    <t>Road</t>
  </si>
  <si>
    <t>NFIs</t>
  </si>
  <si>
    <t xml:space="preserve">Kitchen	sets, bar sops, aquatab, tarpaulin, sleeping mats,		</t>
  </si>
  <si>
    <t>Shelter/NFI</t>
  </si>
  <si>
    <t>Food Aid</t>
  </si>
  <si>
    <t>Sifted maize meal &amp; Green grams</t>
  </si>
  <si>
    <t>FSL</t>
  </si>
  <si>
    <t>Air</t>
  </si>
  <si>
    <t>20l Jerrican, soap, chlorine tablet, aquotabs, PUR and handwashing station at schools and markets.</t>
  </si>
  <si>
    <t>Medical supplies to Diff health canter</t>
  </si>
  <si>
    <t>Assorted emergency pharma and Nonpharm</t>
  </si>
  <si>
    <t>Dadajabula</t>
  </si>
  <si>
    <t>Eyrib, Dulgub,fadiwein, agal-ar and dahabley</t>
  </si>
  <si>
    <t>Cash Transfer</t>
  </si>
  <si>
    <t>Cash transfers of ksh 16,000 per month for 4 month.</t>
  </si>
  <si>
    <t>Save the Children</t>
  </si>
  <si>
    <t>Multisectoral</t>
  </si>
  <si>
    <t>Dissemination of early warning messages</t>
  </si>
  <si>
    <t>Livestock vaccination</t>
  </si>
  <si>
    <t>Iresaboru, Badana</t>
  </si>
  <si>
    <t>WASH supplies</t>
  </si>
  <si>
    <t>Hygiene kits,20 latrine slabs, 100 sleeping mats, 100 mosquito nets, 100 tarpaulins, cholera kits, 430 cartons PUR, 100 buckets, 100 jerry cans</t>
  </si>
  <si>
    <t>Action Against Hunger</t>
  </si>
  <si>
    <t>Cash transfer</t>
  </si>
  <si>
    <t>63 HHs - Iresaboru, and 36 HHs - Badana</t>
  </si>
  <si>
    <t>Basa</t>
  </si>
  <si>
    <t>127HHs - Bassa</t>
  </si>
  <si>
    <t>Iresaboru Badana and Basa</t>
  </si>
  <si>
    <t>Training of health workers on cholera protocols.</t>
  </si>
  <si>
    <t>Health/Nutrition</t>
  </si>
  <si>
    <t>Routine disease surveillance activities through IDSR focal person.</t>
  </si>
  <si>
    <t>Community level integrated MIYCN/hygiene messaging</t>
  </si>
  <si>
    <t>Development and dissemination of El Nino preparedness and response plans at the County, sub-county and community level</t>
  </si>
  <si>
    <t>Food and non food items</t>
  </si>
  <si>
    <t xml:space="preserve">	a) 925 Iron sheets
	b) 100 Cartons of cooking oil 6x3litre Jericans 
	c) 700 Kgs of roofing nails
	d) 50 bags of beans 90kg bags
	e) 30 bags of rice 50kg bags
	f) 70 Cartons of washing bar soap 12x800gms
	g) 216 Bundles maize flour 12(2kg) </t>
  </si>
  <si>
    <t>Shelter/Nutrition</t>
  </si>
  <si>
    <t>0710847279</t>
  </si>
  <si>
    <t xml:space="preserve"> Total</t>
  </si>
  <si>
    <t>Busia Total</t>
  </si>
  <si>
    <t>Garissa Total</t>
  </si>
  <si>
    <t>Isiolo Total</t>
  </si>
  <si>
    <t>Kitui Total</t>
  </si>
  <si>
    <t>Machakos Total</t>
  </si>
  <si>
    <t>Makueni Total</t>
  </si>
  <si>
    <t>Mandera Total</t>
  </si>
  <si>
    <t>Marsabit Total</t>
  </si>
  <si>
    <t>Migori Total</t>
  </si>
  <si>
    <t>Wajir Total</t>
  </si>
  <si>
    <t>Grand Total</t>
  </si>
  <si>
    <t xml:space="preserve"> AFFECTED HOUSEHOLDS</t>
  </si>
  <si>
    <t>DISPLACED HOUSEHOLDS</t>
  </si>
  <si>
    <t>Total</t>
  </si>
  <si>
    <t xml:space="preserve">Bothai </t>
  </si>
  <si>
    <t xml:space="preserve">Bura east </t>
  </si>
  <si>
    <t xml:space="preserve">Hulugho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</si>
</sst>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_-;\-* #,##0_-;_-* &quot;-&quot;??_-;_-@"/>
  </numFmts>
  <fonts count="19">
    <font>
      <sz val="11.0"/>
      <color theme="1"/>
      <name val="Calibri"/>
      <scheme val="minor"/>
    </font>
    <font>
      <b/>
      <sz val="16.0"/>
      <color rgb="FFFF0000"/>
      <name val="Calibri"/>
    </font>
    <font>
      <b/>
      <sz val="16.0"/>
      <color rgb="FFFF9900"/>
      <name val="Calibri"/>
    </font>
    <font>
      <b/>
      <sz val="16.0"/>
      <color theme="0"/>
      <name val="Calibri"/>
    </font>
    <font>
      <b/>
      <sz val="16.0"/>
      <color rgb="FFC00000"/>
      <name val="Calibri"/>
    </font>
    <font>
      <sz val="11.0"/>
      <color theme="1"/>
      <name val="Calibri"/>
    </font>
    <font>
      <sz val="11.0"/>
      <color theme="0"/>
      <name val="Calibri"/>
    </font>
    <font>
      <sz val="16.0"/>
      <color rgb="FF8EAADB"/>
      <name val="Calibri"/>
    </font>
    <font>
      <b/>
      <sz val="11.0"/>
      <color theme="0"/>
      <name val="Calibri"/>
    </font>
    <font>
      <b/>
      <sz val="11.0"/>
      <color rgb="FFFFFFFF"/>
      <name val="Calibri"/>
    </font>
    <font>
      <b/>
      <sz val="11.0"/>
      <color rgb="FFFFC000"/>
      <name val="Calibri"/>
    </font>
    <font>
      <sz val="9.0"/>
      <color theme="1"/>
      <name val="Calibri"/>
    </font>
    <font>
      <sz val="11.0"/>
      <color rgb="FF000000"/>
      <name val="Calibri"/>
    </font>
    <font>
      <sz val="9.0"/>
      <color rgb="FF000000"/>
      <name val="Calibri"/>
    </font>
    <font>
      <sz val="11.0"/>
      <color rgb="FF000000"/>
      <name val="Arial Narrow"/>
    </font>
    <font>
      <sz val="12.0"/>
      <color rgb="FF000000"/>
      <name val="Calibri"/>
    </font>
    <font>
      <color theme="1"/>
      <name val="Calibri"/>
      <scheme val="minor"/>
    </font>
    <font>
      <sz val="11.0"/>
      <color rgb="FF000000"/>
      <name val="Docs-Calibri"/>
    </font>
    <font>
      <b/>
      <sz val="11.0"/>
      <color rgb="FFFF0000"/>
      <name val="Calibri"/>
    </font>
  </fonts>
  <fills count="15">
    <fill>
      <patternFill patternType="none"/>
    </fill>
    <fill>
      <patternFill patternType="lightGray"/>
    </fill>
    <fill>
      <patternFill patternType="solid">
        <fgColor rgb="FFAEABAB"/>
        <bgColor rgb="FFAEABAB"/>
      </patternFill>
    </fill>
    <fill>
      <patternFill patternType="solid">
        <fgColor rgb="FFB4C6E7"/>
        <bgColor rgb="FFB4C6E7"/>
      </patternFill>
    </fill>
    <fill>
      <patternFill patternType="solid">
        <fgColor rgb="FFDEEAF6"/>
        <bgColor rgb="FFDEEAF6"/>
      </patternFill>
    </fill>
    <fill>
      <patternFill patternType="solid">
        <fgColor rgb="FF0070C0"/>
        <bgColor rgb="FF0070C0"/>
      </patternFill>
    </fill>
    <fill>
      <patternFill patternType="solid">
        <fgColor rgb="FF1E4E79"/>
        <bgColor rgb="FF1E4E79"/>
      </patternFill>
    </fill>
    <fill>
      <patternFill patternType="solid">
        <fgColor theme="4"/>
        <bgColor theme="4"/>
      </patternFill>
    </fill>
    <fill>
      <patternFill patternType="solid">
        <fgColor rgb="FFD9E2F3"/>
        <bgColor rgb="FFD9E2F3"/>
      </patternFill>
    </fill>
    <fill>
      <patternFill patternType="solid">
        <fgColor rgb="FF8EAADB"/>
        <bgColor rgb="FF8EAADB"/>
      </patternFill>
    </fill>
    <fill>
      <patternFill patternType="solid">
        <fgColor rgb="FFBDD6EE"/>
        <bgColor rgb="FFBDD6EE"/>
      </patternFill>
    </fill>
    <fill>
      <patternFill patternType="solid">
        <fgColor rgb="FFD8D8D8"/>
        <bgColor rgb="FFD8D8D8"/>
      </patternFill>
    </fill>
    <fill>
      <patternFill patternType="solid">
        <fgColor rgb="FFE2EFD9"/>
        <bgColor rgb="FFE2EFD9"/>
      </patternFill>
    </fill>
    <fill>
      <patternFill patternType="solid">
        <fgColor rgb="FFF2F2F2"/>
        <bgColor rgb="FFF2F2F2"/>
      </patternFill>
    </fill>
    <fill>
      <patternFill patternType="solid">
        <fgColor rgb="FFFFFFFF"/>
        <bgColor rgb="FFFFFFFF"/>
      </patternFill>
    </fill>
  </fills>
  <borders count="18">
    <border/>
    <border>
      <left/>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BFBFBF"/>
      </left>
      <top style="thin">
        <color rgb="FF000000"/>
      </top>
      <bottom style="thin">
        <color rgb="FFBFBFBF"/>
      </bottom>
    </border>
    <border>
      <left style="thin">
        <color rgb="FFBFBFBF"/>
      </left>
      <right style="thin">
        <color rgb="FFBFBFBF"/>
      </right>
      <top style="thin">
        <color rgb="FF000000"/>
      </top>
      <bottom style="thin">
        <color rgb="FFBFBFBF"/>
      </bottom>
    </border>
    <border>
      <left style="thin">
        <color rgb="FFBFBFBF"/>
      </left>
      <right style="thin">
        <color rgb="FFBFBFBF"/>
      </right>
      <top style="thin">
        <color rgb="FFBFBFBF"/>
      </top>
      <bottom style="thin">
        <color rgb="FFBFBFBF"/>
      </bottom>
    </border>
    <border>
      <left style="thin">
        <color rgb="FFBFBFBF"/>
      </left>
      <right/>
      <top/>
      <bottom/>
    </border>
    <border>
      <left/>
      <right style="thin">
        <color rgb="FFBFBFBF"/>
      </right>
      <top/>
      <bottom/>
    </border>
    <border>
      <left style="thin">
        <color rgb="FFBFBFBF"/>
      </left>
      <right/>
      <top style="thin">
        <color rgb="FF000000"/>
      </top>
      <bottom style="thin">
        <color rgb="FFBFBFBF"/>
      </bottom>
    </border>
    <border>
      <left/>
      <right style="thin">
        <color rgb="FFBFBFBF"/>
      </right>
      <top style="thin">
        <color rgb="FF000000"/>
      </top>
      <bottom style="thin">
        <color rgb="FFBFBFBF"/>
      </bottom>
    </border>
    <border>
      <left style="thin">
        <color rgb="FFBFBFBF"/>
      </left>
      <top style="thin">
        <color rgb="FFBFBFBF"/>
      </top>
      <bottom style="thin">
        <color rgb="FFBFBFBF"/>
      </bottom>
    </border>
    <border>
      <left style="thin">
        <color rgb="FFBFBFBF"/>
      </left>
      <right/>
      <top style="thin">
        <color rgb="FFBFBFBF"/>
      </top>
      <bottom style="thin">
        <color rgb="FFBFBFBF"/>
      </bottom>
    </border>
    <border>
      <left/>
      <right style="thin">
        <color rgb="FFBFBFBF"/>
      </right>
      <top style="thin">
        <color rgb="FFBFBFBF"/>
      </top>
      <bottom style="thin">
        <color rgb="FFBFBFBF"/>
      </bottom>
    </border>
    <border>
      <left style="thin">
        <color rgb="FFBFBFBF"/>
      </left>
      <right style="thin">
        <color rgb="FFBFBFBF"/>
      </right>
      <top style="thin">
        <color rgb="FFBFBFBF"/>
      </top>
      <bottom style="thin">
        <color rgb="FF000000"/>
      </bottom>
    </border>
    <border>
      <left style="thin">
        <color rgb="FFBFBFBF"/>
      </left>
      <right/>
      <top style="thin">
        <color rgb="FFBFBFBF"/>
      </top>
      <bottom style="thin">
        <color rgb="FF000000"/>
      </bottom>
    </border>
    <border>
      <left/>
      <right style="thin">
        <color rgb="FFBFBFBF"/>
      </right>
      <top style="thin">
        <color rgb="FFBFBFBF"/>
      </top>
      <bottom/>
    </border>
    <border>
      <left/>
      <right style="thin">
        <color rgb="FFBFBFBF"/>
      </right>
      <top style="thin">
        <color rgb="FFBFBFBF"/>
      </top>
      <bottom style="thin">
        <color rgb="FF000000"/>
      </bottom>
    </border>
  </borders>
  <cellStyleXfs count="1">
    <xf borderId="0" fillId="0" fontId="0" numFmtId="0" applyAlignment="1" applyFont="1"/>
  </cellStyleXfs>
  <cellXfs count="254">
    <xf borderId="0" fillId="0" fontId="0" numFmtId="0" xfId="0" applyAlignment="1" applyFont="1">
      <alignment readingOrder="0" shrinkToFit="0" vertical="bottom" wrapText="0"/>
    </xf>
    <xf borderId="0" fillId="0" fontId="1" numFmtId="0" xfId="0" applyAlignment="1" applyFont="1">
      <alignment horizontal="left" vertical="center"/>
    </xf>
    <xf borderId="1" fillId="2" fontId="1" numFmtId="0" xfId="0" applyAlignment="1" applyBorder="1" applyFill="1" applyFont="1">
      <alignment horizontal="left" vertical="center"/>
    </xf>
    <xf borderId="1" fillId="2" fontId="2" numFmtId="0" xfId="0" applyAlignment="1" applyBorder="1" applyFont="1">
      <alignment horizontal="left" vertical="center"/>
    </xf>
    <xf borderId="1" fillId="2" fontId="1" numFmtId="0" xfId="0" applyAlignment="1" applyBorder="1" applyFont="1">
      <alignment horizontal="left" shrinkToFit="0" vertical="top" wrapText="1"/>
    </xf>
    <xf borderId="0" fillId="2" fontId="1" numFmtId="0" xfId="0" applyAlignment="1" applyFont="1">
      <alignment horizontal="left" vertical="center"/>
    </xf>
    <xf borderId="1" fillId="2" fontId="3" numFmtId="0" xfId="0" applyAlignment="1" applyBorder="1" applyFont="1">
      <alignment horizontal="left" vertical="center"/>
    </xf>
    <xf borderId="1" fillId="3" fontId="4" numFmtId="0" xfId="0" applyAlignment="1" applyBorder="1" applyFill="1" applyFont="1">
      <alignment horizontal="left" vertical="center"/>
    </xf>
    <xf borderId="1" fillId="4" fontId="4" numFmtId="0" xfId="0" applyAlignment="1" applyBorder="1" applyFill="1" applyFont="1">
      <alignment horizontal="left" vertical="center"/>
    </xf>
    <xf borderId="1" fillId="4" fontId="5" numFmtId="0" xfId="0" applyBorder="1" applyFont="1"/>
    <xf borderId="1" fillId="2" fontId="6" numFmtId="0" xfId="0" applyAlignment="1" applyBorder="1" applyFont="1">
      <alignment vertical="top"/>
    </xf>
    <xf borderId="1" fillId="2" fontId="3" numFmtId="0" xfId="0" applyAlignment="1" applyBorder="1" applyFont="1">
      <alignment vertical="top"/>
    </xf>
    <xf borderId="1" fillId="2" fontId="7" numFmtId="0" xfId="0" applyAlignment="1" applyBorder="1" applyFont="1">
      <alignment vertical="top"/>
    </xf>
    <xf borderId="1" fillId="2" fontId="7" numFmtId="0" xfId="0" applyAlignment="1" applyBorder="1" applyFont="1">
      <alignment horizontal="left" shrinkToFit="0" vertical="top" wrapText="1"/>
    </xf>
    <xf borderId="1" fillId="5" fontId="3" numFmtId="0" xfId="0" applyBorder="1" applyFill="1" applyFont="1"/>
    <xf borderId="2" fillId="5" fontId="3" numFmtId="0" xfId="0" applyBorder="1" applyFont="1"/>
    <xf borderId="1" fillId="6" fontId="1" numFmtId="0" xfId="0" applyBorder="1" applyFill="1" applyFont="1"/>
    <xf borderId="0" fillId="6" fontId="1" numFmtId="0" xfId="0" applyFont="1"/>
    <xf borderId="2" fillId="7" fontId="8" numFmtId="0" xfId="0" applyAlignment="1" applyBorder="1" applyFill="1" applyFont="1">
      <alignment horizontal="left" shrinkToFit="0" vertical="top" wrapText="1"/>
    </xf>
    <xf borderId="3" fillId="7" fontId="9" numFmtId="0" xfId="0" applyAlignment="1" applyBorder="1" applyFont="1">
      <alignment horizontal="left" shrinkToFit="0" vertical="top" wrapText="1"/>
    </xf>
    <xf borderId="3" fillId="7" fontId="8" numFmtId="0" xfId="0" applyAlignment="1" applyBorder="1" applyFont="1">
      <alignment horizontal="left" shrinkToFit="0" vertical="top" wrapText="1"/>
    </xf>
    <xf borderId="3" fillId="7" fontId="10" numFmtId="0" xfId="0" applyAlignment="1" applyBorder="1" applyFont="1">
      <alignment horizontal="left" shrinkToFit="0" vertical="top" wrapText="1"/>
    </xf>
    <xf borderId="0" fillId="7" fontId="8" numFmtId="0" xfId="0" applyAlignment="1" applyFont="1">
      <alignment horizontal="left" shrinkToFit="0" vertical="top" wrapText="1"/>
    </xf>
    <xf borderId="2" fillId="8" fontId="5" numFmtId="0" xfId="0" applyBorder="1" applyFill="1" applyFont="1"/>
    <xf borderId="4" fillId="3" fontId="5" numFmtId="0" xfId="0" applyAlignment="1" applyBorder="1" applyFont="1">
      <alignment readingOrder="0"/>
    </xf>
    <xf borderId="0" fillId="3" fontId="5" numFmtId="0" xfId="0" applyFont="1"/>
    <xf borderId="5" fillId="3" fontId="5" numFmtId="0" xfId="0" applyBorder="1" applyFont="1"/>
    <xf borderId="5" fillId="3" fontId="5" numFmtId="0" xfId="0" applyAlignment="1" applyBorder="1" applyFont="1">
      <alignment shrinkToFit="0" vertical="top" wrapText="1"/>
    </xf>
    <xf borderId="5" fillId="3" fontId="5" numFmtId="0" xfId="0" applyAlignment="1" applyBorder="1" applyFont="1">
      <alignment readingOrder="0"/>
    </xf>
    <xf borderId="5" fillId="3" fontId="5" numFmtId="164" xfId="0" applyBorder="1" applyFont="1" applyNumberFormat="1"/>
    <xf borderId="6" fillId="3" fontId="5" numFmtId="164" xfId="0" applyBorder="1" applyFont="1" applyNumberFormat="1"/>
    <xf borderId="5" fillId="3" fontId="5" numFmtId="3" xfId="0" applyBorder="1" applyFont="1" applyNumberFormat="1"/>
    <xf borderId="5" fillId="3" fontId="5" numFmtId="0" xfId="0" applyAlignment="1" applyBorder="1" applyFont="1">
      <alignment vertical="top"/>
    </xf>
    <xf borderId="5" fillId="3" fontId="11" numFmtId="0" xfId="0" applyAlignment="1" applyBorder="1" applyFont="1">
      <alignment horizontal="left" shrinkToFit="0" vertical="top" wrapText="1"/>
    </xf>
    <xf borderId="7" fillId="3" fontId="5" numFmtId="0" xfId="0" applyBorder="1" applyFont="1"/>
    <xf borderId="2" fillId="3" fontId="5" numFmtId="0" xfId="0" applyBorder="1" applyFont="1"/>
    <xf borderId="8" fillId="3" fontId="5" numFmtId="0" xfId="0" applyBorder="1" applyFont="1"/>
    <xf borderId="8" fillId="3" fontId="5" numFmtId="15" xfId="0" applyBorder="1" applyFont="1" applyNumberFormat="1"/>
    <xf borderId="9" fillId="3" fontId="5" numFmtId="0" xfId="0" applyBorder="1" applyFont="1"/>
    <xf borderId="10" fillId="3" fontId="5" numFmtId="15" xfId="0" applyBorder="1" applyFont="1" applyNumberFormat="1"/>
    <xf borderId="11" fillId="8" fontId="5" numFmtId="0" xfId="0" applyBorder="1" applyFont="1"/>
    <xf borderId="0" fillId="8" fontId="5" numFmtId="0" xfId="0" applyFont="1"/>
    <xf borderId="6" fillId="8" fontId="5" numFmtId="0" xfId="0" applyBorder="1" applyFont="1"/>
    <xf borderId="6" fillId="8" fontId="5" numFmtId="0" xfId="0" applyAlignment="1" applyBorder="1" applyFont="1">
      <alignment shrinkToFit="0" vertical="top" wrapText="1"/>
    </xf>
    <xf borderId="6" fillId="8" fontId="5" numFmtId="164" xfId="0" applyBorder="1" applyFont="1" applyNumberFormat="1"/>
    <xf borderId="6" fillId="8" fontId="5" numFmtId="3" xfId="0" applyBorder="1" applyFont="1" applyNumberFormat="1"/>
    <xf borderId="6" fillId="8" fontId="5" numFmtId="0" xfId="0" applyAlignment="1" applyBorder="1" applyFont="1">
      <alignment vertical="top"/>
    </xf>
    <xf borderId="6" fillId="8" fontId="11" numFmtId="0" xfId="0" applyAlignment="1" applyBorder="1" applyFont="1">
      <alignment horizontal="left" shrinkToFit="0" vertical="top" wrapText="1"/>
    </xf>
    <xf borderId="7" fillId="8" fontId="5" numFmtId="0" xfId="0" applyBorder="1" applyFont="1"/>
    <xf borderId="8" fillId="8" fontId="5" numFmtId="0" xfId="0" applyBorder="1" applyFont="1"/>
    <xf borderId="8" fillId="8" fontId="5" numFmtId="15" xfId="0" applyBorder="1" applyFont="1" applyNumberFormat="1"/>
    <xf borderId="12" fillId="8" fontId="5" numFmtId="0" xfId="0" applyBorder="1" applyFont="1"/>
    <xf borderId="13" fillId="8" fontId="5" numFmtId="15" xfId="0" applyBorder="1" applyFont="1" applyNumberFormat="1"/>
    <xf borderId="11" fillId="3" fontId="5" numFmtId="0" xfId="0" applyBorder="1" applyFont="1"/>
    <xf borderId="6" fillId="3" fontId="5" numFmtId="0" xfId="0" applyBorder="1" applyFont="1"/>
    <xf borderId="6" fillId="3" fontId="5" numFmtId="0" xfId="0" applyAlignment="1" applyBorder="1" applyFont="1">
      <alignment shrinkToFit="0" vertical="top" wrapText="1"/>
    </xf>
    <xf borderId="6" fillId="3" fontId="5" numFmtId="3" xfId="0" applyBorder="1" applyFont="1" applyNumberFormat="1"/>
    <xf borderId="6" fillId="3" fontId="5" numFmtId="0" xfId="0" applyAlignment="1" applyBorder="1" applyFont="1">
      <alignment vertical="top"/>
    </xf>
    <xf borderId="6" fillId="3" fontId="11" numFmtId="0" xfId="0" applyAlignment="1" applyBorder="1" applyFont="1">
      <alignment horizontal="left" shrinkToFit="0" vertical="top" wrapText="1"/>
    </xf>
    <xf borderId="12" fillId="3" fontId="5" numFmtId="0" xfId="0" applyBorder="1" applyFont="1"/>
    <xf borderId="13" fillId="3" fontId="5" numFmtId="15" xfId="0" applyBorder="1" applyFont="1" applyNumberFormat="1"/>
    <xf borderId="11" fillId="8" fontId="5" numFmtId="0" xfId="0" applyAlignment="1" applyBorder="1" applyFont="1">
      <alignment readingOrder="0"/>
    </xf>
    <xf borderId="2" fillId="8" fontId="5" numFmtId="0" xfId="0" applyAlignment="1" applyBorder="1" applyFont="1">
      <alignment shrinkToFit="0" wrapText="1"/>
    </xf>
    <xf borderId="6" fillId="8" fontId="5" numFmtId="0" xfId="0" applyAlignment="1" applyBorder="1" applyFont="1">
      <alignment shrinkToFit="0" wrapText="1"/>
    </xf>
    <xf borderId="6" fillId="8" fontId="5" numFmtId="164" xfId="0" applyAlignment="1" applyBorder="1" applyFont="1" applyNumberFormat="1">
      <alignment shrinkToFit="0" wrapText="1"/>
    </xf>
    <xf borderId="6" fillId="8" fontId="5" numFmtId="3" xfId="0" applyAlignment="1" applyBorder="1" applyFont="1" applyNumberFormat="1">
      <alignment shrinkToFit="0" wrapText="1"/>
    </xf>
    <xf borderId="12" fillId="8" fontId="5" numFmtId="0" xfId="0" applyAlignment="1" applyBorder="1" applyFont="1">
      <alignment shrinkToFit="0" wrapText="1"/>
    </xf>
    <xf borderId="0" fillId="8" fontId="5" numFmtId="0" xfId="0" applyAlignment="1" applyFont="1">
      <alignment shrinkToFit="0" wrapText="1"/>
    </xf>
    <xf borderId="6" fillId="3" fontId="5" numFmtId="0" xfId="0" applyAlignment="1" applyBorder="1" applyFont="1">
      <alignment shrinkToFit="0" wrapText="1"/>
    </xf>
    <xf borderId="6" fillId="3" fontId="5" numFmtId="164" xfId="0" applyAlignment="1" applyBorder="1" applyFont="1" applyNumberFormat="1">
      <alignment shrinkToFit="0" wrapText="1"/>
    </xf>
    <xf borderId="6" fillId="3" fontId="5" numFmtId="3" xfId="0" applyAlignment="1" applyBorder="1" applyFont="1" applyNumberFormat="1">
      <alignment shrinkToFit="0" wrapText="1"/>
    </xf>
    <xf borderId="6" fillId="3" fontId="11" numFmtId="3" xfId="0" applyAlignment="1" applyBorder="1" applyFont="1" applyNumberFormat="1">
      <alignment horizontal="left" shrinkToFit="0" vertical="top" wrapText="1"/>
    </xf>
    <xf borderId="6" fillId="3" fontId="5" numFmtId="0" xfId="0" applyAlignment="1" applyBorder="1" applyFont="1">
      <alignment horizontal="left" shrinkToFit="0" vertical="center" wrapText="1"/>
    </xf>
    <xf borderId="12" fillId="3" fontId="5" numFmtId="0" xfId="0" applyAlignment="1" applyBorder="1" applyFont="1">
      <alignment shrinkToFit="0" wrapText="1"/>
    </xf>
    <xf borderId="0" fillId="3" fontId="5" numFmtId="0" xfId="0" applyAlignment="1" applyFont="1">
      <alignment shrinkToFit="0" wrapText="1"/>
    </xf>
    <xf borderId="13" fillId="8" fontId="5" numFmtId="15" xfId="0" applyAlignment="1" applyBorder="1" applyFont="1" applyNumberFormat="1">
      <alignment shrinkToFit="0" wrapText="1"/>
    </xf>
    <xf borderId="13" fillId="3" fontId="5" numFmtId="15" xfId="0" applyAlignment="1" applyBorder="1" applyFont="1" applyNumberFormat="1">
      <alignment shrinkToFit="0" wrapText="1"/>
    </xf>
    <xf borderId="0" fillId="3" fontId="5" numFmtId="0" xfId="0" applyAlignment="1" applyFont="1">
      <alignment readingOrder="0"/>
    </xf>
    <xf borderId="0" fillId="8" fontId="5" numFmtId="0" xfId="0" applyAlignment="1" applyFont="1">
      <alignment readingOrder="0"/>
    </xf>
    <xf borderId="6" fillId="3" fontId="12" numFmtId="0" xfId="0" applyAlignment="1" applyBorder="1" applyFont="1">
      <alignment readingOrder="0" vertical="top"/>
    </xf>
    <xf borderId="2" fillId="8" fontId="12" numFmtId="0" xfId="0" applyBorder="1" applyFont="1"/>
    <xf borderId="6" fillId="8" fontId="12" numFmtId="0" xfId="0" applyBorder="1" applyFont="1"/>
    <xf borderId="6" fillId="8" fontId="12" numFmtId="0" xfId="0" applyAlignment="1" applyBorder="1" applyFont="1">
      <alignment shrinkToFit="0" vertical="top" wrapText="1"/>
    </xf>
    <xf borderId="6" fillId="8" fontId="12" numFmtId="164" xfId="0" applyBorder="1" applyFont="1" applyNumberFormat="1"/>
    <xf borderId="6" fillId="8" fontId="12" numFmtId="0" xfId="0" applyAlignment="1" applyBorder="1" applyFont="1">
      <alignment horizontal="left"/>
    </xf>
    <xf borderId="6" fillId="8" fontId="12" numFmtId="0" xfId="0" applyAlignment="1" applyBorder="1" applyFont="1">
      <alignment readingOrder="0" vertical="top"/>
    </xf>
    <xf borderId="6" fillId="8" fontId="12" numFmtId="0" xfId="0" applyAlignment="1" applyBorder="1" applyFont="1">
      <alignment vertical="top"/>
    </xf>
    <xf borderId="6" fillId="8" fontId="13" numFmtId="0" xfId="0" applyAlignment="1" applyBorder="1" applyFont="1">
      <alignment horizontal="left" shrinkToFit="0" vertical="top" wrapText="1"/>
    </xf>
    <xf borderId="12" fillId="8" fontId="12" numFmtId="0" xfId="0" applyBorder="1" applyFont="1"/>
    <xf borderId="13" fillId="8" fontId="12" numFmtId="15" xfId="0" applyBorder="1" applyFont="1" applyNumberFormat="1"/>
    <xf borderId="0" fillId="8" fontId="12" numFmtId="0" xfId="0" applyFont="1"/>
    <xf borderId="6" fillId="3" fontId="12" numFmtId="0" xfId="0" applyBorder="1" applyFont="1"/>
    <xf borderId="6" fillId="3" fontId="12" numFmtId="0" xfId="0" applyAlignment="1" applyBorder="1" applyFont="1">
      <alignment shrinkToFit="0" vertical="top" wrapText="1"/>
    </xf>
    <xf borderId="6" fillId="3" fontId="12" numFmtId="164" xfId="0" applyBorder="1" applyFont="1" applyNumberFormat="1"/>
    <xf borderId="6" fillId="3" fontId="12" numFmtId="0" xfId="0" applyAlignment="1" applyBorder="1" applyFont="1">
      <alignment horizontal="right"/>
    </xf>
    <xf borderId="6" fillId="3" fontId="12" numFmtId="0" xfId="0" applyAlignment="1" applyBorder="1" applyFont="1">
      <alignment vertical="top"/>
    </xf>
    <xf borderId="6" fillId="3" fontId="13" numFmtId="0" xfId="0" applyAlignment="1" applyBorder="1" applyFont="1">
      <alignment horizontal="left" shrinkToFit="0" vertical="top" wrapText="1"/>
    </xf>
    <xf borderId="12" fillId="3" fontId="12" numFmtId="0" xfId="0" applyBorder="1" applyFont="1"/>
    <xf borderId="13" fillId="3" fontId="12" numFmtId="15" xfId="0" applyBorder="1" applyFont="1" applyNumberFormat="1"/>
    <xf borderId="0" fillId="3" fontId="12" numFmtId="0" xfId="0" applyFont="1"/>
    <xf borderId="6" fillId="8" fontId="12" numFmtId="0" xfId="0" applyAlignment="1" applyBorder="1" applyFont="1">
      <alignment horizontal="right"/>
    </xf>
    <xf borderId="6" fillId="8" fontId="14" numFmtId="0" xfId="0" applyAlignment="1" applyBorder="1" applyFont="1">
      <alignment horizontal="left" shrinkToFit="0" vertical="top" wrapText="1"/>
    </xf>
    <xf borderId="6" fillId="8" fontId="14" numFmtId="0" xfId="0" applyAlignment="1" applyBorder="1" applyFont="1">
      <alignment horizontal="left"/>
    </xf>
    <xf borderId="12" fillId="8" fontId="12" numFmtId="0" xfId="0" applyAlignment="1" applyBorder="1" applyFont="1">
      <alignment horizontal="right"/>
    </xf>
    <xf borderId="0" fillId="8" fontId="12" numFmtId="0" xfId="0" applyAlignment="1" applyFont="1">
      <alignment horizontal="right"/>
    </xf>
    <xf borderId="6" fillId="3" fontId="14" numFmtId="0" xfId="0" applyAlignment="1" applyBorder="1" applyFont="1">
      <alignment horizontal="left" shrinkToFit="0" vertical="top" wrapText="1"/>
    </xf>
    <xf borderId="6" fillId="3" fontId="14" numFmtId="0" xfId="0" applyAlignment="1" applyBorder="1" applyFont="1">
      <alignment horizontal="left"/>
    </xf>
    <xf borderId="6" fillId="3" fontId="12" numFmtId="0" xfId="0" applyAlignment="1" applyBorder="1" applyFont="1">
      <alignment horizontal="left" shrinkToFit="0" vertical="top" wrapText="1"/>
    </xf>
    <xf borderId="6" fillId="8" fontId="12" numFmtId="0" xfId="0" applyAlignment="1" applyBorder="1" applyFont="1">
      <alignment horizontal="left" shrinkToFit="0" vertical="top" wrapText="1"/>
    </xf>
    <xf borderId="11" fillId="3" fontId="5" numFmtId="0" xfId="0" applyAlignment="1" applyBorder="1" applyFont="1">
      <alignment readingOrder="0"/>
    </xf>
    <xf borderId="6" fillId="3" fontId="5" numFmtId="0" xfId="0" applyAlignment="1" applyBorder="1" applyFont="1">
      <alignment readingOrder="0" shrinkToFit="0" wrapText="1"/>
    </xf>
    <xf borderId="6" fillId="8" fontId="12" numFmtId="0" xfId="0" applyAlignment="1" applyBorder="1" applyFont="1">
      <alignment readingOrder="0"/>
    </xf>
    <xf borderId="6" fillId="8" fontId="12" numFmtId="0" xfId="0" applyAlignment="1" applyBorder="1" applyFont="1">
      <alignment readingOrder="0" shrinkToFit="0" vertical="top" wrapText="1"/>
    </xf>
    <xf borderId="6" fillId="8" fontId="5" numFmtId="0" xfId="0" applyAlignment="1" applyBorder="1" applyFont="1">
      <alignment readingOrder="0"/>
    </xf>
    <xf borderId="6" fillId="8" fontId="5" numFmtId="0" xfId="0" applyAlignment="1" applyBorder="1" applyFont="1">
      <alignment readingOrder="0" shrinkToFit="0" wrapText="1"/>
    </xf>
    <xf borderId="6" fillId="8" fontId="12" numFmtId="164" xfId="0" applyAlignment="1" applyBorder="1" applyFont="1" applyNumberFormat="1">
      <alignment readingOrder="0"/>
    </xf>
    <xf borderId="6" fillId="8" fontId="5" numFmtId="164" xfId="0" applyAlignment="1" applyBorder="1" applyFont="1" applyNumberFormat="1">
      <alignment readingOrder="0"/>
    </xf>
    <xf borderId="6" fillId="8" fontId="12" numFmtId="0" xfId="0" applyAlignment="1" applyBorder="1" applyFont="1">
      <alignment horizontal="right" readingOrder="0"/>
    </xf>
    <xf borderId="6" fillId="8" fontId="5" numFmtId="0" xfId="0" applyAlignment="1" applyBorder="1" applyFont="1">
      <alignment readingOrder="0" vertical="top"/>
    </xf>
    <xf borderId="6" fillId="3" fontId="12" numFmtId="0" xfId="0" applyAlignment="1" applyBorder="1" applyFont="1">
      <alignment readingOrder="0"/>
    </xf>
    <xf borderId="6" fillId="3" fontId="12" numFmtId="0" xfId="0" applyAlignment="1" applyBorder="1" applyFont="1">
      <alignment readingOrder="0" shrinkToFit="0" vertical="top" wrapText="1"/>
    </xf>
    <xf borderId="6" fillId="3" fontId="5" numFmtId="0" xfId="0" applyAlignment="1" applyBorder="1" applyFont="1">
      <alignment readingOrder="0"/>
    </xf>
    <xf borderId="6" fillId="3" fontId="12" numFmtId="164" xfId="0" applyAlignment="1" applyBorder="1" applyFont="1" applyNumberFormat="1">
      <alignment readingOrder="0"/>
    </xf>
    <xf borderId="6" fillId="3" fontId="5" numFmtId="164" xfId="0" applyAlignment="1" applyBorder="1" applyFont="1" applyNumberFormat="1">
      <alignment readingOrder="0"/>
    </xf>
    <xf borderId="6" fillId="3" fontId="12" numFmtId="0" xfId="0" applyAlignment="1" applyBorder="1" applyFont="1">
      <alignment horizontal="right" readingOrder="0"/>
    </xf>
    <xf borderId="6" fillId="3" fontId="5" numFmtId="0" xfId="0" applyAlignment="1" applyBorder="1" applyFont="1">
      <alignment readingOrder="0" vertical="top"/>
    </xf>
    <xf borderId="7" fillId="3" fontId="5" numFmtId="0" xfId="0" applyAlignment="1" applyBorder="1" applyFont="1">
      <alignment readingOrder="0"/>
    </xf>
    <xf borderId="2" fillId="3" fontId="5" numFmtId="0" xfId="0" applyAlignment="1" applyBorder="1" applyFont="1">
      <alignment readingOrder="0"/>
    </xf>
    <xf borderId="8" fillId="3" fontId="5" numFmtId="0" xfId="0" applyAlignment="1" applyBorder="1" applyFont="1">
      <alignment readingOrder="0"/>
    </xf>
    <xf borderId="7" fillId="8" fontId="5" numFmtId="0" xfId="0" applyAlignment="1" applyBorder="1" applyFont="1">
      <alignment readingOrder="0"/>
    </xf>
    <xf borderId="2" fillId="8" fontId="5" numFmtId="0" xfId="0" applyAlignment="1" applyBorder="1" applyFont="1">
      <alignment readingOrder="0"/>
    </xf>
    <xf borderId="8" fillId="8" fontId="5" numFmtId="0" xfId="0" applyAlignment="1" applyBorder="1" applyFont="1">
      <alignment readingOrder="0"/>
    </xf>
    <xf borderId="6" fillId="8" fontId="12" numFmtId="3" xfId="0" applyBorder="1" applyFont="1" applyNumberFormat="1"/>
    <xf borderId="6" fillId="3" fontId="12" numFmtId="3" xfId="0" applyAlignment="1" applyBorder="1" applyFont="1" applyNumberFormat="1">
      <alignment horizontal="right"/>
    </xf>
    <xf borderId="6" fillId="3" fontId="12" numFmtId="3" xfId="0" applyBorder="1" applyFont="1" applyNumberFormat="1"/>
    <xf borderId="6" fillId="8" fontId="12" numFmtId="3" xfId="0" applyAlignment="1" applyBorder="1" applyFont="1" applyNumberFormat="1">
      <alignment horizontal="right"/>
    </xf>
    <xf borderId="6" fillId="3" fontId="12" numFmtId="3" xfId="0" applyAlignment="1" applyBorder="1" applyFont="1" applyNumberFormat="1">
      <alignment readingOrder="0"/>
    </xf>
    <xf borderId="6" fillId="3" fontId="12" numFmtId="0" xfId="0" applyAlignment="1" applyBorder="1" applyFont="1">
      <alignment horizontal="left" readingOrder="0" shrinkToFit="0" vertical="top" wrapText="1"/>
    </xf>
    <xf borderId="12" fillId="3" fontId="12" numFmtId="0" xfId="0" applyAlignment="1" applyBorder="1" applyFont="1">
      <alignment readingOrder="0"/>
    </xf>
    <xf borderId="13" fillId="3" fontId="12" numFmtId="0" xfId="0" applyAlignment="1" applyBorder="1" applyFont="1">
      <alignment readingOrder="0"/>
    </xf>
    <xf quotePrefix="1" borderId="12" fillId="3" fontId="12" numFmtId="0" xfId="0" applyAlignment="1" applyBorder="1" applyFont="1">
      <alignment readingOrder="0"/>
    </xf>
    <xf borderId="0" fillId="3" fontId="12" numFmtId="0" xfId="0" applyAlignment="1" applyFont="1">
      <alignment readingOrder="0"/>
    </xf>
    <xf borderId="6" fillId="8" fontId="12" numFmtId="3" xfId="0" applyAlignment="1" applyBorder="1" applyFont="1" applyNumberFormat="1">
      <alignment readingOrder="0"/>
    </xf>
    <xf borderId="6" fillId="8" fontId="12" numFmtId="0" xfId="0" applyAlignment="1" applyBorder="1" applyFont="1">
      <alignment horizontal="left" readingOrder="0" shrinkToFit="0" vertical="top" wrapText="1"/>
    </xf>
    <xf borderId="12" fillId="8" fontId="12" numFmtId="0" xfId="0" applyAlignment="1" applyBorder="1" applyFont="1">
      <alignment readingOrder="0"/>
    </xf>
    <xf borderId="13" fillId="8" fontId="12" numFmtId="15" xfId="0" applyAlignment="1" applyBorder="1" applyFont="1" applyNumberFormat="1">
      <alignment readingOrder="0"/>
    </xf>
    <xf borderId="0" fillId="8" fontId="12" numFmtId="0" xfId="0" applyAlignment="1" applyFont="1">
      <alignment readingOrder="0"/>
    </xf>
    <xf borderId="8" fillId="3" fontId="5" numFmtId="15" xfId="0" applyAlignment="1" applyBorder="1" applyFont="1" applyNumberFormat="1">
      <alignment readingOrder="0"/>
    </xf>
    <xf borderId="6" fillId="8" fontId="15" numFmtId="0" xfId="0" applyAlignment="1" applyBorder="1" applyFont="1">
      <alignment horizontal="left" shrinkToFit="0" vertical="top" wrapText="1"/>
    </xf>
    <xf borderId="6" fillId="8" fontId="15" numFmtId="0" xfId="0" applyAlignment="1" applyBorder="1" applyFont="1">
      <alignment horizontal="left"/>
    </xf>
    <xf borderId="6" fillId="8" fontId="5" numFmtId="0" xfId="0" applyAlignment="1" applyBorder="1" applyFont="1">
      <alignment horizontal="left" shrinkToFit="0" vertical="top" wrapText="1"/>
    </xf>
    <xf borderId="6" fillId="3" fontId="15" numFmtId="0" xfId="0" applyAlignment="1" applyBorder="1" applyFont="1">
      <alignment horizontal="left" shrinkToFit="0" vertical="top" wrapText="1"/>
    </xf>
    <xf borderId="6" fillId="3" fontId="15" numFmtId="0" xfId="0" applyAlignment="1" applyBorder="1" applyFont="1">
      <alignment horizontal="left"/>
    </xf>
    <xf borderId="6" fillId="3" fontId="5" numFmtId="0" xfId="0" applyAlignment="1" applyBorder="1" applyFont="1">
      <alignment horizontal="left" shrinkToFit="0" vertical="top" wrapText="1"/>
    </xf>
    <xf borderId="0" fillId="3" fontId="16" numFmtId="0" xfId="0" applyAlignment="1" applyFont="1">
      <alignment readingOrder="0"/>
    </xf>
    <xf borderId="0" fillId="8" fontId="16" numFmtId="0" xfId="0" applyAlignment="1" applyFont="1">
      <alignment readingOrder="0"/>
    </xf>
    <xf borderId="0" fillId="8" fontId="12" numFmtId="0" xfId="0" applyAlignment="1" applyFont="1">
      <alignment shrinkToFit="0" vertical="top" wrapText="1"/>
    </xf>
    <xf borderId="0" fillId="8" fontId="12" numFmtId="0" xfId="0" applyFont="1"/>
    <xf borderId="0" fillId="8" fontId="5" numFmtId="0" xfId="0" applyFont="1"/>
    <xf borderId="0" fillId="8" fontId="5" numFmtId="0" xfId="0" applyAlignment="1" applyFont="1">
      <alignment vertical="top"/>
    </xf>
    <xf borderId="0" fillId="8" fontId="12" numFmtId="0" xfId="0" applyAlignment="1" applyFont="1">
      <alignment vertical="top"/>
    </xf>
    <xf borderId="0" fillId="8" fontId="12" numFmtId="0" xfId="0" applyAlignment="1" applyFont="1">
      <alignment horizontal="left" shrinkToFit="0" vertical="top" wrapText="1"/>
    </xf>
    <xf borderId="0" fillId="3" fontId="12" numFmtId="0" xfId="0" applyAlignment="1" applyFont="1">
      <alignment shrinkToFit="0" vertical="top" wrapText="1"/>
    </xf>
    <xf borderId="0" fillId="3" fontId="12" numFmtId="0" xfId="0" applyFont="1"/>
    <xf borderId="0" fillId="3" fontId="5" numFmtId="0" xfId="0" applyFont="1"/>
    <xf borderId="0" fillId="3" fontId="5" numFmtId="0" xfId="0" applyAlignment="1" applyFont="1">
      <alignment vertical="top"/>
    </xf>
    <xf borderId="0" fillId="3" fontId="12" numFmtId="0" xfId="0" applyAlignment="1" applyFont="1">
      <alignment vertical="top"/>
    </xf>
    <xf borderId="0" fillId="3" fontId="12" numFmtId="0" xfId="0" applyAlignment="1" applyFont="1">
      <alignment horizontal="left" shrinkToFit="0" vertical="top" wrapText="1"/>
    </xf>
    <xf borderId="0" fillId="8" fontId="12" numFmtId="0" xfId="0" applyAlignment="1" applyFont="1">
      <alignment readingOrder="0" shrinkToFit="0" vertical="top" wrapText="1"/>
    </xf>
    <xf borderId="0" fillId="8" fontId="16" numFmtId="0" xfId="0" applyFont="1"/>
    <xf borderId="0" fillId="8" fontId="5" numFmtId="0" xfId="0" applyAlignment="1" applyFont="1">
      <alignment readingOrder="0"/>
    </xf>
    <xf borderId="0" fillId="8" fontId="12" numFmtId="0" xfId="0" applyAlignment="1" applyFont="1">
      <alignment readingOrder="0"/>
    </xf>
    <xf borderId="0" fillId="3" fontId="12" numFmtId="0" xfId="0" applyAlignment="1" applyFont="1">
      <alignment readingOrder="0" shrinkToFit="0" vertical="top" wrapText="1"/>
    </xf>
    <xf borderId="0" fillId="3" fontId="16" numFmtId="0" xfId="0" applyFont="1"/>
    <xf borderId="0" fillId="3" fontId="5" numFmtId="0" xfId="0" applyAlignment="1" applyFont="1">
      <alignment readingOrder="0"/>
    </xf>
    <xf borderId="0" fillId="3" fontId="12" numFmtId="0" xfId="0" applyAlignment="1" applyFont="1">
      <alignment readingOrder="0"/>
    </xf>
    <xf borderId="0" fillId="3" fontId="12" numFmtId="0" xfId="0" applyAlignment="1" applyFont="1">
      <alignment readingOrder="0" shrinkToFit="0" vertical="top" wrapText="1"/>
    </xf>
    <xf borderId="0" fillId="8" fontId="12" numFmtId="0" xfId="0" applyAlignment="1" applyFont="1">
      <alignment readingOrder="0" shrinkToFit="0" vertical="top" wrapText="1"/>
    </xf>
    <xf borderId="0" fillId="8" fontId="5" numFmtId="0" xfId="0" applyAlignment="1" applyFont="1">
      <alignment readingOrder="0" vertical="top"/>
    </xf>
    <xf borderId="0" fillId="8" fontId="12" numFmtId="0" xfId="0" applyAlignment="1" applyFont="1">
      <alignment readingOrder="0" vertical="top"/>
    </xf>
    <xf borderId="0" fillId="3" fontId="5" numFmtId="0" xfId="0" applyAlignment="1" applyFont="1">
      <alignment readingOrder="0" vertical="top"/>
    </xf>
    <xf borderId="0" fillId="3" fontId="12" numFmtId="0" xfId="0" applyAlignment="1" applyFont="1">
      <alignment readingOrder="0" vertical="top"/>
    </xf>
    <xf borderId="0" fillId="3" fontId="12" numFmtId="0" xfId="0" applyAlignment="1" applyFont="1">
      <alignment readingOrder="0" vertical="top"/>
    </xf>
    <xf borderId="0" fillId="0" fontId="16" numFmtId="0" xfId="0" applyFont="1"/>
    <xf borderId="0" fillId="8" fontId="5" numFmtId="0" xfId="0" applyFont="1"/>
    <xf borderId="0" fillId="0" fontId="5" numFmtId="0" xfId="0" applyAlignment="1" applyFont="1">
      <alignment shrinkToFit="0" vertical="top" wrapText="1"/>
    </xf>
    <xf borderId="0" fillId="0" fontId="5" numFmtId="0" xfId="0" applyAlignment="1" applyFont="1">
      <alignment vertical="top"/>
    </xf>
    <xf borderId="0" fillId="0" fontId="5" numFmtId="0" xfId="0" applyAlignment="1" applyFont="1">
      <alignment horizontal="left" shrinkToFit="0" vertical="top" wrapText="1"/>
    </xf>
    <xf borderId="0" fillId="8" fontId="5" numFmtId="0" xfId="0" applyAlignment="1" applyFont="1">
      <alignment readingOrder="0"/>
    </xf>
    <xf borderId="0" fillId="8" fontId="12" numFmtId="0" xfId="0" applyAlignment="1" applyFont="1">
      <alignment readingOrder="0"/>
    </xf>
    <xf borderId="0" fillId="8" fontId="12" numFmtId="0" xfId="0" applyFont="1"/>
    <xf borderId="0" fillId="8" fontId="12" numFmtId="0" xfId="0" applyAlignment="1" applyFont="1">
      <alignment shrinkToFit="0" vertical="top" wrapText="1"/>
    </xf>
    <xf borderId="0" fillId="8" fontId="5" numFmtId="0" xfId="0" applyFont="1"/>
    <xf borderId="0" fillId="9" fontId="12" numFmtId="0" xfId="0" applyFill="1" applyFont="1"/>
    <xf borderId="0" fillId="10" fontId="12" numFmtId="0" xfId="0" applyFill="1" applyFont="1"/>
    <xf borderId="0" fillId="10" fontId="5" numFmtId="0" xfId="0" applyFont="1"/>
    <xf borderId="0" fillId="11" fontId="5" numFmtId="0" xfId="0" applyAlignment="1" applyFill="1" applyFont="1">
      <alignment vertical="top"/>
    </xf>
    <xf borderId="0" fillId="11" fontId="12" numFmtId="0" xfId="0" applyAlignment="1" applyFont="1">
      <alignment vertical="top"/>
    </xf>
    <xf borderId="0" fillId="11" fontId="12" numFmtId="0" xfId="0" applyAlignment="1" applyFont="1">
      <alignment horizontal="left" shrinkToFit="0" vertical="top" wrapText="1"/>
    </xf>
    <xf borderId="0" fillId="12" fontId="5" numFmtId="0" xfId="0" applyFill="1" applyFont="1"/>
    <xf borderId="0" fillId="13" fontId="12" numFmtId="0" xfId="0" applyFill="1" applyFont="1"/>
    <xf borderId="0" fillId="11" fontId="12" numFmtId="0" xfId="0" applyFont="1"/>
    <xf borderId="0" fillId="0" fontId="16" numFmtId="0" xfId="0" applyAlignment="1" applyFont="1">
      <alignment readingOrder="0"/>
    </xf>
    <xf borderId="0" fillId="0" fontId="16" numFmtId="0" xfId="0" applyAlignment="1" applyFont="1">
      <alignment readingOrder="0"/>
    </xf>
    <xf borderId="1" fillId="2" fontId="1" numFmtId="0" xfId="0" applyAlignment="1" applyBorder="1" applyFont="1">
      <alignment horizontal="left" shrinkToFit="0" vertical="center" wrapText="1"/>
    </xf>
    <xf borderId="1" fillId="6" fontId="1" numFmtId="0" xfId="0" applyAlignment="1" applyBorder="1" applyFont="1">
      <alignment shrinkToFit="0" wrapText="1"/>
    </xf>
    <xf borderId="3" fillId="7" fontId="9" numFmtId="0" xfId="0" applyAlignment="1" applyBorder="1" applyFont="1">
      <alignment horizontal="left" readingOrder="0" shrinkToFit="0" vertical="top" wrapText="1"/>
    </xf>
    <xf borderId="5" fillId="13" fontId="5" numFmtId="0" xfId="0" applyAlignment="1" applyBorder="1" applyFont="1">
      <alignment shrinkToFit="0" wrapText="1"/>
    </xf>
    <xf borderId="6" fillId="13" fontId="5" numFmtId="0" xfId="0" applyAlignment="1" applyBorder="1" applyFont="1">
      <alignment shrinkToFit="0" wrapText="1"/>
    </xf>
    <xf borderId="5" fillId="13" fontId="5" numFmtId="164" xfId="0" applyAlignment="1" applyBorder="1" applyFont="1" applyNumberFormat="1">
      <alignment shrinkToFit="0" wrapText="1"/>
    </xf>
    <xf borderId="9" fillId="13" fontId="5" numFmtId="0" xfId="0" applyAlignment="1" applyBorder="1" applyFont="1">
      <alignment shrinkToFit="0" wrapText="1"/>
    </xf>
    <xf borderId="10" fillId="13" fontId="5" numFmtId="0" xfId="0" applyAlignment="1" applyBorder="1" applyFont="1">
      <alignment shrinkToFit="0" wrapText="1"/>
    </xf>
    <xf borderId="10" fillId="11" fontId="5" numFmtId="15" xfId="0" applyAlignment="1" applyBorder="1" applyFont="1" applyNumberFormat="1">
      <alignment shrinkToFit="0" wrapText="1"/>
    </xf>
    <xf borderId="0" fillId="0" fontId="5" numFmtId="0" xfId="0" applyAlignment="1" applyFont="1">
      <alignment shrinkToFit="0" wrapText="1"/>
    </xf>
    <xf borderId="6" fillId="13" fontId="5" numFmtId="164" xfId="0" applyAlignment="1" applyBorder="1" applyFont="1" applyNumberFormat="1">
      <alignment shrinkToFit="0" wrapText="1"/>
    </xf>
    <xf borderId="12" fillId="13" fontId="5" numFmtId="0" xfId="0" applyAlignment="1" applyBorder="1" applyFont="1">
      <alignment shrinkToFit="0" wrapText="1"/>
    </xf>
    <xf borderId="13" fillId="13" fontId="5" numFmtId="0" xfId="0" applyAlignment="1" applyBorder="1" applyFont="1">
      <alignment shrinkToFit="0" wrapText="1"/>
    </xf>
    <xf borderId="13" fillId="11" fontId="5" numFmtId="15" xfId="0" applyAlignment="1" applyBorder="1" applyFont="1" applyNumberFormat="1">
      <alignment shrinkToFit="0" wrapText="1"/>
    </xf>
    <xf borderId="6" fillId="13" fontId="5" numFmtId="0" xfId="0" applyAlignment="1" applyBorder="1" applyFont="1">
      <alignment readingOrder="0" shrinkToFit="0" wrapText="1"/>
    </xf>
    <xf borderId="6" fillId="13" fontId="5" numFmtId="0" xfId="0" applyBorder="1" applyFont="1"/>
    <xf borderId="12" fillId="13" fontId="5" numFmtId="0" xfId="0" applyBorder="1" applyFont="1"/>
    <xf borderId="13" fillId="13" fontId="5" numFmtId="0" xfId="0" applyBorder="1" applyFont="1"/>
    <xf borderId="13" fillId="11" fontId="5" numFmtId="15" xfId="0" applyBorder="1" applyFont="1" applyNumberFormat="1"/>
    <xf borderId="6" fillId="13" fontId="5" numFmtId="0" xfId="0" applyAlignment="1" applyBorder="1" applyFont="1">
      <alignment readingOrder="0"/>
    </xf>
    <xf borderId="12" fillId="13" fontId="5" numFmtId="0" xfId="0" applyAlignment="1" applyBorder="1" applyFont="1">
      <alignment readingOrder="0" shrinkToFit="0" wrapText="1"/>
    </xf>
    <xf borderId="12" fillId="13" fontId="5" numFmtId="0" xfId="0" applyAlignment="1" applyBorder="1" applyFont="1">
      <alignment readingOrder="0"/>
    </xf>
    <xf borderId="0" fillId="0" fontId="5" numFmtId="0" xfId="0" applyAlignment="1" applyFont="1">
      <alignment readingOrder="0" shrinkToFit="0" wrapText="1"/>
    </xf>
    <xf borderId="6" fillId="13" fontId="5" numFmtId="0" xfId="0" applyAlignment="1" applyBorder="1" applyFont="1">
      <alignment horizontal="left" readingOrder="0" shrinkToFit="0" vertical="center" wrapText="1"/>
    </xf>
    <xf borderId="6" fillId="13" fontId="5" numFmtId="0" xfId="0" applyAlignment="1" applyBorder="1" applyFont="1">
      <alignment horizontal="left" shrinkToFit="0" vertical="center" wrapText="1"/>
    </xf>
    <xf borderId="0" fillId="14" fontId="17" numFmtId="0" xfId="0" applyAlignment="1" applyFill="1" applyFont="1">
      <alignment horizontal="left" readingOrder="0"/>
    </xf>
    <xf borderId="13" fillId="13" fontId="5" numFmtId="0" xfId="0" applyAlignment="1" applyBorder="1" applyFont="1">
      <alignment horizontal="left" shrinkToFit="0" vertical="center" wrapText="1"/>
    </xf>
    <xf borderId="0" fillId="0" fontId="12" numFmtId="0" xfId="0" applyAlignment="1" applyFont="1">
      <alignment readingOrder="0" shrinkToFit="0" wrapText="1"/>
    </xf>
    <xf quotePrefix="1" borderId="13" fillId="11" fontId="5" numFmtId="0" xfId="0" applyAlignment="1" applyBorder="1" applyFont="1">
      <alignment readingOrder="0" shrinkToFit="0" wrapText="1"/>
    </xf>
    <xf borderId="6" fillId="13" fontId="12" numFmtId="0" xfId="0" applyBorder="1" applyFont="1"/>
    <xf borderId="12" fillId="13" fontId="12" numFmtId="0" xfId="0" applyBorder="1" applyFont="1"/>
    <xf borderId="12" fillId="13" fontId="12" numFmtId="0" xfId="0" applyAlignment="1" applyBorder="1" applyFont="1">
      <alignment shrinkToFit="0" wrapText="1"/>
    </xf>
    <xf borderId="13" fillId="13" fontId="12" numFmtId="0" xfId="0" applyBorder="1" applyFont="1"/>
    <xf borderId="13" fillId="11" fontId="12" numFmtId="15" xfId="0" applyBorder="1" applyFont="1" applyNumberFormat="1"/>
    <xf borderId="6" fillId="13" fontId="12" numFmtId="0" xfId="0" applyAlignment="1" applyBorder="1" applyFont="1">
      <alignment horizontal="right"/>
    </xf>
    <xf borderId="12" fillId="13" fontId="12" numFmtId="0" xfId="0" applyAlignment="1" applyBorder="1" applyFont="1">
      <alignment horizontal="right"/>
    </xf>
    <xf borderId="12" fillId="13" fontId="12" numFmtId="0" xfId="0" applyAlignment="1" applyBorder="1" applyFont="1">
      <alignment horizontal="right" shrinkToFit="0" wrapText="1"/>
    </xf>
    <xf borderId="13" fillId="13" fontId="12" numFmtId="0" xfId="0" applyAlignment="1" applyBorder="1" applyFont="1">
      <alignment horizontal="right"/>
    </xf>
    <xf borderId="14" fillId="13" fontId="12" numFmtId="0" xfId="0" applyBorder="1" applyFont="1"/>
    <xf borderId="15" fillId="13" fontId="12" numFmtId="0" xfId="0" applyBorder="1" applyFont="1"/>
    <xf borderId="15" fillId="13" fontId="12" numFmtId="0" xfId="0" applyAlignment="1" applyBorder="1" applyFont="1">
      <alignment shrinkToFit="0" wrapText="1"/>
    </xf>
    <xf borderId="16" fillId="13" fontId="12" numFmtId="0" xfId="0" applyBorder="1" applyFont="1"/>
    <xf borderId="17" fillId="11" fontId="12" numFmtId="15" xfId="0" applyBorder="1" applyFont="1" applyNumberFormat="1"/>
    <xf borderId="0" fillId="0" fontId="16" numFmtId="0" xfId="0" applyAlignment="1" applyFont="1">
      <alignment shrinkToFit="0" wrapText="1"/>
    </xf>
    <xf borderId="0" fillId="0" fontId="16" numFmtId="3" xfId="0" applyFont="1" applyNumberFormat="1"/>
    <xf borderId="0" fillId="0" fontId="5" numFmtId="0" xfId="0" applyFont="1"/>
    <xf borderId="0" fillId="0" fontId="18" numFmtId="0" xfId="0" applyAlignment="1" applyFont="1">
      <alignment shrinkToFit="0" wrapText="1"/>
    </xf>
    <xf borderId="0" fillId="0" fontId="5" numFmtId="164" xfId="0" applyFont="1" applyNumberFormat="1"/>
    <xf borderId="0" fillId="0" fontId="16" numFmtId="0" xfId="0" applyFont="1"/>
    <xf borderId="0" fillId="0" fontId="5" numFmtId="3"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pivotCacheDefinition" Target="pivotCache/pivotCacheDefinition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B3:AM964" sheet="Floods &amp; Response data"/>
  </cacheSource>
  <cacheFields>
    <cacheField name="County" numFmtId="0">
      <sharedItems containsBlank="1">
        <s v="Garissa"/>
        <s v="Mandera"/>
        <s v="Wajir"/>
        <s v="Machakos"/>
        <s v="Kitui"/>
        <s v="Makueni"/>
        <s v="Marsabit"/>
        <s v="Migori"/>
        <s v="Isiolo"/>
        <s v="Busia"/>
        <m/>
      </sharedItems>
    </cacheField>
    <cacheField name="Sub-County" numFmtId="0">
      <sharedItems containsBlank="1">
        <s v="Garissa"/>
        <s v="Hulugho"/>
        <s v="Fafi"/>
        <s v="Ijara"/>
        <s v="Balambala"/>
        <s v="Lagdera"/>
        <s v="Bothai"/>
        <s v="Dadaab"/>
        <s v="Liboi"/>
        <s v="Bura east"/>
        <s v="Mandera East"/>
        <s v="Mandera North"/>
        <s v="Mandera South"/>
        <s v="Lafey"/>
        <s v="Wajir North"/>
        <s v="Eldas"/>
        <s v="Wajir South"/>
        <s v="Tarbaj"/>
        <s v="Wajir East"/>
        <s v="Wajir West"/>
        <s v="Mwala"/>
        <s v="Mwingi Central"/>
        <s v="Kitui Central"/>
        <s v="Kitui South"/>
        <s v="Kitui rural"/>
        <s v="Mutitu"/>
        <s v="Kibwezi"/>
        <s v="North Horr"/>
        <s v="Sololo"/>
        <s v="Loiyangalani"/>
        <s v="Moyale"/>
        <s v="Nyatike"/>
        <s v="Awendo"/>
        <s v="Uriri"/>
        <s v="Garbatulla"/>
        <s v="Merti"/>
        <s v="Isiolo"/>
        <s v="Nambale"/>
        <s v="Teso North"/>
        <s v="Teso South"/>
        <s v="Samia"/>
        <s v="Bunyala"/>
        <m/>
      </sharedItems>
    </cacheField>
    <cacheField name="Ward" numFmtId="0">
      <sharedItems containsBlank="1">
        <s v="Galbet"/>
        <s v="Iftin"/>
        <s v="Township "/>
        <s v="Liboi "/>
        <s v="Waberi"/>
        <s v="Sankuri"/>
        <m/>
        <s v="Khalalio"/>
        <s v="Neboi"/>
        <s v="Township"/>
        <s v="Libihiya"/>
        <s v="Rhamu "/>
        <s v="Rhamu"/>
        <s v="Elwak South"/>
        <s v="Elwak North"/>
        <s v="Shimbir Fatuma"/>
        <s v="Lafey"/>
        <s v="Fino"/>
        <s v="Alungu"/>
        <s v="Diff"/>
        <s v="Tarbaj"/>
        <s v="Kivou"/>
        <s v="Miambani"/>
        <s v="Mutitu/Kaliku"/>
        <s v="Twaandu"/>
        <s v="North Horr"/>
        <s v="Waye Godha "/>
        <s v="Ramole"/>
        <s v="Ramata"/>
        <s v="Anona "/>
        <s v="Dambala Fachana"/>
        <s v="Ambalo"/>
        <s v="Badan Rero"/>
        <s v="Loiyangalani "/>
        <s v="Kargi South Horr"/>
        <s v="Golbo"/>
        <s v="North Kadem"/>
        <s v="Kanyasa"/>
        <s v="macalder kanyarwanda"/>
        <s v="North Sakwa"/>
        <s v="North Kanyamkago"/>
        <s v="Kinna"/>
        <s v="Garbatulla"/>
        <s v="Sericho"/>
        <s v="Cherab"/>
        <s v="Merti South/North"/>
        <s v="Chari"/>
        <s v="Ngaremara"/>
        <s v="Burat"/>
        <s v="Wabera"/>
        <s v="Bulapesa"/>
        <s v="Oldonyiro"/>
        <s v="Nambale Township"/>
        <s v="Angurai North"/>
        <s v="Malaba Central"/>
        <s v="Amukura Central"/>
        <s v="Chakol North"/>
        <s v="Agenga Nanguba"/>
        <s v="Bunyala South"/>
      </sharedItems>
    </cacheField>
    <cacheField name="Village/Location/Town" numFmtId="0">
      <sharedItems containsBlank="1">
        <m/>
        <s v="Sankuri Town"/>
        <s v="Raya Town"/>
        <s v="Shimbirey village"/>
        <s v="Abdisamad"/>
        <s v="Dariqa "/>
        <s v="Khalalio"/>
        <s v="Boys town"/>
        <s v="Bulla Hidaya"/>
        <s v="Bp- 1"/>
        <s v="Bulla Nguvu"/>
        <s v="Handadu"/>
        <s v="Barwako"/>
        <s v="Koromey"/>
        <s v="Libihiya"/>
        <s v="Bulla Hargeysa"/>
        <s v="Alfurqan"/>
        <s v="Bulla Barwako"/>
        <s v="Dagahley"/>
        <s v="Qodii"/>
        <s v="Dariqa"/>
        <s v="Elwak Town"/>
        <s v="Aluteibi"/>
        <s v="Bulla Dana"/>
        <s v="Shimbir"/>
        <s v="Fincharo"/>
        <s v="Damasa"/>
        <s v="Fino"/>
        <s v="Alungu"/>
        <s v="Lafey"/>
        <s v="Buna"/>
        <s v="Beramo"/>
        <s v="Elboru idho"/>
        <s v="Surayo"/>
        <s v="Jarte North"/>
        <s v="Jarte West"/>
        <s v="Bute"/>
        <s v="Ogorji"/>
        <s v="Watiti"/>
        <s v="Medina"/>
        <s v="Fargadud"/>
        <s v="Duhuma"/>
        <s v="Tito"/>
        <s v="Lakole"/>
        <s v="Basir"/>
        <s v="Eldas"/>
        <s v="Dela"/>
        <s v="Masalale"/>
        <s v="Beletwein"/>
        <s v="Diff"/>
        <s v="Sarif"/>
        <s v="Dadajibula"/>
        <s v="Burder"/>
        <s v="Abaqdere"/>
        <s v="Muqdere"/>
        <s v="Hambalash"/>
        <s v="Ibrahim Ure"/>
        <s v="Wargadud"/>
        <s v="Burmayo"/>
        <s v="Gunana"/>
        <s v="Kotulo"/>
        <s v="Lafaley"/>
        <s v="Kajaja I"/>
        <s v="Kajaja II"/>
        <s v="Dasheq"/>
        <s v="Handaki East"/>
        <s v="Korofharar"/>
        <s v="Boji Garas"/>
        <s v="Gumarey"/>
        <s v="Konton"/>
        <s v="Wajir Municapality"/>
        <s v="Griftu Township"/>
        <s v="Shantaabaq"/>
        <s v="Adhibohol"/>
        <s v="Arbajahan"/>
        <s v="Jira"/>
        <s v="Elkali"/>
        <s v="Baji"/>
        <s v="Adanawale"/>
        <s v="Welgaras"/>
        <s v="Qara"/>
        <s v="Showli"/>
        <s v="Qarsekoftu"/>
        <s v="Matho"/>
        <s v="Shandarua"/>
        <s v="Karung'a"/>
        <s v="Miambani"/>
        <s v="Mutitu"/>
        <s v="Kaliku"/>
        <s v="Ngaakaa"/>
        <s v="El Isacko Malla"/>
        <s v="El Boru Magado"/>
        <s v="Civicon"/>
        <s v="Olturot"/>
        <s v="Arapal"/>
        <s v="Moite"/>
        <s v="Arge"/>
        <s v="South Horr"/>
        <s v="Kurungu"/>
        <s v="Elmolo"/>
        <s v="Gas"/>
        <s v="Gatab"/>
        <s v="Odda"/>
        <s v="Yabalo"/>
        <s v="Garse"/>
        <s v="Qonqom"/>
        <s v="Nana"/>
        <s v="Godoma Didiko"/>
        <s v="Godoma Gurgudo"/>
        <s v="Gola"/>
        <s v="Guyo Timo"/>
        <s v="Dabel"/>
        <s v="Dirdima"/>
        <s v="Iladu"/>
        <s v="Godhe"/>
        <s v="Qoloba"/>
        <s v="Funanyata"/>
        <s v="Gimbe"/>
        <s v="Hadesa"/>
        <s v="Qalaliwe"/>
        <s v="Kabuto"/>
        <s v="modi"/>
        <s v="osiri mines"/>
        <s v="dede"/>
        <s v="oria"/>
        <s v="Rapsu"/>
        <s v="Kinna South"/>
        <s v="Kinna North"/>
        <s v="Kulamawe"/>
        <s v="Yaqbarsadhi"/>
        <s v="Barambate"/>
        <s v="Duse"/>
        <s v="Garbatula town"/>
        <s v="Boji"/>
        <s v="Malkadaka"/>
        <s v="Gafarsa"/>
        <s v="Muchuro"/>
        <s v="Kombola"/>
        <s v="Belgesh"/>
        <s v="Modogashe town"/>
        <s v="Sericho"/>
        <s v="Gubatu"/>
        <s v="Biliqi"/>
        <s v="Badana"/>
        <s v="Iresaboru"/>
        <s v="Mogore"/>
        <s v="Eldera"/>
        <s v="Quri"/>
        <s v="Korbesa"/>
        <s v="Saleti"/>
        <s v="Rigg"/>
        <s v="Mataarba"/>
        <s v="Dadacha Basa"/>
        <s v="Alango"/>
        <s v="Dakiye"/>
        <s v="Yamicha"/>
        <s v="Urura"/>
        <s v="Malkagala"/>
        <s v="Badana Raro"/>
        <s v="Manyatta Ganna A"/>
        <s v="Manyatta Ganna B"/>
        <s v="Kambi Juu"/>
        <s v="Manyatta Duba"/>
        <s v="Manyatta Sekena"/>
        <s v="Manyatta Funan"/>
        <s v="Manyatta Fugicha"/>
        <s v="Towfiq"/>
        <s v="Alhidaya"/>
        <s v="Shambole West"/>
        <s v="Shambole East"/>
        <s v="Shauri Yako"/>
        <s v="Jamia"/>
        <s v="Town B"/>
        <s v="Quba"/>
        <s v="Taqwa 1"/>
        <s v="Kiwanjani"/>
        <s v="Mulandanur"/>
        <s v="Burhan"/>
        <s v="Taqwa 2"/>
        <s v="Taqwa 3"/>
        <s v="Town A"/>
        <s v="Sakuye 1"/>
        <s v="Sakuye 2"/>
        <s v="Sakuye 3"/>
        <s v="Biliqo Marara"/>
        <s v="Dima Adho"/>
        <s v="Bisan Billiqo"/>
        <s v="Bulesa"/>
        <s v="Goda"/>
        <s v="Awarsitu"/>
        <s v="Kom"/>
        <s v="Ngaremara "/>
        <s v="Zebra "/>
        <s v="Aragae "/>
        <s v="Attan "/>
        <s v="Nakuprat "/>
        <s v="Gotu "/>
        <s v="Nabenyo"/>
        <s v="Bula Taqwa"/>
        <s v="Olla Bulle"/>
        <s v="Bulles Dima"/>
        <s v="Lotiki"/>
        <s v="Game"/>
        <s v="Kambi Turkana"/>
        <s v="Attot"/>
        <s v="Nomads"/>
        <s v="Maisha Bora"/>
        <s v="Elsa"/>
        <s v="Kakili"/>
        <s v="Esmit"/>
        <s v="Shambani"/>
        <s v="Kambi Garba"/>
        <s v="Kambi Odha"/>
        <s v="Arimiet"/>
        <s v="Alamach"/>
        <s v="Kilimani/Bula Degaah"/>
        <s v="Akadeli"/>
        <s v="Kambi Sheikh"/>
        <s v="Leparua"/>
        <s v="Loruko"/>
        <s v="Works"/>
        <s v="Baraka village"/>
        <s v="Kambi Ranger"/>
        <s v="Elboran area"/>
        <s v="Alnusra"/>
        <s v="Chief Camp"/>
        <s v="Langata"/>
        <s v="Hollywood"/>
        <s v="Jiireena A&amp;B"/>
        <s v="Chelcheles B"/>
        <s v="Acacia"/>
        <s v="Wabera Airport view"/>
        <s v="Soweto"/>
        <s v="Kasarani"/>
        <s v="Forest"/>
        <s v="Almusa"/>
        <s v="Mtandao"/>
        <s v="Kayaba"/>
        <s v="Hidaya"/>
        <s v="Kambi Asharaff"/>
        <s v="Anno College"/>
        <s v="Osman Dima"/>
        <s v="Kisima"/>
        <s v="Mwangaza"/>
        <s v="Tulu roba"/>
        <s v="Safi Estate"/>
        <s v="Red Cross"/>
        <s v="Sweet waters"/>
        <s v="Bula Mbao A"/>
        <s v="Bula Waso"/>
        <s v="Machiuka"/>
        <s v="Bula Mbao B"/>
        <s v="Olla Jarole"/>
        <s v="Mabatini"/>
        <s v="Rural"/>
        <s v="Bula Kati A"/>
        <s v="Pepo la Tumaini"/>
        <s v="Milimani"/>
        <s v="Kula Mawe"/>
        <s v="Soko Mjinga"/>
        <s v="Kambi ya Juu"/>
        <s v="Lions"/>
        <s v="Bora Afya"/>
        <s v="Ngarendare"/>
        <s v="Chumvi/Puli"/>
        <s v="Noolorooi"/>
        <s v="Kipsing."/>
        <s v="Lengwenyi"/>
        <s v="Kalawash"/>
        <s v="Ltingai"/>
        <s v="Rumate/Saabsaab"/>
        <s v="Lobashereki/Lekiji"/>
        <s v="Lenguruma"/>
        <s v="Naingura"/>
        <s v="Ndugu Zanguni"/>
        <s v="Parkuruk"/>
        <s v="Matundai"/>
        <s v="Nkorika"/>
        <s v="Tuale"/>
        <s v="Nantundu/Lpus"/>
        <s v="Ntepes"/>
        <s v="Syekunya"/>
        <s v="Kakurikit"/>
        <s v="Amoni"/>
        <s v="Kwangamor"/>
        <s v="Abai"/>
        <s v="Mudoma B"/>
        <s v="Maduwa"/>
      </sharedItems>
    </cacheField>
    <cacheField name="Name of site" numFmtId="0">
      <sharedItems containsBlank="1">
        <s v="Hyuga Primary school"/>
        <s v="Nep Technical "/>
        <s v="Water Ground"/>
        <s v="Jaribu Primary School"/>
        <s v="FTC Camp "/>
        <s v="Liboi Camp "/>
        <s v="Kazuko Primary school"/>
        <s v="Tumaini"/>
        <s v="Industrial park"/>
        <s v="Young Muslim"/>
        <s v="Province (Water Field)"/>
        <s v="Farmers Training Centre (FTC)"/>
        <s v="Bula Nyuki"/>
        <s v="Bula Mzuri"/>
        <m/>
        <s v="Karung'a"/>
        <s v="Miambani"/>
        <s v="Kabuto"/>
        <s v="modi"/>
        <s v="osiri gold mines"/>
        <s v="dede gold mines"/>
        <s v="oria"/>
        <s v="Syekunya"/>
        <s v="Kakurikit"/>
        <s v="Amoni"/>
      </sharedItems>
    </cacheField>
    <cacheField name="Type of Site" numFmtId="0">
      <sharedItems containsBlank="1">
        <s v="School"/>
        <m/>
        <s v="camp"/>
        <s v="village"/>
        <s v="farmland"/>
        <s v="gold mining field"/>
        <s v="informal settlement"/>
      </sharedItems>
    </cacheField>
    <cacheField name="HUMANITARIAN COORDINATION HUB" numFmtId="0">
      <sharedItems containsBlank="1">
        <s v="Vihiga"/>
        <s v="Garissa"/>
        <m/>
        <s v="Kitui"/>
        <s v="Makueni"/>
        <s v="Marsabit"/>
        <s v="Kisumu"/>
      </sharedItems>
    </cacheField>
    <cacheField name="# of AFFECTED HOUSEHOLDS" numFmtId="0">
      <sharedItems containsString="0" containsBlank="1" containsNumber="1" containsInteger="1">
        <m/>
        <n v="1920.0"/>
        <n v="850.0"/>
        <n v="1969.0"/>
        <n v="2500.0"/>
        <n v="2162.0"/>
        <n v="5156.0"/>
        <n v="600.0"/>
        <n v="1841.0"/>
        <n v="680.0"/>
        <n v="1540.0"/>
        <n v="75.0"/>
        <n v="30.0"/>
        <n v="120.0"/>
        <n v="131.0"/>
        <n v="73.0"/>
        <n v="70.0"/>
        <n v="250.0"/>
        <n v="130.0"/>
        <n v="60.0"/>
        <n v="112.0"/>
        <n v="105.0"/>
        <n v="97.0"/>
        <n v="33.0"/>
        <n v="90.0"/>
        <n v="96.0"/>
        <n v="103.0"/>
        <n v="344.0"/>
        <n v="229.0"/>
        <n v="113.0"/>
        <n v="265.0"/>
        <n v="137.0"/>
        <n v="155.0"/>
        <n v="104.0"/>
        <n v="79.0"/>
        <n v="50.0"/>
        <n v="40.0"/>
        <n v="300.0"/>
        <n v="80.0"/>
        <n v="100.0"/>
        <n v="400.0"/>
        <n v="720.0"/>
        <n v="500.0"/>
        <n v="45.0"/>
        <n v="150.0"/>
        <n v="20.0"/>
        <n v="270.0"/>
        <n v="200.0"/>
        <n v="0.0"/>
        <n v="15.0"/>
        <n v="7.0"/>
        <n v="6.0"/>
        <n v="1.0"/>
        <n v="76.0"/>
        <n v="27.0"/>
        <n v="23.0"/>
        <n v="19.0"/>
        <n v="83.0"/>
        <n v="118.0"/>
        <n v="21.0"/>
        <n v="16.0"/>
        <n v="29.0"/>
        <n v="34.0"/>
        <n v="9.0"/>
        <n v="109.0"/>
        <n v="53.0"/>
        <n v="67.0"/>
        <n v="38.0"/>
        <n v="54.0"/>
        <n v="241.0"/>
        <n v="18.0"/>
        <n v="421.0"/>
        <n v="24.0"/>
        <n v="74.0"/>
        <n v="26.0"/>
        <n v="11.0"/>
        <n v="56.0"/>
        <n v="13.0"/>
        <n v="2.0"/>
        <n v="139.0"/>
        <n v="65.0"/>
        <n v="445.0"/>
        <n v="635.0"/>
        <n v="125.0"/>
        <n v="181.0"/>
        <n v="211.0"/>
        <n v="520.0"/>
        <n v="81.0"/>
        <n v="95.0"/>
        <n v="41.0"/>
        <n v="330.0"/>
        <n v="61.0"/>
        <n v="49.0"/>
        <n v="163.0"/>
        <n v="642.0"/>
        <n v="108.0"/>
        <n v="17.0"/>
        <n v="450.0"/>
        <n v="102.0"/>
        <n v="230.0"/>
        <n v="82.0"/>
        <n v="35.0"/>
        <n v="525.0"/>
        <n v="471.0"/>
        <n v="251.0"/>
        <n v="503.0"/>
        <n v="591.0"/>
        <n v="151.0"/>
        <n v="170.0"/>
        <n v="153.0"/>
        <n v="123.0"/>
        <n v="190.0"/>
        <n v="10.0"/>
        <n v="115.0"/>
        <n v="55.0"/>
        <n v="77.0"/>
        <n v="25.0"/>
        <n v="84.0"/>
        <n v="85.0"/>
        <n v="215.0"/>
        <n v="160.0"/>
      </sharedItems>
    </cacheField>
    <cacheField name="TOTAL NO. of AFFECTED PEOPLE" numFmtId="0">
      <sharedItems containsString="0" containsBlank="1" containsNumber="1" containsInteger="1">
        <m/>
        <n v="11520.0"/>
        <n v="5100.0"/>
        <n v="11814.0"/>
        <n v="15000.0"/>
        <n v="12972.0"/>
        <n v="30936.0"/>
        <n v="3600.0"/>
        <n v="11046.0"/>
        <n v="4080.0"/>
        <n v="9240.0"/>
        <n v="450.0"/>
        <n v="180.0"/>
        <n v="720.0"/>
        <n v="786.0"/>
        <n v="438.0"/>
        <n v="420.0"/>
        <n v="1500.0"/>
        <n v="780.0"/>
        <n v="360.0"/>
        <n v="672.0"/>
        <n v="630.0"/>
        <n v="582.0"/>
        <n v="198.0"/>
        <n v="540.0"/>
        <n v="576.0"/>
        <n v="618.0"/>
        <n v="2064.0"/>
        <n v="1374.0"/>
        <n v="678.0"/>
        <n v="1590.0"/>
        <n v="822.0"/>
        <n v="930.0"/>
        <n v="624.0"/>
        <n v="474.0"/>
        <n v="300.0"/>
        <n v="240.0"/>
        <n v="1800.0"/>
        <n v="480.0"/>
        <n v="600.0"/>
        <n v="2400.0"/>
        <n v="4320.0"/>
        <n v="3000.0"/>
        <n v="270.0"/>
        <n v="900.0"/>
        <n v="120.0"/>
        <n v="1620.0"/>
        <n v="1200.0"/>
        <n v="0.0"/>
        <n v="74.0"/>
        <n v="43.0"/>
        <n v="26.0"/>
        <n v="1.0"/>
        <n v="16.0"/>
        <n v="280.0"/>
        <n v="532.0"/>
        <n v="140.0"/>
        <n v="189.0"/>
        <n v="210.0"/>
        <n v="161.0"/>
        <n v="133.0"/>
        <n v="581.0"/>
        <n v="826.0"/>
        <n v="700.0"/>
        <n v="147.0"/>
        <n v="112.0"/>
        <n v="203.0"/>
        <n v="238.0"/>
        <n v="63.0"/>
        <n v="763.0"/>
        <n v="371.0"/>
        <n v="469.0"/>
        <n v="266.0"/>
        <n v="378.0"/>
        <n v="2100.0"/>
        <n v="1687.0"/>
        <n v="511.0"/>
        <n v="126.0"/>
        <n v="2947.0"/>
        <n v="168.0"/>
        <n v="105.0"/>
        <n v="518.0"/>
        <n v="182.0"/>
        <n v="77.0"/>
        <n v="4200.0"/>
        <n v="311.0"/>
        <n v="57.0"/>
        <n v="6.0"/>
        <n v="718.0"/>
        <n v="325.0"/>
        <n v="2225.0"/>
        <n v="3175.0"/>
        <n v="625.0"/>
        <n v="750.0"/>
        <n v="150.0"/>
        <n v="1000.0"/>
        <n v="905.0"/>
        <n v="1055.0"/>
        <n v="2600.0"/>
        <n v="405.0"/>
        <n v="475.0"/>
        <n v="205.0"/>
        <n v="1650.0"/>
        <n v="305.0"/>
        <n v="245.0"/>
        <n v="815.0"/>
        <n v="3210.0"/>
        <n v="190.0"/>
        <n v="85.0"/>
        <n v="2000.0"/>
        <n v="1350.0"/>
        <n v="350.0"/>
        <n v="2250.0"/>
        <n v="250.0"/>
        <n v="200.0"/>
        <n v="500.0"/>
        <n v="510.0"/>
        <n v="1150.0"/>
        <n v="400.0"/>
        <n v="415.0"/>
        <n v="410.0"/>
        <n v="485.0"/>
        <n v="650.0"/>
        <n v="175.0"/>
        <n v="265.0"/>
        <n v="225.0"/>
        <n v="2625.0"/>
        <n v="2355.0"/>
        <n v="1255.0"/>
        <n v="2515.0"/>
        <n v="2955.0"/>
        <n v="755.0"/>
        <n v="850.0"/>
        <n v="765.0"/>
        <n v="615.0"/>
        <n v="950.0"/>
        <n v="100.0"/>
        <n v="50.0"/>
        <n v="575.0"/>
        <n v="275.0"/>
        <n v="385.0"/>
        <n v="125.0"/>
        <n v="425.0"/>
        <n v="138.0"/>
        <n v="645.0"/>
        <n v="170.0"/>
        <n v="685.0"/>
      </sharedItems>
    </cacheField>
    <cacheField name="# of DISPLACED HOUSEHOLDS">
      <sharedItems containsBlank="1" containsMixedTypes="1" containsNumber="1" containsInteger="1">
        <n v="414.0"/>
        <n v="512.0"/>
        <n v="382.0"/>
        <n v="193.0"/>
        <n v="107.0"/>
        <n v="150.0"/>
        <n v="130.0"/>
        <n v="160.0"/>
        <n v="320.0"/>
        <n v="451.0"/>
        <n v="300.0"/>
        <n v="50.0"/>
        <n v="762.0"/>
        <n v="370.0"/>
        <n v="38.0"/>
        <n v="140.0"/>
        <n v="180.0"/>
        <n v="430.0"/>
        <n v="310.0"/>
        <n v="866.0"/>
        <n v="4372.0"/>
        <n v="120.0"/>
        <n v="410.0"/>
        <n v="280.0"/>
        <n v="55.0"/>
        <n v="15.0"/>
        <n v="75.0"/>
        <n v="85.0"/>
        <n v="43.0"/>
        <n v="47.0"/>
        <n v="77.0"/>
        <n v="42.0"/>
        <n v="52.0"/>
        <n v="46.0"/>
        <n v="69.0"/>
        <n v="212.0"/>
        <n v="127.0"/>
        <n v="71.0"/>
        <n v="170.0"/>
        <n v="37.0"/>
        <n v="62.0"/>
        <n v="600.0"/>
        <n v="0.0"/>
        <n v="30.0"/>
        <n v="40.0"/>
        <n v="100.0"/>
        <n v="200.0"/>
        <n v="400.0"/>
        <n v="250.0"/>
        <n v="20.0"/>
        <m/>
        <n v="7.0"/>
        <n v="22.0"/>
        <n v="23.0"/>
        <n v="16.0"/>
        <n v="57.0"/>
        <n v="133.0"/>
        <n v="39.0"/>
        <n v="3.0"/>
        <n v="2.0"/>
        <n v="1.0"/>
        <s v="-"/>
      </sharedItems>
    </cacheField>
    <cacheField name="TOTAL NO. of DISPLACED PEOPLE" numFmtId="164">
      <sharedItems containsString="0" containsBlank="1" containsNumber="1">
        <n v="1810.0"/>
        <n v="2359.0"/>
        <n v="1737.0"/>
        <n v="415.0"/>
        <n v="356.0"/>
        <n v="549.0"/>
        <n v="533.0"/>
        <n v="656.0"/>
        <n v="1312.0"/>
        <n v="615.0"/>
        <n v="1566.1999999999998"/>
        <n v="1849.1"/>
        <n v="1230.0"/>
        <n v="204.99999999999997"/>
        <n v="3124.2"/>
        <n v="1516.9999999999998"/>
        <n v="155.79999999999998"/>
        <n v="574.0"/>
        <n v="1080.0"/>
        <n v="960.0"/>
        <n v="2580.0"/>
        <n v="1860.0"/>
        <n v="5196.0"/>
        <n v="26232.0"/>
        <n v="720.0"/>
        <n v="2460.0"/>
        <n v="900.0"/>
        <n v="1680.0"/>
        <n v="330.0"/>
        <n v="90.0"/>
        <n v="450.0"/>
        <n v="510.0"/>
        <n v="258.0"/>
        <n v="282.0"/>
        <n v="462.0"/>
        <n v="252.0"/>
        <n v="312.0"/>
        <n v="300.0"/>
        <n v="276.0"/>
        <n v="414.0"/>
        <n v="1272.0"/>
        <n v="762.0"/>
        <n v="426.0"/>
        <n v="1020.0"/>
        <n v="222.0"/>
        <n v="372.0"/>
        <n v="3600.0"/>
        <n v="0.0"/>
        <n v="180.0"/>
        <n v="240.0"/>
        <n v="600.0"/>
        <n v="1200.0"/>
        <n v="1800.0"/>
        <n v="2400.0"/>
        <n v="1500.0"/>
        <n v="120.0"/>
        <m/>
        <n v="74.0"/>
        <n v="26.0"/>
        <n v="103.0"/>
        <n v="121.0"/>
        <n v="131.0"/>
        <n v="119.0"/>
        <n v="98.0"/>
        <n v="309.0"/>
        <n v="713.0"/>
        <n v="655.0"/>
        <n v="163.0"/>
        <n v="15.0"/>
        <n v="401.0"/>
        <n v="8.0"/>
        <n v="21.0"/>
        <n v="5.0"/>
        <n v="63.0"/>
      </sharedItems>
    </cacheField>
    <cacheField name="MEN" numFmtId="3">
      <sharedItems containsString="0" containsBlank="1" containsNumber="1" containsInteger="1">
        <n v="445.0"/>
        <n v="631.0"/>
        <n v="417.0"/>
        <n v="108.0"/>
        <n v="73.0"/>
        <n v="145.0"/>
        <m/>
        <n v="28.0"/>
        <n v="16.0"/>
        <n v="0.0"/>
        <n v="2197.0"/>
        <n v="61.0"/>
        <n v="7.0"/>
        <n v="3.0"/>
        <n v="191.0"/>
        <n v="2.0"/>
        <n v="5.0"/>
        <n v="1.0"/>
      </sharedItems>
    </cacheField>
    <cacheField name="WOMEN" numFmtId="3">
      <sharedItems containsString="0" containsBlank="1" containsNumber="1" containsInteger="1">
        <n v="442.0"/>
        <n v="595.0"/>
        <n v="411.0"/>
        <n v="114.0"/>
        <n v="74.0"/>
        <n v="90.0"/>
        <m/>
        <n v="17.0"/>
        <n v="10.0"/>
        <n v="0.0"/>
        <n v="2243.0"/>
        <n v="70.0"/>
        <n v="4.0"/>
        <n v="3.0"/>
        <n v="200.0"/>
        <n v="2.0"/>
        <n v="7.0"/>
        <n v="1.0"/>
      </sharedItems>
    </cacheField>
    <cacheField name="CHILDREN" numFmtId="3">
      <sharedItems containsString="0" containsBlank="1" containsNumber="1" containsInteger="1">
        <n v="859.0"/>
        <n v="1048.0"/>
        <n v="852.0"/>
        <n v="152.0"/>
        <n v="170.0"/>
        <n v="268.0"/>
        <m/>
        <n v="29.0"/>
        <n v="1.0"/>
        <n v="216.0"/>
        <n v="22.0"/>
        <n v="0.0"/>
        <n v="11.0"/>
        <n v="5.0"/>
        <n v="9.0"/>
        <n v="3.0"/>
      </sharedItems>
    </cacheField>
    <cacheField name="Elderly">
      <sharedItems containsBlank="1" containsMixedTypes="1" containsNumber="1" containsInteger="1">
        <n v="64.0"/>
        <n v="85.0"/>
        <n v="57.0"/>
        <n v="41.0"/>
        <n v="39.0"/>
        <n v="46.0"/>
        <m/>
        <n v="0.0"/>
        <n v="3.0"/>
        <s v="-"/>
      </sharedItems>
    </cacheField>
    <cacheField name="Pregnant &amp; Lactating Women">
      <sharedItems containsBlank="1" containsMixedTypes="1" containsNumber="1" containsInteger="1">
        <n v="64.0"/>
        <n v="68.0"/>
        <n v="42.0"/>
        <n v="29.0"/>
        <n v="21.0"/>
        <n v="30.0"/>
        <m/>
        <n v="0.0"/>
        <n v="11.0"/>
        <n v="2.0"/>
        <s v="-"/>
      </sharedItems>
    </cacheField>
    <cacheField name="Person With Disabilities">
      <sharedItems containsBlank="1" containsMixedTypes="1" containsNumber="1" containsInteger="1">
        <n v="5.0"/>
        <n v="3.0"/>
        <n v="2.0"/>
        <n v="0.0"/>
        <m/>
        <n v="37.0"/>
        <s v="-"/>
      </sharedItems>
    </cacheField>
    <cacheField name="Source of Information" numFmtId="0">
      <sharedItems containsBlank="1">
        <s v="KRCS"/>
        <m/>
        <s v="CSG (NDMA &amp; WVK)"/>
        <s v="EOC- MIGORI"/>
        <s v="Directorate of Disaster Management"/>
      </sharedItems>
    </cacheField>
    <cacheField name="Accessibility" numFmtId="0">
      <sharedItems containsBlank="1">
        <s v="Accessible"/>
        <m/>
        <s v="Totally cut off from the rest of the county "/>
        <s v="Completely cut off"/>
        <s v="Completely cut off."/>
        <s v="Most affected sub county "/>
        <s v="Hard to reach"/>
      </sharedItems>
    </cacheField>
    <cacheField name="Infrastructure Damage (Roads, Bridges, schools, health facilities etc)" numFmtId="0">
      <sharedItems containsBlank="1">
        <m/>
        <s v="2 school latrines fallen"/>
        <s v="health facilities closed, roads damaged"/>
        <s v="roads damaged"/>
      </sharedItems>
    </cacheField>
    <cacheField name="Comments / Remarks" numFmtId="0">
      <sharedItems containsBlank="1">
        <s v="All the class room in the school have been occupied. Only the office of the head teacher and the Laboratory is left."/>
        <s v="There are two villages camping in this facility, Bulla Kamor   A&amp;B  and  Bulla Vumbi "/>
        <m/>
        <s v="They have occupied all the classes, 4hhs in each class.; The camps chairman is Yussuf Ahmed of tel. no: 0721547298; 8 toilets open for the IDPs."/>
        <s v="12 villages affected"/>
        <s v="8 villages affected"/>
        <s v="14 villages affected"/>
        <s v="13 villages affected"/>
        <s v="16 villages affected"/>
        <s v="9 villages affected"/>
        <s v="4 villages affected"/>
        <s v="need urgent assistance"/>
      </sharedItems>
    </cacheField>
    <cacheField name="Assessement done (Yes/NO)" numFmtId="0">
      <sharedItems containsBlank="1">
        <s v="Yes"/>
        <s v="NO"/>
        <m/>
      </sharedItems>
    </cacheField>
    <cacheField name="Assesment Lead Organization" numFmtId="0">
      <sharedItems containsBlank="1">
        <s v="KRCS"/>
        <m/>
        <s v="NDMA"/>
        <s v="Department of health"/>
      </sharedItems>
    </cacheField>
    <cacheField name="Priority Needs" numFmtId="0">
      <sharedItems containsBlank="1">
        <m/>
        <s v="reconstruction of sanitary facilities, supply of safety equipments (floater jackets, food supply)"/>
        <s v="food and shelter"/>
      </sharedItems>
    </cacheField>
    <cacheField name="Assessment date">
      <sharedItems containsDate="1" containsBlank="1" containsMixedTypes="1">
        <d v="2023-11-13T00:00:00Z"/>
        <m/>
        <s v="8th - 14th November 2023"/>
        <s v="1st october- 27th Nov 2023"/>
        <d v="2023-11-11T00:00:00Z"/>
      </sharedItems>
    </cacheField>
    <cacheField name="No. of People in Need" numFmtId="0">
      <sharedItems containsString="0" containsBlank="1" containsNumber="1" containsInteger="1">
        <m/>
        <n v="4200.0"/>
        <n v="0.0"/>
        <n v="401.0"/>
      </sharedItems>
    </cacheField>
    <cacheField name="No. of People Reached/assisted" numFmtId="0">
      <sharedItems containsString="0" containsBlank="1" containsNumber="1" containsInteger="1">
        <m/>
        <n v="1750.0"/>
        <n v="0.0"/>
      </sharedItems>
    </cacheField>
    <cacheField name="Type of Interventions" numFmtId="0">
      <sharedItems containsBlank="1">
        <m/>
        <s v="food and WASH supplies"/>
      </sharedItems>
    </cacheField>
    <cacheField name="Organization" numFmtId="0">
      <sharedItems containsBlank="1">
        <m/>
        <s v="county Government, UNICEF, CARE"/>
        <s v="couny gov. unicef"/>
      </sharedItems>
    </cacheField>
    <cacheField name="Sector" numFmtId="0">
      <sharedItems containsBlank="1">
        <m/>
        <s v="HEALTH"/>
      </sharedItems>
    </cacheField>
    <cacheField name="Response Date">
      <sharedItems containsDate="1" containsBlank="1" containsMixedTypes="1">
        <m/>
        <s v="13-17 NOV 2023"/>
        <d v="2023-11-13T00:00:00Z"/>
        <s v="11/11.23"/>
      </sharedItems>
    </cacheField>
    <cacheField name="Contacts Email / Mobile" numFmtId="0">
      <sharedItems containsBlank="1">
        <m/>
        <s v="0728692843"/>
        <s v="0728692844"/>
        <s v="0728692845"/>
        <s v="0728692846"/>
        <s v="0728692847"/>
      </sharedItems>
    </cacheField>
    <cacheField name=" " numFmtId="0">
      <sharedItems containsString="0" containsBlank="1">
        <m/>
      </sharedItems>
    </cacheField>
    <cacheField name=" 2" numFmtId="0">
      <sharedItems containsString="0" containsBlank="1">
        <m/>
      </sharedItems>
    </cacheField>
    <cacheField name=" 3" numFmtId="0">
      <sharedItems containsString="0" containsBlank="1">
        <m/>
      </sharedItems>
    </cacheField>
    <cacheField name=" 4" numFmtId="0">
      <sharedItems containsString="0" containsBlank="1">
        <m/>
      </sharedItems>
    </cacheField>
    <cacheField name=" 5" numFmtId="0">
      <sharedItems containsString="0" containsBlank="1">
        <m/>
      </sharedItems>
    </cacheField>
    <cacheField name=" 6" numFmtId="0">
      <sharedItems containsString="0" containsBlank="1">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cacheId="0" dataCaption="" compact="0" compactData="0">
  <location ref="A1:F57" firstHeaderRow="0" firstDataRow="3" firstDataCol="0"/>
  <pivotFields>
    <pivotField name="County" axis="axisRow" compact="0" outline="0" multipleItemSelectionAllowed="1" showAll="0" sortType="ascending">
      <items>
        <item x="10"/>
        <item x="9"/>
        <item x="0"/>
        <item x="8"/>
        <item x="4"/>
        <item x="3"/>
        <item x="5"/>
        <item x="1"/>
        <item x="6"/>
        <item x="7"/>
        <item x="2"/>
        <item t="default"/>
      </items>
    </pivotField>
    <pivotField name="Sub-County" axis="axisRow" compact="0" outline="0" multipleItemSelectionAllowed="1" showAll="0" sortType="ascending">
      <items>
        <item x="42"/>
        <item x="32"/>
        <item x="4"/>
        <item x="6"/>
        <item x="41"/>
        <item x="9"/>
        <item x="7"/>
        <item x="15"/>
        <item x="2"/>
        <item x="34"/>
        <item x="0"/>
        <item x="1"/>
        <item x="3"/>
        <item x="36"/>
        <item x="26"/>
        <item x="22"/>
        <item x="24"/>
        <item x="23"/>
        <item x="13"/>
        <item x="5"/>
        <item x="8"/>
        <item x="29"/>
        <item x="10"/>
        <item x="11"/>
        <item x="12"/>
        <item x="35"/>
        <item x="30"/>
        <item x="25"/>
        <item x="20"/>
        <item x="21"/>
        <item x="37"/>
        <item x="27"/>
        <item x="31"/>
        <item x="40"/>
        <item x="28"/>
        <item x="17"/>
        <item x="38"/>
        <item x="39"/>
        <item x="33"/>
        <item x="18"/>
        <item x="14"/>
        <item x="16"/>
        <item x="19"/>
        <item t="default"/>
      </items>
    </pivotField>
    <pivotField name="War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t="default"/>
      </items>
    </pivotField>
    <pivotField name="Village/Location/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t="default"/>
      </items>
    </pivotField>
    <pivotField name="Name of si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Type of Site" compact="0" outline="0" multipleItemSelectionAllowed="1" showAll="0">
      <items>
        <item x="0"/>
        <item x="1"/>
        <item x="2"/>
        <item x="3"/>
        <item x="4"/>
        <item x="5"/>
        <item x="6"/>
        <item t="default"/>
      </items>
    </pivotField>
    <pivotField name="HUMANITARIAN COORDINATION HUB" compact="0" outline="0" multipleItemSelectionAllowed="1" showAll="0">
      <items>
        <item x="0"/>
        <item x="1"/>
        <item x="2"/>
        <item x="3"/>
        <item x="4"/>
        <item x="5"/>
        <item x="6"/>
        <item t="default"/>
      </items>
    </pivotField>
    <pivotField name="# of AFFECTED HOUSEHOLD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t="default"/>
      </items>
    </pivotField>
    <pivotField name="TOTAL NO. of AFFECTED PEOPL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t="default"/>
      </items>
    </pivotField>
    <pivotField name="# of DISPLACED HOUSEHOLD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ame="TOTAL NO. of DISPLACED PEOPLE"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MEN" compact="0" numFmtId="3" outline="0" multipleItemSelectionAllowed="1" showAll="0">
      <items>
        <item x="0"/>
        <item x="1"/>
        <item x="2"/>
        <item x="3"/>
        <item x="4"/>
        <item x="5"/>
        <item x="6"/>
        <item x="7"/>
        <item x="8"/>
        <item x="9"/>
        <item x="10"/>
        <item x="11"/>
        <item x="12"/>
        <item x="13"/>
        <item x="14"/>
        <item x="15"/>
        <item x="16"/>
        <item x="17"/>
        <item t="default"/>
      </items>
    </pivotField>
    <pivotField name="WOMEN" compact="0" numFmtId="3" outline="0" multipleItemSelectionAllowed="1" showAll="0">
      <items>
        <item x="0"/>
        <item x="1"/>
        <item x="2"/>
        <item x="3"/>
        <item x="4"/>
        <item x="5"/>
        <item x="6"/>
        <item x="7"/>
        <item x="8"/>
        <item x="9"/>
        <item x="10"/>
        <item x="11"/>
        <item x="12"/>
        <item x="13"/>
        <item x="14"/>
        <item x="15"/>
        <item x="16"/>
        <item x="17"/>
        <item t="default"/>
      </items>
    </pivotField>
    <pivotField name="CHILDREN" compact="0" numFmtId="3" outline="0" multipleItemSelectionAllowed="1" showAll="0">
      <items>
        <item x="0"/>
        <item x="1"/>
        <item x="2"/>
        <item x="3"/>
        <item x="4"/>
        <item x="5"/>
        <item x="6"/>
        <item x="7"/>
        <item x="8"/>
        <item x="9"/>
        <item x="10"/>
        <item x="11"/>
        <item x="12"/>
        <item x="13"/>
        <item x="14"/>
        <item x="15"/>
        <item t="default"/>
      </items>
    </pivotField>
    <pivotField name="Elderly" compact="0" outline="0" multipleItemSelectionAllowed="1" showAll="0">
      <items>
        <item x="0"/>
        <item x="1"/>
        <item x="2"/>
        <item x="3"/>
        <item x="4"/>
        <item x="5"/>
        <item x="6"/>
        <item x="7"/>
        <item x="8"/>
        <item x="9"/>
        <item t="default"/>
      </items>
    </pivotField>
    <pivotField name="Pregnant &amp; Lactating Women" compact="0" outline="0" multipleItemSelectionAllowed="1" showAll="0">
      <items>
        <item x="0"/>
        <item x="1"/>
        <item x="2"/>
        <item x="3"/>
        <item x="4"/>
        <item x="5"/>
        <item x="6"/>
        <item x="7"/>
        <item x="8"/>
        <item x="9"/>
        <item x="10"/>
        <item t="default"/>
      </items>
    </pivotField>
    <pivotField name="Person With Disabilities" compact="0" outline="0" multipleItemSelectionAllowed="1" showAll="0">
      <items>
        <item x="0"/>
        <item x="1"/>
        <item x="2"/>
        <item x="3"/>
        <item x="4"/>
        <item x="5"/>
        <item x="6"/>
        <item t="default"/>
      </items>
    </pivotField>
    <pivotField name="Source of Information" compact="0" outline="0" multipleItemSelectionAllowed="1" showAll="0">
      <items>
        <item x="0"/>
        <item x="1"/>
        <item x="2"/>
        <item x="3"/>
        <item x="4"/>
        <item t="default"/>
      </items>
    </pivotField>
    <pivotField name="Accessibility" compact="0" outline="0" multipleItemSelectionAllowed="1" showAll="0">
      <items>
        <item x="0"/>
        <item x="1"/>
        <item x="2"/>
        <item x="3"/>
        <item x="4"/>
        <item x="5"/>
        <item x="6"/>
        <item t="default"/>
      </items>
    </pivotField>
    <pivotField name="Infrastructure Damage (Roads, Bridges, schools, health facilities etc)" compact="0" outline="0" multipleItemSelectionAllowed="1" showAll="0">
      <items>
        <item x="0"/>
        <item x="1"/>
        <item x="2"/>
        <item x="3"/>
        <item t="default"/>
      </items>
    </pivotField>
    <pivotField name="Comments / Remarks" compact="0" outline="0" multipleItemSelectionAllowed="1" showAll="0">
      <items>
        <item x="0"/>
        <item x="1"/>
        <item x="2"/>
        <item x="3"/>
        <item x="4"/>
        <item x="5"/>
        <item x="6"/>
        <item x="7"/>
        <item x="8"/>
        <item x="9"/>
        <item x="10"/>
        <item x="11"/>
        <item t="default"/>
      </items>
    </pivotField>
    <pivotField name="Assessement done (Yes/NO)" compact="0" outline="0" multipleItemSelectionAllowed="1" showAll="0">
      <items>
        <item x="0"/>
        <item x="1"/>
        <item x="2"/>
        <item t="default"/>
      </items>
    </pivotField>
    <pivotField name="Assesment Lead Organization" compact="0" outline="0" multipleItemSelectionAllowed="1" showAll="0">
      <items>
        <item x="0"/>
        <item x="1"/>
        <item x="2"/>
        <item x="3"/>
        <item t="default"/>
      </items>
    </pivotField>
    <pivotField name="Priority Needs" compact="0" outline="0" multipleItemSelectionAllowed="1" showAll="0">
      <items>
        <item x="0"/>
        <item x="1"/>
        <item x="2"/>
        <item t="default"/>
      </items>
    </pivotField>
    <pivotField name="Assessment date" compact="0" outline="0" multipleItemSelectionAllowed="1" showAll="0">
      <items>
        <item x="0"/>
        <item x="1"/>
        <item x="2"/>
        <item x="3"/>
        <item x="4"/>
        <item t="default"/>
      </items>
    </pivotField>
    <pivotField name="No. of People in Need" compact="0" outline="0" multipleItemSelectionAllowed="1" showAll="0">
      <items>
        <item x="0"/>
        <item x="1"/>
        <item x="2"/>
        <item x="3"/>
        <item t="default"/>
      </items>
    </pivotField>
    <pivotField name="No. of People Reached/assisted" compact="0" outline="0" multipleItemSelectionAllowed="1" showAll="0">
      <items>
        <item x="0"/>
        <item x="1"/>
        <item x="2"/>
        <item t="default"/>
      </items>
    </pivotField>
    <pivotField name="Type of Interventions" compact="0" outline="0" multipleItemSelectionAllowed="1" showAll="0">
      <items>
        <item x="0"/>
        <item x="1"/>
        <item t="default"/>
      </items>
    </pivotField>
    <pivotField name="Organization" compact="0" outline="0" multipleItemSelectionAllowed="1" showAll="0">
      <items>
        <item x="0"/>
        <item x="1"/>
        <item x="2"/>
        <item t="default"/>
      </items>
    </pivotField>
    <pivotField name="Sector" compact="0" outline="0" multipleItemSelectionAllowed="1" showAll="0">
      <items>
        <item x="0"/>
        <item x="1"/>
        <item t="default"/>
      </items>
    </pivotField>
    <pivotField name="Response Date" compact="0" outline="0" multipleItemSelectionAllowed="1" showAll="0">
      <items>
        <item x="0"/>
        <item x="1"/>
        <item x="2"/>
        <item x="3"/>
        <item t="default"/>
      </items>
    </pivotField>
    <pivotField name="Contacts Email / Mobile" compact="0" outline="0" multipleItemSelectionAllowed="1" showAll="0">
      <items>
        <item x="0"/>
        <item x="1"/>
        <item x="2"/>
        <item x="3"/>
        <item x="4"/>
        <item x="5"/>
        <item t="default"/>
      </items>
    </pivotField>
    <pivotField name=" " compact="0" outline="0" multipleItemSelectionAllowed="1" showAll="0">
      <items>
        <item x="0"/>
        <item t="default"/>
      </items>
    </pivotField>
    <pivotField name=" 2" compact="0" outline="0" multipleItemSelectionAllowed="1" showAll="0">
      <items>
        <item x="0"/>
        <item t="default"/>
      </items>
    </pivotField>
    <pivotField name=" 3" compact="0" outline="0" multipleItemSelectionAllowed="1" showAll="0">
      <items>
        <item x="0"/>
        <item t="default"/>
      </items>
    </pivotField>
    <pivotField name=" 4" compact="0" outline="0" multipleItemSelectionAllowed="1" showAll="0">
      <items>
        <item x="0"/>
        <item t="default"/>
      </items>
    </pivotField>
    <pivotField name=" 5" compact="0" outline="0" multipleItemSelectionAllowed="1" showAll="0">
      <items>
        <item x="0"/>
        <item t="default"/>
      </items>
    </pivotField>
    <pivotField name=" 6" compact="0" outline="0" multipleItemSelectionAllowed="1" showAll="0">
      <items>
        <item x="0"/>
        <item t="default"/>
      </items>
    </pivotField>
  </pivotFields>
  <rowFields>
    <field x="0"/>
    <field x="1"/>
  </rowFields>
  <colFields>
    <field x="-2"/>
  </colFields>
  <dataFields>
    <dataField name="# of AFFECTED HOUSEHOLDS" fld="7" baseField="0"/>
    <dataField name="TOTAL NO. of AFFECTED PEOPLE" fld="8" baseField="0"/>
    <dataField name="# of DISPLACED HOUSEHOLDS" fld="9" baseField="0"/>
    <dataField name="TOTAL NO. of DISPLACED PEOPLE" fld="10"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0"/>
  <cols>
    <col customWidth="1" hidden="1" min="1" max="1" width="7.29"/>
    <col customWidth="1" min="2" max="2" width="15.71"/>
    <col customWidth="1" min="3" max="3" width="19.86"/>
    <col customWidth="1" min="4" max="4" width="13.57"/>
    <col customWidth="1" min="5" max="5" width="15.57"/>
    <col customWidth="1" min="6" max="6" width="17.29"/>
    <col customWidth="1" min="7" max="7" width="13.86"/>
    <col customWidth="1" min="8" max="8" width="18.14"/>
    <col customWidth="1" min="9" max="9" width="15.86"/>
    <col customWidth="1" min="10" max="10" width="17.14"/>
    <col customWidth="1" min="11" max="11" width="17.0"/>
    <col customWidth="1" min="12" max="12" width="20.14"/>
    <col customWidth="1" min="13" max="14" width="11.0"/>
    <col customWidth="1" min="15" max="15" width="12.0"/>
    <col customWidth="1" min="16" max="16" width="9.43"/>
    <col customWidth="1" min="17" max="17" width="17.86"/>
    <col customWidth="1" min="18" max="18" width="14.43"/>
    <col customWidth="1" min="19" max="19" width="26.0"/>
    <col customWidth="1" min="20" max="20" width="21.14"/>
    <col customWidth="1" min="21" max="21" width="26.86"/>
    <col customWidth="1" min="22" max="22" width="30.14"/>
    <col customWidth="1" min="24" max="25" width="18.86"/>
    <col customWidth="1" min="26" max="26" width="23.71"/>
    <col customWidth="1" min="27" max="27" width="16.0"/>
    <col customWidth="1" min="28" max="28" width="18.57"/>
    <col customWidth="1" min="29" max="31" width="14.86"/>
    <col customWidth="1" min="32" max="32" width="13.43"/>
    <col customWidth="1" min="33" max="39" width="14.86"/>
  </cols>
  <sheetData>
    <row r="1">
      <c r="A1" s="1" t="s">
        <v>0</v>
      </c>
      <c r="B1" s="2" t="s">
        <v>1</v>
      </c>
      <c r="C1" s="2"/>
      <c r="D1" s="3"/>
      <c r="E1" s="2"/>
      <c r="F1" s="4"/>
      <c r="G1" s="2"/>
      <c r="H1" s="2"/>
      <c r="I1" s="2"/>
      <c r="J1" s="2"/>
      <c r="K1" s="2"/>
      <c r="L1" s="2"/>
      <c r="M1" s="2"/>
      <c r="N1" s="2"/>
      <c r="O1" s="2"/>
      <c r="P1" s="2"/>
      <c r="Q1" s="2"/>
      <c r="R1" s="2"/>
      <c r="S1" s="2"/>
      <c r="T1" s="2"/>
      <c r="U1" s="2"/>
      <c r="V1" s="2"/>
      <c r="W1" s="2"/>
      <c r="X1" s="2"/>
      <c r="Y1" s="2"/>
      <c r="Z1" s="2"/>
      <c r="AA1" s="2"/>
      <c r="AB1" s="2"/>
      <c r="AC1" s="2"/>
      <c r="AD1" s="2"/>
      <c r="AE1" s="2"/>
      <c r="AF1" s="2"/>
      <c r="AG1" s="2"/>
      <c r="AH1" s="5"/>
      <c r="AI1" s="5"/>
      <c r="AJ1" s="5"/>
      <c r="AK1" s="5"/>
      <c r="AL1" s="5"/>
      <c r="AM1" s="5"/>
    </row>
    <row r="2">
      <c r="A2" s="1" t="s">
        <v>0</v>
      </c>
      <c r="B2" s="6" t="s">
        <v>2</v>
      </c>
      <c r="C2" s="2"/>
      <c r="D2" s="3"/>
      <c r="E2" s="2"/>
      <c r="F2" s="4"/>
      <c r="G2" s="2"/>
      <c r="H2" s="2"/>
      <c r="I2" s="7"/>
      <c r="J2" s="7"/>
      <c r="K2" s="7"/>
      <c r="L2" s="7"/>
      <c r="M2" s="8" t="s">
        <v>3</v>
      </c>
      <c r="N2" s="9"/>
      <c r="O2" s="9"/>
      <c r="P2" s="9"/>
      <c r="Q2" s="9"/>
      <c r="R2" s="9"/>
      <c r="S2" s="10"/>
      <c r="T2" s="11" t="s">
        <v>4</v>
      </c>
      <c r="U2" s="12"/>
      <c r="V2" s="13"/>
      <c r="W2" s="14" t="s">
        <v>5</v>
      </c>
      <c r="X2" s="15"/>
      <c r="Y2" s="15"/>
      <c r="Z2" s="15"/>
      <c r="AA2" s="16"/>
      <c r="AB2" s="16"/>
      <c r="AC2" s="16" t="s">
        <v>6</v>
      </c>
      <c r="AD2" s="16"/>
      <c r="AE2" s="16"/>
      <c r="AF2" s="16"/>
      <c r="AG2" s="16"/>
      <c r="AH2" s="17"/>
      <c r="AI2" s="17"/>
      <c r="AJ2" s="17"/>
      <c r="AK2" s="17"/>
      <c r="AL2" s="17"/>
      <c r="AM2" s="17"/>
    </row>
    <row r="3" ht="36.75" customHeight="1">
      <c r="A3" s="18" t="s">
        <v>7</v>
      </c>
      <c r="B3" s="19" t="s">
        <v>8</v>
      </c>
      <c r="C3" s="19" t="s">
        <v>9</v>
      </c>
      <c r="D3" s="19" t="s">
        <v>10</v>
      </c>
      <c r="E3" s="19" t="s">
        <v>11</v>
      </c>
      <c r="F3" s="19" t="s">
        <v>12</v>
      </c>
      <c r="G3" s="19" t="s">
        <v>13</v>
      </c>
      <c r="H3" s="20" t="s">
        <v>14</v>
      </c>
      <c r="I3" s="20" t="s">
        <v>15</v>
      </c>
      <c r="J3" s="20" t="s">
        <v>16</v>
      </c>
      <c r="K3" s="21" t="s">
        <v>17</v>
      </c>
      <c r="L3" s="21" t="s">
        <v>18</v>
      </c>
      <c r="M3" s="20" t="s">
        <v>19</v>
      </c>
      <c r="N3" s="20" t="s">
        <v>20</v>
      </c>
      <c r="O3" s="20" t="s">
        <v>21</v>
      </c>
      <c r="P3" s="20" t="s">
        <v>22</v>
      </c>
      <c r="Q3" s="20" t="s">
        <v>23</v>
      </c>
      <c r="R3" s="20" t="s">
        <v>24</v>
      </c>
      <c r="S3" s="20" t="s">
        <v>25</v>
      </c>
      <c r="T3" s="19" t="s">
        <v>26</v>
      </c>
      <c r="U3" s="19" t="s">
        <v>27</v>
      </c>
      <c r="V3" s="20" t="s">
        <v>28</v>
      </c>
      <c r="W3" s="18" t="s">
        <v>29</v>
      </c>
      <c r="X3" s="18" t="s">
        <v>30</v>
      </c>
      <c r="Y3" s="18" t="s">
        <v>31</v>
      </c>
      <c r="Z3" s="18" t="s">
        <v>32</v>
      </c>
      <c r="AA3" s="20" t="s">
        <v>33</v>
      </c>
      <c r="AB3" s="20" t="s">
        <v>34</v>
      </c>
      <c r="AC3" s="20" t="s">
        <v>35</v>
      </c>
      <c r="AD3" s="20" t="s">
        <v>36</v>
      </c>
      <c r="AE3" s="20" t="s">
        <v>37</v>
      </c>
      <c r="AF3" s="20" t="s">
        <v>38</v>
      </c>
      <c r="AG3" s="20" t="s">
        <v>39</v>
      </c>
      <c r="AH3" s="22" t="s">
        <v>40</v>
      </c>
      <c r="AI3" s="22" t="s">
        <v>40</v>
      </c>
      <c r="AJ3" s="22" t="s">
        <v>40</v>
      </c>
      <c r="AK3" s="22" t="s">
        <v>40</v>
      </c>
      <c r="AL3" s="22" t="s">
        <v>40</v>
      </c>
      <c r="AM3" s="22" t="s">
        <v>40</v>
      </c>
    </row>
    <row r="4" ht="22.5" customHeight="1">
      <c r="A4" s="23"/>
      <c r="B4" s="24" t="s">
        <v>41</v>
      </c>
      <c r="C4" s="25" t="s">
        <v>41</v>
      </c>
      <c r="D4" s="26" t="s">
        <v>42</v>
      </c>
      <c r="E4" s="26"/>
      <c r="F4" s="27" t="s">
        <v>43</v>
      </c>
      <c r="G4" s="26" t="s">
        <v>44</v>
      </c>
      <c r="H4" s="28" t="s">
        <v>45</v>
      </c>
      <c r="I4" s="26"/>
      <c r="J4" s="26"/>
      <c r="K4" s="29">
        <v>414.0</v>
      </c>
      <c r="L4" s="30">
        <f t="shared" ref="L4:L9" si="1">SUM(M4,N4,O4,P4)</f>
        <v>1810</v>
      </c>
      <c r="M4" s="31">
        <v>445.0</v>
      </c>
      <c r="N4" s="31">
        <v>442.0</v>
      </c>
      <c r="O4" s="31">
        <v>859.0</v>
      </c>
      <c r="P4" s="31">
        <v>64.0</v>
      </c>
      <c r="Q4" s="32">
        <v>64.0</v>
      </c>
      <c r="R4" s="32">
        <v>5.0</v>
      </c>
      <c r="S4" s="32" t="s">
        <v>46</v>
      </c>
      <c r="T4" s="32" t="s">
        <v>47</v>
      </c>
      <c r="U4" s="32"/>
      <c r="V4" s="33" t="s">
        <v>48</v>
      </c>
      <c r="W4" s="34" t="s">
        <v>49</v>
      </c>
      <c r="X4" s="35" t="s">
        <v>46</v>
      </c>
      <c r="Y4" s="36"/>
      <c r="Z4" s="37">
        <v>45243.0</v>
      </c>
      <c r="AA4" s="26"/>
      <c r="AB4" s="26"/>
      <c r="AC4" s="26"/>
      <c r="AD4" s="38"/>
      <c r="AE4" s="38"/>
      <c r="AF4" s="39"/>
      <c r="AG4" s="38"/>
      <c r="AH4" s="25"/>
      <c r="AI4" s="25"/>
      <c r="AJ4" s="25"/>
      <c r="AK4" s="25"/>
      <c r="AL4" s="25"/>
      <c r="AM4" s="25"/>
    </row>
    <row r="5" ht="27.0" customHeight="1">
      <c r="A5" s="23"/>
      <c r="B5" s="40" t="s">
        <v>41</v>
      </c>
      <c r="C5" s="41" t="s">
        <v>41</v>
      </c>
      <c r="D5" s="42" t="s">
        <v>42</v>
      </c>
      <c r="E5" s="42"/>
      <c r="F5" s="43" t="s">
        <v>50</v>
      </c>
      <c r="G5" s="42" t="s">
        <v>44</v>
      </c>
      <c r="H5" s="42" t="s">
        <v>41</v>
      </c>
      <c r="I5" s="42"/>
      <c r="J5" s="42"/>
      <c r="K5" s="44">
        <v>512.0</v>
      </c>
      <c r="L5" s="44">
        <f t="shared" si="1"/>
        <v>2359</v>
      </c>
      <c r="M5" s="45">
        <v>631.0</v>
      </c>
      <c r="N5" s="45">
        <v>595.0</v>
      </c>
      <c r="O5" s="45">
        <v>1048.0</v>
      </c>
      <c r="P5" s="45">
        <v>85.0</v>
      </c>
      <c r="Q5" s="46">
        <v>68.0</v>
      </c>
      <c r="R5" s="46">
        <v>3.0</v>
      </c>
      <c r="S5" s="46" t="s">
        <v>46</v>
      </c>
      <c r="T5" s="46" t="s">
        <v>47</v>
      </c>
      <c r="U5" s="46"/>
      <c r="V5" s="47" t="s">
        <v>51</v>
      </c>
      <c r="W5" s="48" t="s">
        <v>49</v>
      </c>
      <c r="X5" s="23" t="s">
        <v>46</v>
      </c>
      <c r="Y5" s="49"/>
      <c r="Z5" s="50">
        <v>45243.0</v>
      </c>
      <c r="AA5" s="42"/>
      <c r="AB5" s="42"/>
      <c r="AC5" s="42"/>
      <c r="AD5" s="51"/>
      <c r="AE5" s="51"/>
      <c r="AF5" s="52"/>
      <c r="AG5" s="51"/>
      <c r="AH5" s="41"/>
      <c r="AI5" s="41"/>
      <c r="AJ5" s="41"/>
      <c r="AK5" s="41"/>
      <c r="AL5" s="41"/>
      <c r="AM5" s="41"/>
    </row>
    <row r="6">
      <c r="A6" s="23"/>
      <c r="B6" s="53" t="s">
        <v>41</v>
      </c>
      <c r="C6" s="25" t="s">
        <v>41</v>
      </c>
      <c r="D6" s="54" t="s">
        <v>52</v>
      </c>
      <c r="E6" s="54"/>
      <c r="F6" s="55" t="s">
        <v>53</v>
      </c>
      <c r="G6" s="54"/>
      <c r="H6" s="54" t="s">
        <v>41</v>
      </c>
      <c r="I6" s="54"/>
      <c r="J6" s="54"/>
      <c r="K6" s="30">
        <v>382.0</v>
      </c>
      <c r="L6" s="30">
        <f t="shared" si="1"/>
        <v>1737</v>
      </c>
      <c r="M6" s="56">
        <v>417.0</v>
      </c>
      <c r="N6" s="56">
        <v>411.0</v>
      </c>
      <c r="O6" s="56">
        <v>852.0</v>
      </c>
      <c r="P6" s="56">
        <v>57.0</v>
      </c>
      <c r="Q6" s="57">
        <v>42.0</v>
      </c>
      <c r="R6" s="57">
        <v>2.0</v>
      </c>
      <c r="S6" s="57" t="s">
        <v>46</v>
      </c>
      <c r="T6" s="57" t="s">
        <v>47</v>
      </c>
      <c r="U6" s="57"/>
      <c r="V6" s="58"/>
      <c r="W6" s="34" t="s">
        <v>49</v>
      </c>
      <c r="X6" s="35" t="s">
        <v>46</v>
      </c>
      <c r="Y6" s="36"/>
      <c r="Z6" s="37">
        <v>45243.0</v>
      </c>
      <c r="AA6" s="54"/>
      <c r="AB6" s="54"/>
      <c r="AC6" s="54"/>
      <c r="AD6" s="59"/>
      <c r="AE6" s="59"/>
      <c r="AF6" s="60"/>
      <c r="AG6" s="59"/>
      <c r="AH6" s="25"/>
      <c r="AI6" s="25"/>
      <c r="AJ6" s="25"/>
      <c r="AK6" s="25"/>
      <c r="AL6" s="25"/>
      <c r="AM6" s="25"/>
    </row>
    <row r="7">
      <c r="A7" s="23"/>
      <c r="B7" s="40" t="s">
        <v>41</v>
      </c>
      <c r="C7" s="41" t="s">
        <v>41</v>
      </c>
      <c r="D7" s="42" t="s">
        <v>42</v>
      </c>
      <c r="E7" s="42"/>
      <c r="F7" s="43" t="s">
        <v>54</v>
      </c>
      <c r="G7" s="42" t="s">
        <v>44</v>
      </c>
      <c r="H7" s="42" t="s">
        <v>41</v>
      </c>
      <c r="I7" s="42"/>
      <c r="J7" s="42"/>
      <c r="K7" s="44">
        <v>193.0</v>
      </c>
      <c r="L7" s="44">
        <f t="shared" si="1"/>
        <v>415</v>
      </c>
      <c r="M7" s="45">
        <v>108.0</v>
      </c>
      <c r="N7" s="45">
        <v>114.0</v>
      </c>
      <c r="O7" s="45">
        <v>152.0</v>
      </c>
      <c r="P7" s="45">
        <v>41.0</v>
      </c>
      <c r="Q7" s="46">
        <v>29.0</v>
      </c>
      <c r="R7" s="46">
        <v>2.0</v>
      </c>
      <c r="S7" s="46" t="s">
        <v>46</v>
      </c>
      <c r="T7" s="43" t="s">
        <v>47</v>
      </c>
      <c r="U7" s="43"/>
      <c r="V7" s="47"/>
      <c r="W7" s="48" t="s">
        <v>49</v>
      </c>
      <c r="X7" s="23" t="s">
        <v>46</v>
      </c>
      <c r="Y7" s="49"/>
      <c r="Z7" s="50">
        <v>45243.0</v>
      </c>
      <c r="AA7" s="42"/>
      <c r="AB7" s="42"/>
      <c r="AC7" s="42"/>
      <c r="AD7" s="51"/>
      <c r="AE7" s="51"/>
      <c r="AF7" s="52"/>
      <c r="AG7" s="51"/>
      <c r="AH7" s="41"/>
      <c r="AI7" s="41"/>
      <c r="AJ7" s="41"/>
      <c r="AK7" s="41"/>
      <c r="AL7" s="41"/>
      <c r="AM7" s="41"/>
    </row>
    <row r="8">
      <c r="A8" s="23"/>
      <c r="B8" s="53" t="s">
        <v>41</v>
      </c>
      <c r="C8" s="25" t="s">
        <v>41</v>
      </c>
      <c r="D8" s="54" t="s">
        <v>55</v>
      </c>
      <c r="E8" s="54"/>
      <c r="F8" s="55" t="s">
        <v>56</v>
      </c>
      <c r="G8" s="54" t="s">
        <v>57</v>
      </c>
      <c r="H8" s="54" t="s">
        <v>41</v>
      </c>
      <c r="I8" s="54"/>
      <c r="J8" s="54"/>
      <c r="K8" s="30">
        <v>107.0</v>
      </c>
      <c r="L8" s="30">
        <f t="shared" si="1"/>
        <v>356</v>
      </c>
      <c r="M8" s="56">
        <v>73.0</v>
      </c>
      <c r="N8" s="56">
        <v>74.0</v>
      </c>
      <c r="O8" s="56">
        <v>170.0</v>
      </c>
      <c r="P8" s="56">
        <v>39.0</v>
      </c>
      <c r="Q8" s="57">
        <v>21.0</v>
      </c>
      <c r="R8" s="57">
        <v>0.0</v>
      </c>
      <c r="S8" s="57" t="s">
        <v>46</v>
      </c>
      <c r="T8" s="57" t="s">
        <v>47</v>
      </c>
      <c r="U8" s="57"/>
      <c r="V8" s="58"/>
      <c r="W8" s="34" t="s">
        <v>49</v>
      </c>
      <c r="X8" s="35" t="s">
        <v>46</v>
      </c>
      <c r="Y8" s="36"/>
      <c r="Z8" s="37">
        <v>45243.0</v>
      </c>
      <c r="AA8" s="54"/>
      <c r="AB8" s="54"/>
      <c r="AC8" s="54"/>
      <c r="AD8" s="59"/>
      <c r="AE8" s="59"/>
      <c r="AF8" s="60"/>
      <c r="AG8" s="59"/>
      <c r="AH8" s="25"/>
      <c r="AI8" s="25"/>
      <c r="AJ8" s="25"/>
      <c r="AK8" s="25"/>
      <c r="AL8" s="25"/>
      <c r="AM8" s="25"/>
    </row>
    <row r="9">
      <c r="A9" s="23"/>
      <c r="B9" s="40" t="s">
        <v>41</v>
      </c>
      <c r="C9" s="41" t="s">
        <v>41</v>
      </c>
      <c r="D9" s="42" t="s">
        <v>58</v>
      </c>
      <c r="E9" s="42"/>
      <c r="F9" s="43" t="s">
        <v>59</v>
      </c>
      <c r="G9" s="42" t="s">
        <v>57</v>
      </c>
      <c r="H9" s="42" t="s">
        <v>41</v>
      </c>
      <c r="I9" s="42"/>
      <c r="J9" s="42"/>
      <c r="K9" s="44">
        <v>150.0</v>
      </c>
      <c r="L9" s="44">
        <f t="shared" si="1"/>
        <v>549</v>
      </c>
      <c r="M9" s="45">
        <v>145.0</v>
      </c>
      <c r="N9" s="45">
        <v>90.0</v>
      </c>
      <c r="O9" s="45">
        <v>268.0</v>
      </c>
      <c r="P9" s="45">
        <v>46.0</v>
      </c>
      <c r="Q9" s="46">
        <v>30.0</v>
      </c>
      <c r="R9" s="46">
        <v>0.0</v>
      </c>
      <c r="S9" s="46" t="s">
        <v>46</v>
      </c>
      <c r="T9" s="46" t="s">
        <v>47</v>
      </c>
      <c r="U9" s="46"/>
      <c r="V9" s="47"/>
      <c r="W9" s="48" t="s">
        <v>49</v>
      </c>
      <c r="X9" s="23" t="s">
        <v>46</v>
      </c>
      <c r="Y9" s="49"/>
      <c r="Z9" s="50">
        <v>45243.0</v>
      </c>
      <c r="AA9" s="42"/>
      <c r="AB9" s="42"/>
      <c r="AC9" s="42"/>
      <c r="AD9" s="51"/>
      <c r="AE9" s="51"/>
      <c r="AF9" s="52"/>
      <c r="AG9" s="51"/>
      <c r="AH9" s="41"/>
      <c r="AI9" s="41"/>
      <c r="AJ9" s="41"/>
      <c r="AK9" s="41"/>
      <c r="AL9" s="41"/>
      <c r="AM9" s="41"/>
    </row>
    <row r="10" ht="18.0" customHeight="1">
      <c r="A10" s="23"/>
      <c r="B10" s="53" t="s">
        <v>41</v>
      </c>
      <c r="C10" s="25" t="s">
        <v>41</v>
      </c>
      <c r="D10" s="54" t="s">
        <v>42</v>
      </c>
      <c r="E10" s="54"/>
      <c r="F10" s="55" t="s">
        <v>60</v>
      </c>
      <c r="G10" s="54" t="s">
        <v>44</v>
      </c>
      <c r="H10" s="54" t="s">
        <v>41</v>
      </c>
      <c r="I10" s="54"/>
      <c r="J10" s="54"/>
      <c r="K10" s="30">
        <v>130.0</v>
      </c>
      <c r="L10" s="30">
        <f t="shared" ref="L10:L21" si="2">K10*4.1</f>
        <v>533</v>
      </c>
      <c r="M10" s="56"/>
      <c r="N10" s="56"/>
      <c r="O10" s="56"/>
      <c r="P10" s="56"/>
      <c r="Q10" s="57"/>
      <c r="R10" s="57"/>
      <c r="S10" s="57" t="s">
        <v>46</v>
      </c>
      <c r="T10" s="57"/>
      <c r="U10" s="57"/>
      <c r="V10" s="58" t="s">
        <v>61</v>
      </c>
      <c r="W10" s="34" t="s">
        <v>62</v>
      </c>
      <c r="X10" s="35" t="s">
        <v>46</v>
      </c>
      <c r="Y10" s="36"/>
      <c r="Z10" s="37">
        <v>45243.0</v>
      </c>
      <c r="AA10" s="54"/>
      <c r="AB10" s="54"/>
      <c r="AC10" s="54"/>
      <c r="AD10" s="59"/>
      <c r="AE10" s="59"/>
      <c r="AF10" s="60"/>
      <c r="AG10" s="59"/>
      <c r="AH10" s="25"/>
      <c r="AI10" s="25"/>
      <c r="AJ10" s="25"/>
      <c r="AK10" s="25"/>
      <c r="AL10" s="25"/>
      <c r="AM10" s="25"/>
    </row>
    <row r="11">
      <c r="A11" s="23"/>
      <c r="B11" s="40" t="s">
        <v>41</v>
      </c>
      <c r="C11" s="41" t="s">
        <v>41</v>
      </c>
      <c r="D11" s="42" t="s">
        <v>42</v>
      </c>
      <c r="E11" s="42"/>
      <c r="F11" s="43" t="s">
        <v>63</v>
      </c>
      <c r="G11" s="42"/>
      <c r="H11" s="42" t="s">
        <v>41</v>
      </c>
      <c r="I11" s="42"/>
      <c r="J11" s="42"/>
      <c r="K11" s="44">
        <v>160.0</v>
      </c>
      <c r="L11" s="44">
        <f t="shared" si="2"/>
        <v>656</v>
      </c>
      <c r="M11" s="45"/>
      <c r="N11" s="45"/>
      <c r="O11" s="45"/>
      <c r="P11" s="45"/>
      <c r="Q11" s="46"/>
      <c r="R11" s="46"/>
      <c r="S11" s="46" t="s">
        <v>46</v>
      </c>
      <c r="T11" s="46"/>
      <c r="U11" s="46"/>
      <c r="V11" s="47"/>
      <c r="W11" s="48" t="s">
        <v>62</v>
      </c>
      <c r="X11" s="23" t="s">
        <v>46</v>
      </c>
      <c r="Y11" s="49"/>
      <c r="Z11" s="50">
        <v>45243.0</v>
      </c>
      <c r="AA11" s="42"/>
      <c r="AB11" s="42"/>
      <c r="AC11" s="42"/>
      <c r="AD11" s="51"/>
      <c r="AE11" s="51"/>
      <c r="AF11" s="52"/>
      <c r="AG11" s="51"/>
      <c r="AH11" s="41"/>
      <c r="AI11" s="41"/>
      <c r="AJ11" s="41"/>
      <c r="AK11" s="41"/>
      <c r="AL11" s="41"/>
      <c r="AM11" s="41"/>
    </row>
    <row r="12">
      <c r="A12" s="23"/>
      <c r="B12" s="53" t="s">
        <v>41</v>
      </c>
      <c r="C12" s="25" t="s">
        <v>41</v>
      </c>
      <c r="D12" s="54" t="s">
        <v>55</v>
      </c>
      <c r="E12" s="54"/>
      <c r="F12" s="55" t="s">
        <v>64</v>
      </c>
      <c r="G12" s="54"/>
      <c r="H12" s="54" t="s">
        <v>41</v>
      </c>
      <c r="I12" s="54"/>
      <c r="J12" s="54"/>
      <c r="K12" s="30">
        <v>320.0</v>
      </c>
      <c r="L12" s="30">
        <f t="shared" si="2"/>
        <v>1312</v>
      </c>
      <c r="M12" s="56"/>
      <c r="N12" s="56"/>
      <c r="O12" s="56"/>
      <c r="P12" s="56"/>
      <c r="Q12" s="57"/>
      <c r="R12" s="57"/>
      <c r="S12" s="57"/>
      <c r="T12" s="57"/>
      <c r="U12" s="57"/>
      <c r="V12" s="58"/>
      <c r="W12" s="34"/>
      <c r="X12" s="35" t="s">
        <v>46</v>
      </c>
      <c r="Y12" s="36"/>
      <c r="Z12" s="37">
        <v>45243.0</v>
      </c>
      <c r="AA12" s="54"/>
      <c r="AB12" s="54"/>
      <c r="AC12" s="54"/>
      <c r="AD12" s="59"/>
      <c r="AE12" s="59"/>
      <c r="AF12" s="60"/>
      <c r="AG12" s="59"/>
      <c r="AH12" s="25"/>
      <c r="AI12" s="25"/>
      <c r="AJ12" s="25"/>
      <c r="AK12" s="25"/>
      <c r="AL12" s="25"/>
      <c r="AM12" s="25"/>
    </row>
    <row r="13">
      <c r="A13" s="23"/>
      <c r="B13" s="40" t="s">
        <v>41</v>
      </c>
      <c r="C13" s="41" t="s">
        <v>41</v>
      </c>
      <c r="D13" s="42" t="s">
        <v>52</v>
      </c>
      <c r="E13" s="42"/>
      <c r="F13" s="43" t="s">
        <v>65</v>
      </c>
      <c r="G13" s="42"/>
      <c r="H13" s="42" t="s">
        <v>41</v>
      </c>
      <c r="I13" s="42"/>
      <c r="J13" s="42"/>
      <c r="K13" s="44">
        <v>150.0</v>
      </c>
      <c r="L13" s="44">
        <f t="shared" si="2"/>
        <v>615</v>
      </c>
      <c r="M13" s="45"/>
      <c r="N13" s="45"/>
      <c r="O13" s="45"/>
      <c r="P13" s="45"/>
      <c r="Q13" s="46"/>
      <c r="R13" s="46"/>
      <c r="S13" s="46"/>
      <c r="T13" s="46"/>
      <c r="U13" s="46"/>
      <c r="V13" s="47"/>
      <c r="W13" s="48"/>
      <c r="X13" s="23" t="s">
        <v>46</v>
      </c>
      <c r="Y13" s="49"/>
      <c r="Z13" s="50">
        <v>45243.0</v>
      </c>
      <c r="AA13" s="42"/>
      <c r="AB13" s="42"/>
      <c r="AC13" s="42"/>
      <c r="AD13" s="51"/>
      <c r="AE13" s="51"/>
      <c r="AF13" s="52"/>
      <c r="AG13" s="51"/>
      <c r="AH13" s="41"/>
      <c r="AI13" s="41"/>
      <c r="AJ13" s="41"/>
      <c r="AK13" s="41"/>
      <c r="AL13" s="41"/>
      <c r="AM13" s="41"/>
    </row>
    <row r="14">
      <c r="A14" s="23"/>
      <c r="B14" s="53" t="s">
        <v>41</v>
      </c>
      <c r="C14" s="25" t="s">
        <v>41</v>
      </c>
      <c r="D14" s="54" t="s">
        <v>52</v>
      </c>
      <c r="E14" s="54"/>
      <c r="F14" s="55" t="s">
        <v>66</v>
      </c>
      <c r="G14" s="54"/>
      <c r="H14" s="54" t="s">
        <v>41</v>
      </c>
      <c r="I14" s="54"/>
      <c r="J14" s="54"/>
      <c r="K14" s="30">
        <v>382.0</v>
      </c>
      <c r="L14" s="30">
        <f t="shared" si="2"/>
        <v>1566.2</v>
      </c>
      <c r="M14" s="56"/>
      <c r="N14" s="56"/>
      <c r="O14" s="56"/>
      <c r="P14" s="56"/>
      <c r="Q14" s="57"/>
      <c r="R14" s="57"/>
      <c r="S14" s="57"/>
      <c r="T14" s="57"/>
      <c r="U14" s="57"/>
      <c r="V14" s="58"/>
      <c r="W14" s="34"/>
      <c r="X14" s="35" t="s">
        <v>46</v>
      </c>
      <c r="Y14" s="36"/>
      <c r="Z14" s="37">
        <v>45243.0</v>
      </c>
      <c r="AA14" s="54"/>
      <c r="AB14" s="54"/>
      <c r="AC14" s="54"/>
      <c r="AD14" s="59"/>
      <c r="AE14" s="59"/>
      <c r="AF14" s="60"/>
      <c r="AG14" s="59"/>
      <c r="AH14" s="25"/>
      <c r="AI14" s="25"/>
      <c r="AJ14" s="25"/>
      <c r="AK14" s="25"/>
      <c r="AL14" s="25"/>
      <c r="AM14" s="25"/>
    </row>
    <row r="15" ht="18.75" customHeight="1">
      <c r="A15" s="23"/>
      <c r="B15" s="61" t="s">
        <v>41</v>
      </c>
      <c r="C15" s="41" t="s">
        <v>41</v>
      </c>
      <c r="D15" s="42" t="s">
        <v>52</v>
      </c>
      <c r="E15" s="42"/>
      <c r="F15" s="43" t="s">
        <v>67</v>
      </c>
      <c r="G15" s="42"/>
      <c r="H15" s="42" t="s">
        <v>41</v>
      </c>
      <c r="I15" s="42"/>
      <c r="J15" s="42"/>
      <c r="K15" s="44">
        <v>451.0</v>
      </c>
      <c r="L15" s="44">
        <f t="shared" si="2"/>
        <v>1849.1</v>
      </c>
      <c r="M15" s="45"/>
      <c r="N15" s="45"/>
      <c r="O15" s="45"/>
      <c r="P15" s="45"/>
      <c r="Q15" s="46"/>
      <c r="R15" s="46"/>
      <c r="S15" s="46"/>
      <c r="T15" s="46"/>
      <c r="U15" s="46"/>
      <c r="V15" s="47"/>
      <c r="W15" s="48"/>
      <c r="X15" s="23" t="s">
        <v>46</v>
      </c>
      <c r="Y15" s="49"/>
      <c r="Z15" s="50">
        <v>45243.0</v>
      </c>
      <c r="AA15" s="42"/>
      <c r="AB15" s="42"/>
      <c r="AC15" s="42"/>
      <c r="AD15" s="51"/>
      <c r="AE15" s="51"/>
      <c r="AF15" s="52"/>
      <c r="AG15" s="51"/>
      <c r="AH15" s="41"/>
      <c r="AI15" s="41"/>
      <c r="AJ15" s="41"/>
      <c r="AK15" s="41"/>
      <c r="AL15" s="41"/>
      <c r="AM15" s="41"/>
    </row>
    <row r="16">
      <c r="A16" s="23"/>
      <c r="B16" s="53" t="s">
        <v>41</v>
      </c>
      <c r="C16" s="25" t="s">
        <v>41</v>
      </c>
      <c r="D16" s="54" t="s">
        <v>68</v>
      </c>
      <c r="E16" s="54"/>
      <c r="F16" s="55" t="s">
        <v>69</v>
      </c>
      <c r="G16" s="54"/>
      <c r="H16" s="54" t="s">
        <v>41</v>
      </c>
      <c r="I16" s="54"/>
      <c r="J16" s="54"/>
      <c r="K16" s="30">
        <v>300.0</v>
      </c>
      <c r="L16" s="30">
        <f t="shared" si="2"/>
        <v>1230</v>
      </c>
      <c r="M16" s="56"/>
      <c r="N16" s="56"/>
      <c r="O16" s="56"/>
      <c r="P16" s="56"/>
      <c r="Q16" s="57"/>
      <c r="R16" s="57"/>
      <c r="S16" s="57"/>
      <c r="T16" s="57"/>
      <c r="U16" s="57"/>
      <c r="V16" s="58"/>
      <c r="W16" s="34"/>
      <c r="X16" s="35" t="s">
        <v>46</v>
      </c>
      <c r="Y16" s="36"/>
      <c r="Z16" s="37">
        <v>45243.0</v>
      </c>
      <c r="AA16" s="54"/>
      <c r="AB16" s="54"/>
      <c r="AC16" s="54"/>
      <c r="AD16" s="59"/>
      <c r="AE16" s="59"/>
      <c r="AF16" s="60"/>
      <c r="AG16" s="59"/>
      <c r="AH16" s="25"/>
      <c r="AI16" s="25"/>
      <c r="AJ16" s="25"/>
      <c r="AK16" s="25"/>
      <c r="AL16" s="25"/>
      <c r="AM16" s="25"/>
    </row>
    <row r="17">
      <c r="A17" s="62"/>
      <c r="B17" s="40" t="s">
        <v>41</v>
      </c>
      <c r="C17" s="41" t="s">
        <v>41</v>
      </c>
      <c r="D17" s="42" t="s">
        <v>68</v>
      </c>
      <c r="E17" s="42"/>
      <c r="F17" s="43" t="s">
        <v>70</v>
      </c>
      <c r="G17" s="63"/>
      <c r="H17" s="42" t="s">
        <v>41</v>
      </c>
      <c r="I17" s="63"/>
      <c r="J17" s="63"/>
      <c r="K17" s="64">
        <v>50.0</v>
      </c>
      <c r="L17" s="44">
        <f t="shared" si="2"/>
        <v>205</v>
      </c>
      <c r="M17" s="65"/>
      <c r="N17" s="65"/>
      <c r="O17" s="65"/>
      <c r="P17" s="65"/>
      <c r="Q17" s="46"/>
      <c r="R17" s="46"/>
      <c r="S17" s="43"/>
      <c r="T17" s="46"/>
      <c r="U17" s="46"/>
      <c r="V17" s="47"/>
      <c r="W17" s="48"/>
      <c r="X17" s="23" t="s">
        <v>46</v>
      </c>
      <c r="Y17" s="49"/>
      <c r="Z17" s="50">
        <v>45243.0</v>
      </c>
      <c r="AA17" s="63"/>
      <c r="AB17" s="63"/>
      <c r="AC17" s="63"/>
      <c r="AD17" s="66"/>
      <c r="AE17" s="66"/>
      <c r="AF17" s="52"/>
      <c r="AG17" s="66"/>
      <c r="AH17" s="67"/>
      <c r="AI17" s="67"/>
      <c r="AJ17" s="67"/>
      <c r="AK17" s="67"/>
      <c r="AL17" s="67"/>
      <c r="AM17" s="67"/>
    </row>
    <row r="18">
      <c r="A18" s="62"/>
      <c r="B18" s="53" t="s">
        <v>41</v>
      </c>
      <c r="C18" s="25" t="s">
        <v>41</v>
      </c>
      <c r="D18" s="54" t="s">
        <v>71</v>
      </c>
      <c r="E18" s="54" t="s">
        <v>72</v>
      </c>
      <c r="F18" s="55"/>
      <c r="G18" s="68"/>
      <c r="H18" s="54" t="s">
        <v>41</v>
      </c>
      <c r="I18" s="68"/>
      <c r="J18" s="68"/>
      <c r="K18" s="69">
        <v>762.0</v>
      </c>
      <c r="L18" s="30">
        <f t="shared" si="2"/>
        <v>3124.2</v>
      </c>
      <c r="M18" s="70"/>
      <c r="N18" s="70"/>
      <c r="O18" s="70"/>
      <c r="P18" s="70"/>
      <c r="Q18" s="57"/>
      <c r="R18" s="57"/>
      <c r="S18" s="55"/>
      <c r="T18" s="55"/>
      <c r="U18" s="55"/>
      <c r="V18" s="71"/>
      <c r="W18" s="34"/>
      <c r="X18" s="35" t="s">
        <v>46</v>
      </c>
      <c r="Y18" s="36"/>
      <c r="Z18" s="37">
        <v>45243.0</v>
      </c>
      <c r="AA18" s="72"/>
      <c r="AB18" s="72"/>
      <c r="AC18" s="68"/>
      <c r="AD18" s="73"/>
      <c r="AE18" s="73"/>
      <c r="AF18" s="60"/>
      <c r="AG18" s="73"/>
      <c r="AH18" s="74"/>
      <c r="AI18" s="74"/>
      <c r="AJ18" s="74"/>
      <c r="AK18" s="74"/>
      <c r="AL18" s="74"/>
      <c r="AM18" s="74"/>
    </row>
    <row r="19">
      <c r="A19" s="62"/>
      <c r="B19" s="40" t="s">
        <v>41</v>
      </c>
      <c r="C19" s="41" t="s">
        <v>41</v>
      </c>
      <c r="D19" s="42" t="s">
        <v>71</v>
      </c>
      <c r="E19" s="63" t="s">
        <v>73</v>
      </c>
      <c r="F19" s="43"/>
      <c r="G19" s="63"/>
      <c r="H19" s="42" t="s">
        <v>41</v>
      </c>
      <c r="I19" s="63"/>
      <c r="J19" s="63"/>
      <c r="K19" s="64">
        <v>370.0</v>
      </c>
      <c r="L19" s="44">
        <f t="shared" si="2"/>
        <v>1517</v>
      </c>
      <c r="M19" s="65"/>
      <c r="N19" s="65"/>
      <c r="O19" s="65"/>
      <c r="P19" s="65"/>
      <c r="Q19" s="46"/>
      <c r="R19" s="46"/>
      <c r="S19" s="43"/>
      <c r="T19" s="43"/>
      <c r="U19" s="43"/>
      <c r="V19" s="47"/>
      <c r="W19" s="48"/>
      <c r="X19" s="23" t="s">
        <v>46</v>
      </c>
      <c r="Y19" s="49"/>
      <c r="Z19" s="50">
        <v>45243.0</v>
      </c>
      <c r="AA19" s="63"/>
      <c r="AB19" s="63"/>
      <c r="AC19" s="63"/>
      <c r="AD19" s="66"/>
      <c r="AE19" s="66"/>
      <c r="AF19" s="75"/>
      <c r="AG19" s="66"/>
      <c r="AH19" s="67"/>
      <c r="AI19" s="67"/>
      <c r="AJ19" s="67"/>
      <c r="AK19" s="67"/>
      <c r="AL19" s="67"/>
      <c r="AM19" s="67"/>
    </row>
    <row r="20">
      <c r="A20" s="62"/>
      <c r="B20" s="53" t="s">
        <v>41</v>
      </c>
      <c r="C20" s="25" t="s">
        <v>41</v>
      </c>
      <c r="D20" s="54" t="s">
        <v>71</v>
      </c>
      <c r="E20" s="68" t="s">
        <v>74</v>
      </c>
      <c r="F20" s="55"/>
      <c r="G20" s="68"/>
      <c r="H20" s="54" t="s">
        <v>41</v>
      </c>
      <c r="I20" s="68"/>
      <c r="J20" s="68"/>
      <c r="K20" s="69">
        <v>38.0</v>
      </c>
      <c r="L20" s="30">
        <f t="shared" si="2"/>
        <v>155.8</v>
      </c>
      <c r="M20" s="70"/>
      <c r="N20" s="70"/>
      <c r="O20" s="70"/>
      <c r="P20" s="70"/>
      <c r="Q20" s="57"/>
      <c r="R20" s="57"/>
      <c r="S20" s="55"/>
      <c r="T20" s="55"/>
      <c r="U20" s="55"/>
      <c r="V20" s="58"/>
      <c r="W20" s="34"/>
      <c r="X20" s="35" t="s">
        <v>46</v>
      </c>
      <c r="Y20" s="36"/>
      <c r="Z20" s="37">
        <v>45243.0</v>
      </c>
      <c r="AA20" s="68"/>
      <c r="AB20" s="68"/>
      <c r="AC20" s="68"/>
      <c r="AD20" s="73"/>
      <c r="AE20" s="73"/>
      <c r="AF20" s="76"/>
      <c r="AG20" s="73"/>
      <c r="AH20" s="74"/>
      <c r="AI20" s="74"/>
      <c r="AJ20" s="74"/>
      <c r="AK20" s="74"/>
      <c r="AL20" s="74"/>
      <c r="AM20" s="74"/>
    </row>
    <row r="21" ht="15.75" customHeight="1">
      <c r="A21" s="62"/>
      <c r="B21" s="40" t="s">
        <v>41</v>
      </c>
      <c r="C21" s="41" t="s">
        <v>41</v>
      </c>
      <c r="D21" s="42" t="s">
        <v>71</v>
      </c>
      <c r="E21" s="63" t="s">
        <v>75</v>
      </c>
      <c r="F21" s="43"/>
      <c r="G21" s="63"/>
      <c r="H21" s="42" t="s">
        <v>41</v>
      </c>
      <c r="I21" s="63"/>
      <c r="J21" s="63"/>
      <c r="K21" s="64">
        <v>140.0</v>
      </c>
      <c r="L21" s="44">
        <f t="shared" si="2"/>
        <v>574</v>
      </c>
      <c r="M21" s="65"/>
      <c r="N21" s="65"/>
      <c r="O21" s="65"/>
      <c r="P21" s="65"/>
      <c r="Q21" s="46"/>
      <c r="R21" s="46"/>
      <c r="S21" s="43"/>
      <c r="T21" s="43"/>
      <c r="U21" s="43"/>
      <c r="V21" s="47"/>
      <c r="W21" s="48"/>
      <c r="X21" s="23" t="s">
        <v>46</v>
      </c>
      <c r="Y21" s="49"/>
      <c r="Z21" s="50">
        <v>45243.0</v>
      </c>
      <c r="AA21" s="63"/>
      <c r="AB21" s="63"/>
      <c r="AC21" s="63"/>
      <c r="AD21" s="66"/>
      <c r="AE21" s="66"/>
      <c r="AF21" s="75"/>
      <c r="AG21" s="66"/>
      <c r="AH21" s="67"/>
      <c r="AI21" s="67"/>
      <c r="AJ21" s="67"/>
      <c r="AK21" s="67"/>
      <c r="AL21" s="67"/>
      <c r="AM21" s="67"/>
    </row>
    <row r="22" ht="17.25" customHeight="1">
      <c r="A22" s="62"/>
      <c r="B22" s="53" t="s">
        <v>41</v>
      </c>
      <c r="C22" s="77" t="s">
        <v>76</v>
      </c>
      <c r="D22" s="68"/>
      <c r="E22" s="68"/>
      <c r="F22" s="55"/>
      <c r="G22" s="68"/>
      <c r="H22" s="54" t="s">
        <v>41</v>
      </c>
      <c r="I22" s="69">
        <v>1920.0</v>
      </c>
      <c r="J22" s="69">
        <f t="shared" ref="J22:J111" si="3">I22*6</f>
        <v>11520</v>
      </c>
      <c r="K22" s="69">
        <v>180.0</v>
      </c>
      <c r="L22" s="30">
        <f t="shared" ref="L22:L111" si="4">K22*6</f>
        <v>1080</v>
      </c>
      <c r="M22" s="70"/>
      <c r="N22" s="70"/>
      <c r="O22" s="70"/>
      <c r="P22" s="70"/>
      <c r="Q22" s="57"/>
      <c r="R22" s="57"/>
      <c r="S22" s="55"/>
      <c r="T22" s="55" t="s">
        <v>77</v>
      </c>
      <c r="U22" s="55"/>
      <c r="V22" s="58" t="s">
        <v>78</v>
      </c>
      <c r="W22" s="34"/>
      <c r="X22" s="35" t="s">
        <v>46</v>
      </c>
      <c r="Y22" s="36"/>
      <c r="Z22" s="37">
        <v>45243.0</v>
      </c>
      <c r="AA22" s="68"/>
      <c r="AB22" s="68"/>
      <c r="AC22" s="68"/>
      <c r="AD22" s="73"/>
      <c r="AE22" s="73"/>
      <c r="AF22" s="76"/>
      <c r="AG22" s="73"/>
      <c r="AH22" s="74"/>
      <c r="AI22" s="74"/>
      <c r="AJ22" s="74"/>
      <c r="AK22" s="74"/>
      <c r="AL22" s="74"/>
      <c r="AM22" s="74"/>
    </row>
    <row r="23" ht="15.75" customHeight="1">
      <c r="A23" s="62"/>
      <c r="B23" s="40" t="s">
        <v>41</v>
      </c>
      <c r="C23" s="41" t="s">
        <v>79</v>
      </c>
      <c r="D23" s="63"/>
      <c r="E23" s="63"/>
      <c r="F23" s="43"/>
      <c r="G23" s="63"/>
      <c r="H23" s="42" t="s">
        <v>41</v>
      </c>
      <c r="I23" s="64">
        <v>850.0</v>
      </c>
      <c r="J23" s="64">
        <f t="shared" si="3"/>
        <v>5100</v>
      </c>
      <c r="K23" s="64">
        <v>160.0</v>
      </c>
      <c r="L23" s="44">
        <f t="shared" si="4"/>
        <v>960</v>
      </c>
      <c r="M23" s="65"/>
      <c r="N23" s="65"/>
      <c r="O23" s="65"/>
      <c r="P23" s="65"/>
      <c r="Q23" s="46"/>
      <c r="R23" s="46"/>
      <c r="S23" s="43"/>
      <c r="T23" s="43" t="s">
        <v>80</v>
      </c>
      <c r="U23" s="43"/>
      <c r="V23" s="47" t="s">
        <v>81</v>
      </c>
      <c r="W23" s="48"/>
      <c r="X23" s="23" t="s">
        <v>46</v>
      </c>
      <c r="Y23" s="49"/>
      <c r="Z23" s="50">
        <v>45243.0</v>
      </c>
      <c r="AA23" s="63"/>
      <c r="AB23" s="63"/>
      <c r="AC23" s="63"/>
      <c r="AD23" s="66"/>
      <c r="AE23" s="66"/>
      <c r="AF23" s="75"/>
      <c r="AG23" s="66"/>
      <c r="AH23" s="67"/>
      <c r="AI23" s="67"/>
      <c r="AJ23" s="67"/>
      <c r="AK23" s="67"/>
      <c r="AL23" s="67"/>
      <c r="AM23" s="67"/>
    </row>
    <row r="24" ht="15.75" customHeight="1">
      <c r="A24" s="62"/>
      <c r="B24" s="53" t="s">
        <v>41</v>
      </c>
      <c r="C24" s="25" t="s">
        <v>82</v>
      </c>
      <c r="D24" s="68"/>
      <c r="E24" s="68"/>
      <c r="F24" s="55"/>
      <c r="G24" s="68"/>
      <c r="H24" s="54" t="s">
        <v>41</v>
      </c>
      <c r="I24" s="69">
        <v>1969.0</v>
      </c>
      <c r="J24" s="69">
        <f t="shared" si="3"/>
        <v>11814</v>
      </c>
      <c r="K24" s="69">
        <v>430.0</v>
      </c>
      <c r="L24" s="30">
        <f t="shared" si="4"/>
        <v>2580</v>
      </c>
      <c r="M24" s="70"/>
      <c r="N24" s="70"/>
      <c r="O24" s="70"/>
      <c r="P24" s="70"/>
      <c r="Q24" s="57"/>
      <c r="R24" s="57"/>
      <c r="S24" s="55"/>
      <c r="T24" s="55" t="s">
        <v>80</v>
      </c>
      <c r="U24" s="55"/>
      <c r="V24" s="58" t="s">
        <v>83</v>
      </c>
      <c r="W24" s="34"/>
      <c r="X24" s="35" t="s">
        <v>46</v>
      </c>
      <c r="Y24" s="36"/>
      <c r="Z24" s="37">
        <v>45243.0</v>
      </c>
      <c r="AA24" s="68"/>
      <c r="AB24" s="68"/>
      <c r="AC24" s="68"/>
      <c r="AD24" s="73"/>
      <c r="AE24" s="73"/>
      <c r="AF24" s="76"/>
      <c r="AG24" s="73"/>
      <c r="AH24" s="74"/>
      <c r="AI24" s="74"/>
      <c r="AJ24" s="74"/>
      <c r="AK24" s="74"/>
      <c r="AL24" s="74"/>
      <c r="AM24" s="74"/>
    </row>
    <row r="25" ht="15.75" customHeight="1">
      <c r="A25" s="62"/>
      <c r="B25" s="40" t="s">
        <v>41</v>
      </c>
      <c r="C25" s="41" t="s">
        <v>84</v>
      </c>
      <c r="D25" s="63"/>
      <c r="E25" s="63"/>
      <c r="F25" s="43"/>
      <c r="G25" s="63"/>
      <c r="H25" s="42" t="s">
        <v>41</v>
      </c>
      <c r="I25" s="64">
        <v>2500.0</v>
      </c>
      <c r="J25" s="64">
        <f t="shared" si="3"/>
        <v>15000</v>
      </c>
      <c r="K25" s="64">
        <v>310.0</v>
      </c>
      <c r="L25" s="44">
        <f t="shared" si="4"/>
        <v>1860</v>
      </c>
      <c r="M25" s="65"/>
      <c r="N25" s="65"/>
      <c r="O25" s="65"/>
      <c r="P25" s="65"/>
      <c r="Q25" s="46"/>
      <c r="R25" s="46"/>
      <c r="S25" s="43"/>
      <c r="T25" s="43" t="s">
        <v>85</v>
      </c>
      <c r="U25" s="43"/>
      <c r="V25" s="47" t="s">
        <v>86</v>
      </c>
      <c r="W25" s="48"/>
      <c r="X25" s="23" t="s">
        <v>46</v>
      </c>
      <c r="Y25" s="49"/>
      <c r="Z25" s="50">
        <v>45243.0</v>
      </c>
      <c r="AA25" s="63"/>
      <c r="AB25" s="63"/>
      <c r="AC25" s="63"/>
      <c r="AD25" s="66"/>
      <c r="AE25" s="66"/>
      <c r="AF25" s="75"/>
      <c r="AG25" s="66"/>
      <c r="AH25" s="67"/>
      <c r="AI25" s="67"/>
      <c r="AJ25" s="67"/>
      <c r="AK25" s="67"/>
      <c r="AL25" s="67"/>
      <c r="AM25" s="67"/>
    </row>
    <row r="26" ht="15.75" customHeight="1">
      <c r="A26" s="62"/>
      <c r="B26" s="53" t="s">
        <v>41</v>
      </c>
      <c r="C26" s="25" t="s">
        <v>87</v>
      </c>
      <c r="D26" s="68"/>
      <c r="E26" s="68"/>
      <c r="F26" s="55"/>
      <c r="G26" s="68"/>
      <c r="H26" s="54" t="s">
        <v>41</v>
      </c>
      <c r="I26" s="69">
        <v>2162.0</v>
      </c>
      <c r="J26" s="69">
        <f t="shared" si="3"/>
        <v>12972</v>
      </c>
      <c r="K26" s="69">
        <v>866.0</v>
      </c>
      <c r="L26" s="30">
        <f t="shared" si="4"/>
        <v>5196</v>
      </c>
      <c r="M26" s="70"/>
      <c r="N26" s="70"/>
      <c r="O26" s="70"/>
      <c r="P26" s="70"/>
      <c r="Q26" s="57"/>
      <c r="R26" s="57"/>
      <c r="S26" s="55"/>
      <c r="T26" s="55" t="s">
        <v>80</v>
      </c>
      <c r="U26" s="55"/>
      <c r="V26" s="58" t="s">
        <v>88</v>
      </c>
      <c r="W26" s="34"/>
      <c r="X26" s="35" t="s">
        <v>46</v>
      </c>
      <c r="Y26" s="36"/>
      <c r="Z26" s="37">
        <v>45243.0</v>
      </c>
      <c r="AA26" s="68"/>
      <c r="AB26" s="68"/>
      <c r="AC26" s="68"/>
      <c r="AD26" s="73"/>
      <c r="AE26" s="73"/>
      <c r="AF26" s="76"/>
      <c r="AG26" s="73"/>
      <c r="AH26" s="74"/>
      <c r="AI26" s="74"/>
      <c r="AJ26" s="74"/>
      <c r="AK26" s="74"/>
      <c r="AL26" s="74"/>
      <c r="AM26" s="74"/>
    </row>
    <row r="27" ht="15.75" customHeight="1">
      <c r="A27" s="62"/>
      <c r="B27" s="40" t="s">
        <v>41</v>
      </c>
      <c r="C27" s="41" t="s">
        <v>41</v>
      </c>
      <c r="D27" s="63"/>
      <c r="E27" s="63"/>
      <c r="F27" s="43"/>
      <c r="G27" s="63"/>
      <c r="H27" s="42" t="s">
        <v>41</v>
      </c>
      <c r="I27" s="64">
        <v>5156.0</v>
      </c>
      <c r="J27" s="64">
        <f t="shared" si="3"/>
        <v>30936</v>
      </c>
      <c r="K27" s="64">
        <v>4372.0</v>
      </c>
      <c r="L27" s="44">
        <f t="shared" si="4"/>
        <v>26232</v>
      </c>
      <c r="M27" s="65"/>
      <c r="N27" s="65"/>
      <c r="O27" s="65"/>
      <c r="P27" s="65"/>
      <c r="Q27" s="46"/>
      <c r="R27" s="46"/>
      <c r="S27" s="43"/>
      <c r="T27" s="43" t="s">
        <v>89</v>
      </c>
      <c r="U27" s="43"/>
      <c r="V27" s="47" t="s">
        <v>90</v>
      </c>
      <c r="W27" s="48"/>
      <c r="X27" s="23" t="s">
        <v>46</v>
      </c>
      <c r="Y27" s="49"/>
      <c r="Z27" s="50">
        <v>45243.0</v>
      </c>
      <c r="AA27" s="63"/>
      <c r="AB27" s="63"/>
      <c r="AC27" s="63"/>
      <c r="AD27" s="66"/>
      <c r="AE27" s="66"/>
      <c r="AF27" s="75"/>
      <c r="AG27" s="66"/>
      <c r="AH27" s="67"/>
      <c r="AI27" s="67"/>
      <c r="AJ27" s="67"/>
      <c r="AK27" s="67"/>
      <c r="AL27" s="67"/>
      <c r="AM27" s="67"/>
    </row>
    <row r="28" ht="15.75" customHeight="1">
      <c r="A28" s="62"/>
      <c r="B28" s="53" t="s">
        <v>41</v>
      </c>
      <c r="C28" s="77" t="s">
        <v>91</v>
      </c>
      <c r="D28" s="68"/>
      <c r="E28" s="68"/>
      <c r="F28" s="55"/>
      <c r="G28" s="68"/>
      <c r="H28" s="54" t="s">
        <v>41</v>
      </c>
      <c r="I28" s="69">
        <v>600.0</v>
      </c>
      <c r="J28" s="69">
        <f t="shared" si="3"/>
        <v>3600</v>
      </c>
      <c r="K28" s="69">
        <v>120.0</v>
      </c>
      <c r="L28" s="30">
        <f t="shared" si="4"/>
        <v>720</v>
      </c>
      <c r="M28" s="70"/>
      <c r="N28" s="70"/>
      <c r="O28" s="70"/>
      <c r="P28" s="70"/>
      <c r="Q28" s="57"/>
      <c r="R28" s="57"/>
      <c r="S28" s="55"/>
      <c r="T28" s="55" t="s">
        <v>80</v>
      </c>
      <c r="U28" s="55"/>
      <c r="V28" s="58" t="s">
        <v>92</v>
      </c>
      <c r="W28" s="34"/>
      <c r="X28" s="35" t="s">
        <v>46</v>
      </c>
      <c r="Y28" s="36"/>
      <c r="Z28" s="37">
        <v>45243.0</v>
      </c>
      <c r="AA28" s="68"/>
      <c r="AB28" s="68"/>
      <c r="AC28" s="68"/>
      <c r="AD28" s="73"/>
      <c r="AE28" s="73"/>
      <c r="AF28" s="76"/>
      <c r="AG28" s="73"/>
      <c r="AH28" s="74"/>
      <c r="AI28" s="74"/>
      <c r="AJ28" s="74"/>
      <c r="AK28" s="74"/>
      <c r="AL28" s="74"/>
      <c r="AM28" s="74"/>
    </row>
    <row r="29" ht="15.75" customHeight="1">
      <c r="A29" s="23"/>
      <c r="B29" s="40" t="s">
        <v>41</v>
      </c>
      <c r="C29" s="41" t="s">
        <v>93</v>
      </c>
      <c r="D29" s="42"/>
      <c r="E29" s="42"/>
      <c r="F29" s="43"/>
      <c r="G29" s="42"/>
      <c r="H29" s="42" t="s">
        <v>41</v>
      </c>
      <c r="I29" s="64">
        <v>1841.0</v>
      </c>
      <c r="J29" s="64">
        <f t="shared" si="3"/>
        <v>11046</v>
      </c>
      <c r="K29" s="64">
        <v>410.0</v>
      </c>
      <c r="L29" s="44">
        <f t="shared" si="4"/>
        <v>2460</v>
      </c>
      <c r="M29" s="45"/>
      <c r="N29" s="45"/>
      <c r="O29" s="45"/>
      <c r="P29" s="45"/>
      <c r="Q29" s="46"/>
      <c r="R29" s="46"/>
      <c r="S29" s="43"/>
      <c r="T29" s="46" t="s">
        <v>80</v>
      </c>
      <c r="U29" s="46"/>
      <c r="V29" s="47" t="s">
        <v>90</v>
      </c>
      <c r="W29" s="48"/>
      <c r="X29" s="23" t="s">
        <v>46</v>
      </c>
      <c r="Y29" s="49"/>
      <c r="Z29" s="50">
        <v>45243.0</v>
      </c>
      <c r="AA29" s="42"/>
      <c r="AB29" s="42"/>
      <c r="AC29" s="42"/>
      <c r="AD29" s="51"/>
      <c r="AE29" s="51"/>
      <c r="AF29" s="75"/>
      <c r="AG29" s="51"/>
      <c r="AH29" s="41"/>
      <c r="AI29" s="41"/>
      <c r="AJ29" s="41"/>
      <c r="AK29" s="41"/>
      <c r="AL29" s="41"/>
      <c r="AM29" s="41"/>
    </row>
    <row r="30" ht="15.75" customHeight="1">
      <c r="A30" s="23"/>
      <c r="B30" s="53" t="s">
        <v>41</v>
      </c>
      <c r="C30" s="77" t="s">
        <v>94</v>
      </c>
      <c r="D30" s="54"/>
      <c r="E30" s="54"/>
      <c r="F30" s="55"/>
      <c r="G30" s="54"/>
      <c r="H30" s="54" t="s">
        <v>41</v>
      </c>
      <c r="I30" s="69">
        <v>680.0</v>
      </c>
      <c r="J30" s="69">
        <f t="shared" si="3"/>
        <v>4080</v>
      </c>
      <c r="K30" s="69">
        <v>150.0</v>
      </c>
      <c r="L30" s="30">
        <f t="shared" si="4"/>
        <v>900</v>
      </c>
      <c r="M30" s="56"/>
      <c r="N30" s="56"/>
      <c r="O30" s="56"/>
      <c r="P30" s="56"/>
      <c r="Q30" s="57"/>
      <c r="R30" s="57"/>
      <c r="S30" s="55"/>
      <c r="T30" s="57" t="s">
        <v>80</v>
      </c>
      <c r="U30" s="57"/>
      <c r="V30" s="58" t="s">
        <v>92</v>
      </c>
      <c r="W30" s="34"/>
      <c r="X30" s="35" t="s">
        <v>46</v>
      </c>
      <c r="Y30" s="36"/>
      <c r="Z30" s="37">
        <v>45243.0</v>
      </c>
      <c r="AA30" s="54"/>
      <c r="AB30" s="54"/>
      <c r="AC30" s="54"/>
      <c r="AD30" s="59"/>
      <c r="AE30" s="59"/>
      <c r="AF30" s="76"/>
      <c r="AG30" s="59"/>
      <c r="AH30" s="25"/>
      <c r="AI30" s="25"/>
      <c r="AJ30" s="25"/>
      <c r="AK30" s="25"/>
      <c r="AL30" s="25"/>
      <c r="AM30" s="25"/>
    </row>
    <row r="31" ht="15.75" customHeight="1">
      <c r="A31" s="23"/>
      <c r="B31" s="40" t="s">
        <v>41</v>
      </c>
      <c r="C31" s="78" t="s">
        <v>95</v>
      </c>
      <c r="D31" s="42"/>
      <c r="E31" s="42"/>
      <c r="F31" s="43"/>
      <c r="G31" s="42"/>
      <c r="H31" s="42" t="s">
        <v>41</v>
      </c>
      <c r="I31" s="64">
        <v>1540.0</v>
      </c>
      <c r="J31" s="64">
        <f t="shared" si="3"/>
        <v>9240</v>
      </c>
      <c r="K31" s="64">
        <v>280.0</v>
      </c>
      <c r="L31" s="44">
        <f t="shared" si="4"/>
        <v>1680</v>
      </c>
      <c r="M31" s="45"/>
      <c r="N31" s="45"/>
      <c r="O31" s="45"/>
      <c r="P31" s="45"/>
      <c r="Q31" s="46"/>
      <c r="R31" s="46"/>
      <c r="S31" s="43"/>
      <c r="T31" s="46" t="s">
        <v>80</v>
      </c>
      <c r="U31" s="46"/>
      <c r="V31" s="47" t="s">
        <v>81</v>
      </c>
      <c r="W31" s="48"/>
      <c r="X31" s="23" t="s">
        <v>46</v>
      </c>
      <c r="Y31" s="49"/>
      <c r="Z31" s="50">
        <v>45243.0</v>
      </c>
      <c r="AA31" s="42"/>
      <c r="AB31" s="42"/>
      <c r="AC31" s="42"/>
      <c r="AD31" s="51"/>
      <c r="AE31" s="51"/>
      <c r="AF31" s="75"/>
      <c r="AG31" s="51"/>
      <c r="AH31" s="41"/>
      <c r="AI31" s="41"/>
      <c r="AJ31" s="41"/>
      <c r="AK31" s="41"/>
      <c r="AL31" s="41"/>
      <c r="AM31" s="41"/>
    </row>
    <row r="32" ht="15.75" customHeight="1">
      <c r="A32" s="23"/>
      <c r="B32" s="53" t="s">
        <v>96</v>
      </c>
      <c r="C32" s="25" t="s">
        <v>97</v>
      </c>
      <c r="D32" s="54" t="s">
        <v>98</v>
      </c>
      <c r="E32" s="54" t="s">
        <v>99</v>
      </c>
      <c r="F32" s="55"/>
      <c r="G32" s="54"/>
      <c r="H32" s="54" t="s">
        <v>41</v>
      </c>
      <c r="I32" s="54">
        <v>75.0</v>
      </c>
      <c r="J32" s="69">
        <f t="shared" si="3"/>
        <v>450</v>
      </c>
      <c r="K32" s="30">
        <v>55.0</v>
      </c>
      <c r="L32" s="30">
        <f t="shared" si="4"/>
        <v>330</v>
      </c>
      <c r="M32" s="56"/>
      <c r="N32" s="56"/>
      <c r="O32" s="56"/>
      <c r="P32" s="56"/>
      <c r="Q32" s="57"/>
      <c r="R32" s="57"/>
      <c r="S32" s="55"/>
      <c r="T32" s="57"/>
      <c r="U32" s="57"/>
      <c r="V32" s="58"/>
      <c r="W32" s="34"/>
      <c r="X32" s="35" t="s">
        <v>46</v>
      </c>
      <c r="Y32" s="36"/>
      <c r="Z32" s="37"/>
      <c r="AA32" s="54"/>
      <c r="AB32" s="54"/>
      <c r="AC32" s="54"/>
      <c r="AD32" s="59"/>
      <c r="AE32" s="59"/>
      <c r="AF32" s="76"/>
      <c r="AG32" s="59"/>
      <c r="AH32" s="25"/>
      <c r="AI32" s="25"/>
      <c r="AJ32" s="25"/>
      <c r="AK32" s="25"/>
      <c r="AL32" s="25"/>
      <c r="AM32" s="25"/>
    </row>
    <row r="33" ht="15.75" customHeight="1">
      <c r="A33" s="23"/>
      <c r="B33" s="40" t="s">
        <v>96</v>
      </c>
      <c r="C33" s="41" t="s">
        <v>97</v>
      </c>
      <c r="D33" s="42" t="s">
        <v>98</v>
      </c>
      <c r="E33" s="42" t="s">
        <v>98</v>
      </c>
      <c r="F33" s="43"/>
      <c r="G33" s="42"/>
      <c r="H33" s="42" t="s">
        <v>41</v>
      </c>
      <c r="I33" s="42">
        <v>30.0</v>
      </c>
      <c r="J33" s="64">
        <f t="shared" si="3"/>
        <v>180</v>
      </c>
      <c r="K33" s="44">
        <v>15.0</v>
      </c>
      <c r="L33" s="44">
        <f t="shared" si="4"/>
        <v>90</v>
      </c>
      <c r="M33" s="45"/>
      <c r="N33" s="45"/>
      <c r="O33" s="45"/>
      <c r="P33" s="45"/>
      <c r="Q33" s="46"/>
      <c r="R33" s="46"/>
      <c r="S33" s="43"/>
      <c r="T33" s="46"/>
      <c r="U33" s="46"/>
      <c r="V33" s="47"/>
      <c r="W33" s="48"/>
      <c r="X33" s="23" t="s">
        <v>46</v>
      </c>
      <c r="Y33" s="49"/>
      <c r="Z33" s="50"/>
      <c r="AA33" s="42"/>
      <c r="AB33" s="42"/>
      <c r="AC33" s="42"/>
      <c r="AD33" s="51"/>
      <c r="AE33" s="51"/>
      <c r="AF33" s="75"/>
      <c r="AG33" s="51"/>
      <c r="AH33" s="41"/>
      <c r="AI33" s="41"/>
      <c r="AJ33" s="41"/>
      <c r="AK33" s="41"/>
      <c r="AL33" s="41"/>
      <c r="AM33" s="41"/>
    </row>
    <row r="34" ht="15.75" customHeight="1">
      <c r="A34" s="23"/>
      <c r="B34" s="53" t="s">
        <v>96</v>
      </c>
      <c r="C34" s="25" t="s">
        <v>97</v>
      </c>
      <c r="D34" s="54" t="s">
        <v>100</v>
      </c>
      <c r="E34" s="54" t="s">
        <v>101</v>
      </c>
      <c r="F34" s="55"/>
      <c r="G34" s="54"/>
      <c r="H34" s="54" t="s">
        <v>41</v>
      </c>
      <c r="I34" s="68">
        <v>120.0</v>
      </c>
      <c r="J34" s="69">
        <f t="shared" si="3"/>
        <v>720</v>
      </c>
      <c r="K34" s="30">
        <v>75.0</v>
      </c>
      <c r="L34" s="30">
        <f t="shared" si="4"/>
        <v>450</v>
      </c>
      <c r="M34" s="56"/>
      <c r="N34" s="56"/>
      <c r="O34" s="56"/>
      <c r="P34" s="56"/>
      <c r="Q34" s="57"/>
      <c r="R34" s="57"/>
      <c r="S34" s="55"/>
      <c r="T34" s="57"/>
      <c r="U34" s="57"/>
      <c r="V34" s="58"/>
      <c r="W34" s="34"/>
      <c r="X34" s="35" t="s">
        <v>46</v>
      </c>
      <c r="Y34" s="36"/>
      <c r="Z34" s="37"/>
      <c r="AA34" s="54"/>
      <c r="AB34" s="54"/>
      <c r="AC34" s="54"/>
      <c r="AD34" s="59"/>
      <c r="AE34" s="59"/>
      <c r="AF34" s="76"/>
      <c r="AG34" s="59"/>
      <c r="AH34" s="25"/>
      <c r="AI34" s="25"/>
      <c r="AJ34" s="25"/>
      <c r="AK34" s="25"/>
      <c r="AL34" s="25"/>
      <c r="AM34" s="25"/>
    </row>
    <row r="35" ht="15.75" customHeight="1">
      <c r="A35" s="23"/>
      <c r="B35" s="40" t="s">
        <v>96</v>
      </c>
      <c r="C35" s="41" t="s">
        <v>97</v>
      </c>
      <c r="D35" s="42" t="s">
        <v>100</v>
      </c>
      <c r="E35" s="42" t="s">
        <v>102</v>
      </c>
      <c r="F35" s="43"/>
      <c r="G35" s="42"/>
      <c r="H35" s="42" t="s">
        <v>41</v>
      </c>
      <c r="I35" s="63">
        <v>131.0</v>
      </c>
      <c r="J35" s="64">
        <f t="shared" si="3"/>
        <v>786</v>
      </c>
      <c r="K35" s="44">
        <v>85.0</v>
      </c>
      <c r="L35" s="44">
        <f t="shared" si="4"/>
        <v>510</v>
      </c>
      <c r="M35" s="45"/>
      <c r="N35" s="45"/>
      <c r="O35" s="45"/>
      <c r="P35" s="45"/>
      <c r="Q35" s="46"/>
      <c r="R35" s="46"/>
      <c r="S35" s="43"/>
      <c r="T35" s="46"/>
      <c r="U35" s="46"/>
      <c r="V35" s="47"/>
      <c r="W35" s="48"/>
      <c r="X35" s="23" t="s">
        <v>46</v>
      </c>
      <c r="Y35" s="49"/>
      <c r="Z35" s="50"/>
      <c r="AA35" s="42"/>
      <c r="AB35" s="42"/>
      <c r="AC35" s="42"/>
      <c r="AD35" s="51"/>
      <c r="AE35" s="51"/>
      <c r="AF35" s="75"/>
      <c r="AG35" s="51"/>
      <c r="AH35" s="41"/>
      <c r="AI35" s="41"/>
      <c r="AJ35" s="41"/>
      <c r="AK35" s="41"/>
      <c r="AL35" s="41"/>
      <c r="AM35" s="41"/>
    </row>
    <row r="36" ht="15.75" customHeight="1">
      <c r="A36" s="23"/>
      <c r="B36" s="53" t="s">
        <v>96</v>
      </c>
      <c r="C36" s="25" t="s">
        <v>97</v>
      </c>
      <c r="D36" s="54" t="s">
        <v>103</v>
      </c>
      <c r="E36" s="54" t="s">
        <v>104</v>
      </c>
      <c r="F36" s="55"/>
      <c r="G36" s="54"/>
      <c r="H36" s="54" t="s">
        <v>41</v>
      </c>
      <c r="I36" s="68">
        <v>73.0</v>
      </c>
      <c r="J36" s="69">
        <f t="shared" si="3"/>
        <v>438</v>
      </c>
      <c r="K36" s="30">
        <v>43.0</v>
      </c>
      <c r="L36" s="30">
        <f t="shared" si="4"/>
        <v>258</v>
      </c>
      <c r="M36" s="56"/>
      <c r="N36" s="56"/>
      <c r="O36" s="56"/>
      <c r="P36" s="56"/>
      <c r="Q36" s="57"/>
      <c r="R36" s="57"/>
      <c r="S36" s="55"/>
      <c r="T36" s="57"/>
      <c r="U36" s="57"/>
      <c r="V36" s="58"/>
      <c r="W36" s="34"/>
      <c r="X36" s="35" t="s">
        <v>46</v>
      </c>
      <c r="Y36" s="36"/>
      <c r="Z36" s="37"/>
      <c r="AA36" s="54"/>
      <c r="AB36" s="54"/>
      <c r="AC36" s="54"/>
      <c r="AD36" s="59"/>
      <c r="AE36" s="59"/>
      <c r="AF36" s="76"/>
      <c r="AG36" s="59"/>
      <c r="AH36" s="25"/>
      <c r="AI36" s="25"/>
      <c r="AJ36" s="25"/>
      <c r="AK36" s="25"/>
      <c r="AL36" s="25"/>
      <c r="AM36" s="25"/>
    </row>
    <row r="37" ht="15.75" customHeight="1">
      <c r="A37" s="23"/>
      <c r="B37" s="40" t="s">
        <v>96</v>
      </c>
      <c r="C37" s="41" t="s">
        <v>97</v>
      </c>
      <c r="D37" s="42" t="s">
        <v>100</v>
      </c>
      <c r="E37" s="42" t="s">
        <v>105</v>
      </c>
      <c r="F37" s="43"/>
      <c r="G37" s="42"/>
      <c r="H37" s="42" t="s">
        <v>41</v>
      </c>
      <c r="I37" s="63">
        <v>70.0</v>
      </c>
      <c r="J37" s="64">
        <f t="shared" si="3"/>
        <v>420</v>
      </c>
      <c r="K37" s="44">
        <v>47.0</v>
      </c>
      <c r="L37" s="44">
        <f t="shared" si="4"/>
        <v>282</v>
      </c>
      <c r="M37" s="45"/>
      <c r="N37" s="45"/>
      <c r="O37" s="45"/>
      <c r="P37" s="45"/>
      <c r="Q37" s="46"/>
      <c r="R37" s="46"/>
      <c r="S37" s="43"/>
      <c r="T37" s="46"/>
      <c r="U37" s="46"/>
      <c r="V37" s="47"/>
      <c r="W37" s="48"/>
      <c r="X37" s="23" t="s">
        <v>46</v>
      </c>
      <c r="Y37" s="49"/>
      <c r="Z37" s="50"/>
      <c r="AA37" s="42"/>
      <c r="AB37" s="42"/>
      <c r="AC37" s="42"/>
      <c r="AD37" s="51"/>
      <c r="AE37" s="51"/>
      <c r="AF37" s="75"/>
      <c r="AG37" s="51"/>
      <c r="AH37" s="41"/>
      <c r="AI37" s="41"/>
      <c r="AJ37" s="41"/>
      <c r="AK37" s="41"/>
      <c r="AL37" s="41"/>
      <c r="AM37" s="41"/>
    </row>
    <row r="38" ht="15.75" customHeight="1">
      <c r="A38" s="23"/>
      <c r="B38" s="53" t="s">
        <v>96</v>
      </c>
      <c r="C38" s="25" t="s">
        <v>97</v>
      </c>
      <c r="D38" s="54" t="s">
        <v>100</v>
      </c>
      <c r="E38" s="54" t="s">
        <v>106</v>
      </c>
      <c r="F38" s="55"/>
      <c r="G38" s="54"/>
      <c r="H38" s="54" t="s">
        <v>41</v>
      </c>
      <c r="I38" s="68">
        <v>250.0</v>
      </c>
      <c r="J38" s="69">
        <f t="shared" si="3"/>
        <v>1500</v>
      </c>
      <c r="K38" s="30">
        <v>120.0</v>
      </c>
      <c r="L38" s="30">
        <f t="shared" si="4"/>
        <v>720</v>
      </c>
      <c r="M38" s="56"/>
      <c r="N38" s="56"/>
      <c r="O38" s="56"/>
      <c r="P38" s="56"/>
      <c r="Q38" s="57"/>
      <c r="R38" s="57"/>
      <c r="S38" s="79"/>
      <c r="T38" s="57"/>
      <c r="U38" s="57"/>
      <c r="V38" s="58"/>
      <c r="W38" s="34"/>
      <c r="X38" s="35" t="s">
        <v>46</v>
      </c>
      <c r="Y38" s="36"/>
      <c r="Z38" s="37"/>
      <c r="AA38" s="54"/>
      <c r="AB38" s="54"/>
      <c r="AC38" s="54"/>
      <c r="AD38" s="59"/>
      <c r="AE38" s="59"/>
      <c r="AF38" s="76"/>
      <c r="AG38" s="59"/>
      <c r="AH38" s="25"/>
      <c r="AI38" s="25"/>
      <c r="AJ38" s="25"/>
      <c r="AK38" s="25"/>
      <c r="AL38" s="25"/>
      <c r="AM38" s="25"/>
    </row>
    <row r="39" ht="15.75" customHeight="1">
      <c r="A39" s="80"/>
      <c r="B39" s="40" t="s">
        <v>96</v>
      </c>
      <c r="C39" s="41" t="s">
        <v>97</v>
      </c>
      <c r="D39" s="81" t="s">
        <v>103</v>
      </c>
      <c r="E39" s="81" t="s">
        <v>107</v>
      </c>
      <c r="F39" s="82"/>
      <c r="G39" s="81"/>
      <c r="H39" s="42" t="s">
        <v>41</v>
      </c>
      <c r="I39" s="63">
        <v>130.0</v>
      </c>
      <c r="J39" s="64">
        <f t="shared" si="3"/>
        <v>780</v>
      </c>
      <c r="K39" s="83">
        <v>77.0</v>
      </c>
      <c r="L39" s="44">
        <f t="shared" si="4"/>
        <v>462</v>
      </c>
      <c r="M39" s="81"/>
      <c r="N39" s="81"/>
      <c r="O39" s="84"/>
      <c r="P39" s="81"/>
      <c r="Q39" s="46"/>
      <c r="R39" s="46"/>
      <c r="S39" s="85"/>
      <c r="T39" s="86"/>
      <c r="U39" s="86"/>
      <c r="V39" s="87"/>
      <c r="W39" s="48"/>
      <c r="X39" s="23" t="s">
        <v>46</v>
      </c>
      <c r="Y39" s="49"/>
      <c r="Z39" s="50"/>
      <c r="AA39" s="81"/>
      <c r="AB39" s="81"/>
      <c r="AC39" s="81"/>
      <c r="AD39" s="88"/>
      <c r="AE39" s="88"/>
      <c r="AF39" s="89"/>
      <c r="AG39" s="88"/>
      <c r="AH39" s="90"/>
      <c r="AI39" s="90"/>
      <c r="AJ39" s="90"/>
      <c r="AK39" s="90"/>
      <c r="AL39" s="90"/>
      <c r="AM39" s="90"/>
    </row>
    <row r="40" ht="15.75" customHeight="1">
      <c r="A40" s="80"/>
      <c r="B40" s="53" t="s">
        <v>96</v>
      </c>
      <c r="C40" s="25" t="s">
        <v>97</v>
      </c>
      <c r="D40" s="91" t="s">
        <v>103</v>
      </c>
      <c r="E40" s="91" t="s">
        <v>108</v>
      </c>
      <c r="F40" s="92"/>
      <c r="G40" s="91"/>
      <c r="H40" s="54" t="s">
        <v>41</v>
      </c>
      <c r="I40" s="68">
        <v>60.0</v>
      </c>
      <c r="J40" s="69">
        <f t="shared" si="3"/>
        <v>360</v>
      </c>
      <c r="K40" s="93">
        <v>42.0</v>
      </c>
      <c r="L40" s="30">
        <f t="shared" si="4"/>
        <v>252</v>
      </c>
      <c r="M40" s="91"/>
      <c r="N40" s="91"/>
      <c r="O40" s="94"/>
      <c r="P40" s="94"/>
      <c r="Q40" s="57"/>
      <c r="R40" s="57"/>
      <c r="S40" s="79"/>
      <c r="T40" s="95"/>
      <c r="U40" s="95"/>
      <c r="V40" s="96"/>
      <c r="W40" s="34"/>
      <c r="X40" s="35" t="s">
        <v>46</v>
      </c>
      <c r="Y40" s="36"/>
      <c r="Z40" s="37"/>
      <c r="AA40" s="91"/>
      <c r="AB40" s="91"/>
      <c r="AC40" s="91"/>
      <c r="AD40" s="97"/>
      <c r="AE40" s="97"/>
      <c r="AF40" s="98"/>
      <c r="AG40" s="97"/>
      <c r="AH40" s="99"/>
      <c r="AI40" s="99"/>
      <c r="AJ40" s="99"/>
      <c r="AK40" s="99"/>
      <c r="AL40" s="99"/>
      <c r="AM40" s="99"/>
    </row>
    <row r="41" ht="15.75" customHeight="1">
      <c r="A41" s="80"/>
      <c r="B41" s="40" t="s">
        <v>96</v>
      </c>
      <c r="C41" s="41" t="s">
        <v>97</v>
      </c>
      <c r="D41" s="81" t="s">
        <v>109</v>
      </c>
      <c r="E41" s="81" t="s">
        <v>109</v>
      </c>
      <c r="F41" s="82"/>
      <c r="G41" s="81"/>
      <c r="H41" s="42" t="s">
        <v>41</v>
      </c>
      <c r="I41" s="63">
        <v>112.0</v>
      </c>
      <c r="J41" s="64">
        <f t="shared" si="3"/>
        <v>672</v>
      </c>
      <c r="K41" s="83">
        <v>55.0</v>
      </c>
      <c r="L41" s="44">
        <f t="shared" si="4"/>
        <v>330</v>
      </c>
      <c r="M41" s="81"/>
      <c r="N41" s="81"/>
      <c r="O41" s="100"/>
      <c r="P41" s="100"/>
      <c r="Q41" s="46"/>
      <c r="R41" s="46"/>
      <c r="S41" s="85"/>
      <c r="T41" s="86"/>
      <c r="U41" s="86"/>
      <c r="V41" s="87"/>
      <c r="W41" s="48"/>
      <c r="X41" s="23" t="s">
        <v>46</v>
      </c>
      <c r="Y41" s="49"/>
      <c r="Z41" s="50"/>
      <c r="AA41" s="81"/>
      <c r="AB41" s="81"/>
      <c r="AC41" s="81"/>
      <c r="AD41" s="88"/>
      <c r="AE41" s="88"/>
      <c r="AF41" s="89"/>
      <c r="AG41" s="88"/>
      <c r="AH41" s="90"/>
      <c r="AI41" s="90"/>
      <c r="AJ41" s="90"/>
      <c r="AK41" s="90"/>
      <c r="AL41" s="90"/>
      <c r="AM41" s="90"/>
    </row>
    <row r="42" ht="15.75" customHeight="1">
      <c r="A42" s="80"/>
      <c r="B42" s="53" t="s">
        <v>96</v>
      </c>
      <c r="C42" s="25" t="s">
        <v>110</v>
      </c>
      <c r="D42" s="91" t="s">
        <v>111</v>
      </c>
      <c r="E42" s="91" t="s">
        <v>112</v>
      </c>
      <c r="F42" s="92"/>
      <c r="G42" s="91"/>
      <c r="H42" s="54" t="s">
        <v>41</v>
      </c>
      <c r="I42" s="68">
        <v>105.0</v>
      </c>
      <c r="J42" s="69">
        <f t="shared" si="3"/>
        <v>630</v>
      </c>
      <c r="K42" s="93">
        <v>55.0</v>
      </c>
      <c r="L42" s="30">
        <f t="shared" si="4"/>
        <v>330</v>
      </c>
      <c r="M42" s="91"/>
      <c r="N42" s="91"/>
      <c r="O42" s="91"/>
      <c r="P42" s="91"/>
      <c r="Q42" s="57"/>
      <c r="R42" s="57"/>
      <c r="S42" s="79"/>
      <c r="T42" s="96"/>
      <c r="U42" s="96"/>
      <c r="V42" s="96"/>
      <c r="W42" s="34"/>
      <c r="X42" s="35" t="s">
        <v>46</v>
      </c>
      <c r="Y42" s="36"/>
      <c r="Z42" s="37"/>
      <c r="AA42" s="91"/>
      <c r="AB42" s="91"/>
      <c r="AC42" s="91"/>
      <c r="AD42" s="97"/>
      <c r="AE42" s="97"/>
      <c r="AF42" s="98"/>
      <c r="AG42" s="97"/>
      <c r="AH42" s="99"/>
      <c r="AI42" s="99"/>
      <c r="AJ42" s="99"/>
      <c r="AK42" s="99"/>
      <c r="AL42" s="99"/>
      <c r="AM42" s="99"/>
    </row>
    <row r="43" ht="15.75" customHeight="1">
      <c r="A43" s="80"/>
      <c r="B43" s="40" t="s">
        <v>96</v>
      </c>
      <c r="C43" s="41" t="s">
        <v>110</v>
      </c>
      <c r="D43" s="81" t="s">
        <v>111</v>
      </c>
      <c r="E43" s="81" t="s">
        <v>113</v>
      </c>
      <c r="F43" s="82"/>
      <c r="G43" s="81"/>
      <c r="H43" s="42" t="s">
        <v>41</v>
      </c>
      <c r="I43" s="63">
        <v>97.0</v>
      </c>
      <c r="J43" s="64">
        <f t="shared" si="3"/>
        <v>582</v>
      </c>
      <c r="K43" s="83">
        <v>52.0</v>
      </c>
      <c r="L43" s="44">
        <f t="shared" si="4"/>
        <v>312</v>
      </c>
      <c r="M43" s="81"/>
      <c r="N43" s="81"/>
      <c r="O43" s="100"/>
      <c r="P43" s="100"/>
      <c r="Q43" s="46"/>
      <c r="R43" s="46"/>
      <c r="S43" s="85"/>
      <c r="T43" s="86"/>
      <c r="U43" s="86"/>
      <c r="V43" s="87"/>
      <c r="W43" s="48"/>
      <c r="X43" s="23" t="s">
        <v>46</v>
      </c>
      <c r="Y43" s="49"/>
      <c r="Z43" s="50"/>
      <c r="AA43" s="81"/>
      <c r="AB43" s="81"/>
      <c r="AC43" s="81"/>
      <c r="AD43" s="88"/>
      <c r="AE43" s="88"/>
      <c r="AF43" s="89"/>
      <c r="AG43" s="88"/>
      <c r="AH43" s="90"/>
      <c r="AI43" s="90"/>
      <c r="AJ43" s="90"/>
      <c r="AK43" s="90"/>
      <c r="AL43" s="90"/>
      <c r="AM43" s="90"/>
    </row>
    <row r="44" ht="15.75" customHeight="1">
      <c r="A44" s="80"/>
      <c r="B44" s="53" t="s">
        <v>96</v>
      </c>
      <c r="C44" s="25" t="s">
        <v>110</v>
      </c>
      <c r="D44" s="91" t="s">
        <v>111</v>
      </c>
      <c r="E44" s="91" t="s">
        <v>114</v>
      </c>
      <c r="F44" s="92"/>
      <c r="G44" s="91"/>
      <c r="H44" s="54" t="s">
        <v>41</v>
      </c>
      <c r="I44" s="68">
        <v>33.0</v>
      </c>
      <c r="J44" s="69">
        <f t="shared" si="3"/>
        <v>198</v>
      </c>
      <c r="K44" s="93">
        <v>47.0</v>
      </c>
      <c r="L44" s="30">
        <f t="shared" si="4"/>
        <v>282</v>
      </c>
      <c r="M44" s="91"/>
      <c r="N44" s="91"/>
      <c r="O44" s="91"/>
      <c r="P44" s="91"/>
      <c r="Q44" s="57"/>
      <c r="R44" s="57"/>
      <c r="S44" s="79"/>
      <c r="T44" s="95"/>
      <c r="U44" s="95"/>
      <c r="V44" s="96"/>
      <c r="W44" s="34"/>
      <c r="X44" s="35" t="s">
        <v>46</v>
      </c>
      <c r="Y44" s="36"/>
      <c r="Z44" s="37"/>
      <c r="AA44" s="91"/>
      <c r="AB44" s="91"/>
      <c r="AC44" s="91"/>
      <c r="AD44" s="97"/>
      <c r="AE44" s="97"/>
      <c r="AF44" s="98"/>
      <c r="AG44" s="97"/>
      <c r="AH44" s="99"/>
      <c r="AI44" s="99"/>
      <c r="AJ44" s="99"/>
      <c r="AK44" s="99"/>
      <c r="AL44" s="99"/>
      <c r="AM44" s="99"/>
    </row>
    <row r="45" ht="15.75" customHeight="1">
      <c r="A45" s="80"/>
      <c r="B45" s="40" t="s">
        <v>96</v>
      </c>
      <c r="C45" s="41" t="s">
        <v>110</v>
      </c>
      <c r="D45" s="81" t="s">
        <v>111</v>
      </c>
      <c r="E45" s="81" t="s">
        <v>115</v>
      </c>
      <c r="F45" s="82"/>
      <c r="G45" s="81"/>
      <c r="H45" s="42" t="s">
        <v>41</v>
      </c>
      <c r="I45" s="63">
        <v>90.0</v>
      </c>
      <c r="J45" s="64">
        <f t="shared" si="3"/>
        <v>540</v>
      </c>
      <c r="K45" s="83">
        <v>50.0</v>
      </c>
      <c r="L45" s="44">
        <f t="shared" si="4"/>
        <v>300</v>
      </c>
      <c r="M45" s="81"/>
      <c r="N45" s="81"/>
      <c r="O45" s="81"/>
      <c r="P45" s="81"/>
      <c r="Q45" s="46"/>
      <c r="R45" s="46"/>
      <c r="S45" s="85"/>
      <c r="T45" s="86"/>
      <c r="U45" s="86"/>
      <c r="V45" s="87"/>
      <c r="W45" s="48"/>
      <c r="X45" s="23" t="s">
        <v>46</v>
      </c>
      <c r="Y45" s="49"/>
      <c r="Z45" s="50"/>
      <c r="AA45" s="81"/>
      <c r="AB45" s="81"/>
      <c r="AC45" s="81"/>
      <c r="AD45" s="88"/>
      <c r="AE45" s="88"/>
      <c r="AF45" s="89"/>
      <c r="AG45" s="88"/>
      <c r="AH45" s="90"/>
      <c r="AI45" s="90"/>
      <c r="AJ45" s="90"/>
      <c r="AK45" s="90"/>
      <c r="AL45" s="90"/>
      <c r="AM45" s="90"/>
    </row>
    <row r="46" ht="15.75" customHeight="1">
      <c r="A46" s="80"/>
      <c r="B46" s="53" t="s">
        <v>96</v>
      </c>
      <c r="C46" s="25" t="s">
        <v>110</v>
      </c>
      <c r="D46" s="91" t="s">
        <v>111</v>
      </c>
      <c r="E46" s="91" t="s">
        <v>116</v>
      </c>
      <c r="F46" s="92"/>
      <c r="G46" s="91"/>
      <c r="H46" s="54" t="s">
        <v>41</v>
      </c>
      <c r="I46" s="68">
        <v>96.0</v>
      </c>
      <c r="J46" s="69">
        <f t="shared" si="3"/>
        <v>576</v>
      </c>
      <c r="K46" s="93">
        <v>46.0</v>
      </c>
      <c r="L46" s="30">
        <f t="shared" si="4"/>
        <v>276</v>
      </c>
      <c r="M46" s="91"/>
      <c r="N46" s="91"/>
      <c r="O46" s="91"/>
      <c r="P46" s="91"/>
      <c r="Q46" s="57"/>
      <c r="R46" s="57"/>
      <c r="S46" s="79"/>
      <c r="T46" s="95"/>
      <c r="U46" s="95"/>
      <c r="V46" s="96"/>
      <c r="W46" s="34"/>
      <c r="X46" s="35" t="s">
        <v>46</v>
      </c>
      <c r="Y46" s="36"/>
      <c r="Z46" s="37"/>
      <c r="AA46" s="91"/>
      <c r="AB46" s="91"/>
      <c r="AC46" s="91"/>
      <c r="AD46" s="97"/>
      <c r="AE46" s="97"/>
      <c r="AF46" s="98"/>
      <c r="AG46" s="97"/>
      <c r="AH46" s="99"/>
      <c r="AI46" s="99"/>
      <c r="AJ46" s="99"/>
      <c r="AK46" s="99"/>
      <c r="AL46" s="99"/>
      <c r="AM46" s="99"/>
    </row>
    <row r="47" ht="15.75" customHeight="1">
      <c r="A47" s="80"/>
      <c r="B47" s="40" t="s">
        <v>96</v>
      </c>
      <c r="C47" s="41" t="s">
        <v>110</v>
      </c>
      <c r="D47" s="81" t="s">
        <v>117</v>
      </c>
      <c r="E47" s="81" t="s">
        <v>118</v>
      </c>
      <c r="F47" s="82"/>
      <c r="G47" s="81"/>
      <c r="H47" s="42" t="s">
        <v>41</v>
      </c>
      <c r="I47" s="63">
        <v>103.0</v>
      </c>
      <c r="J47" s="64">
        <f t="shared" si="3"/>
        <v>618</v>
      </c>
      <c r="K47" s="83">
        <v>69.0</v>
      </c>
      <c r="L47" s="44">
        <f t="shared" si="4"/>
        <v>414</v>
      </c>
      <c r="M47" s="81"/>
      <c r="N47" s="81"/>
      <c r="O47" s="81"/>
      <c r="P47" s="81"/>
      <c r="Q47" s="46"/>
      <c r="R47" s="46"/>
      <c r="S47" s="85"/>
      <c r="T47" s="86"/>
      <c r="U47" s="86"/>
      <c r="V47" s="87"/>
      <c r="W47" s="48"/>
      <c r="X47" s="23" t="s">
        <v>46</v>
      </c>
      <c r="Y47" s="49"/>
      <c r="Z47" s="50"/>
      <c r="AA47" s="81"/>
      <c r="AB47" s="81"/>
      <c r="AC47" s="81"/>
      <c r="AD47" s="88"/>
      <c r="AE47" s="88"/>
      <c r="AF47" s="89"/>
      <c r="AG47" s="88"/>
      <c r="AH47" s="90"/>
      <c r="AI47" s="90"/>
      <c r="AJ47" s="90"/>
      <c r="AK47" s="90"/>
      <c r="AL47" s="90"/>
      <c r="AM47" s="90"/>
    </row>
    <row r="48" ht="15.75" customHeight="1">
      <c r="A48" s="80"/>
      <c r="B48" s="53" t="s">
        <v>96</v>
      </c>
      <c r="C48" s="25" t="s">
        <v>119</v>
      </c>
      <c r="D48" s="91" t="s">
        <v>120</v>
      </c>
      <c r="E48" s="91" t="s">
        <v>121</v>
      </c>
      <c r="F48" s="92"/>
      <c r="G48" s="91"/>
      <c r="H48" s="54" t="s">
        <v>41</v>
      </c>
      <c r="I48" s="68">
        <v>344.0</v>
      </c>
      <c r="J48" s="69">
        <f t="shared" si="3"/>
        <v>2064</v>
      </c>
      <c r="K48" s="93">
        <v>212.0</v>
      </c>
      <c r="L48" s="30">
        <f t="shared" si="4"/>
        <v>1272</v>
      </c>
      <c r="M48" s="91"/>
      <c r="N48" s="91"/>
      <c r="O48" s="91"/>
      <c r="P48" s="91"/>
      <c r="Q48" s="57"/>
      <c r="R48" s="57"/>
      <c r="S48" s="79"/>
      <c r="T48" s="95"/>
      <c r="U48" s="95"/>
      <c r="V48" s="96"/>
      <c r="W48" s="34"/>
      <c r="X48" s="35" t="s">
        <v>46</v>
      </c>
      <c r="Y48" s="36"/>
      <c r="Z48" s="37"/>
      <c r="AA48" s="91"/>
      <c r="AB48" s="91"/>
      <c r="AC48" s="91"/>
      <c r="AD48" s="97"/>
      <c r="AE48" s="97"/>
      <c r="AF48" s="98"/>
      <c r="AG48" s="97"/>
      <c r="AH48" s="99"/>
      <c r="AI48" s="99"/>
      <c r="AJ48" s="99"/>
      <c r="AK48" s="99"/>
      <c r="AL48" s="99"/>
      <c r="AM48" s="99"/>
    </row>
    <row r="49" ht="15.75" customHeight="1">
      <c r="A49" s="80"/>
      <c r="B49" s="40" t="s">
        <v>96</v>
      </c>
      <c r="C49" s="41" t="s">
        <v>119</v>
      </c>
      <c r="D49" s="81" t="s">
        <v>122</v>
      </c>
      <c r="E49" s="81" t="s">
        <v>123</v>
      </c>
      <c r="F49" s="82"/>
      <c r="G49" s="81"/>
      <c r="H49" s="42" t="s">
        <v>41</v>
      </c>
      <c r="I49" s="63">
        <v>229.0</v>
      </c>
      <c r="J49" s="64">
        <f t="shared" si="3"/>
        <v>1374</v>
      </c>
      <c r="K49" s="83">
        <v>127.0</v>
      </c>
      <c r="L49" s="44">
        <f t="shared" si="4"/>
        <v>762</v>
      </c>
      <c r="M49" s="81"/>
      <c r="N49" s="81"/>
      <c r="O49" s="81"/>
      <c r="P49" s="81"/>
      <c r="Q49" s="46"/>
      <c r="R49" s="46"/>
      <c r="S49" s="85"/>
      <c r="T49" s="86"/>
      <c r="U49" s="86"/>
      <c r="V49" s="87"/>
      <c r="W49" s="48"/>
      <c r="X49" s="23" t="s">
        <v>46</v>
      </c>
      <c r="Y49" s="49"/>
      <c r="Z49" s="50"/>
      <c r="AA49" s="81"/>
      <c r="AB49" s="81"/>
      <c r="AC49" s="81"/>
      <c r="AD49" s="88"/>
      <c r="AE49" s="88"/>
      <c r="AF49" s="89"/>
      <c r="AG49" s="88"/>
      <c r="AH49" s="90"/>
      <c r="AI49" s="90"/>
      <c r="AJ49" s="90"/>
      <c r="AK49" s="90"/>
      <c r="AL49" s="90"/>
      <c r="AM49" s="90"/>
    </row>
    <row r="50" ht="15.75" customHeight="1">
      <c r="A50" s="80"/>
      <c r="B50" s="53" t="s">
        <v>96</v>
      </c>
      <c r="C50" s="25" t="s">
        <v>119</v>
      </c>
      <c r="D50" s="91" t="s">
        <v>122</v>
      </c>
      <c r="E50" s="91" t="s">
        <v>124</v>
      </c>
      <c r="F50" s="92"/>
      <c r="G50" s="91"/>
      <c r="H50" s="54" t="s">
        <v>41</v>
      </c>
      <c r="I50" s="68">
        <v>113.0</v>
      </c>
      <c r="J50" s="69">
        <f t="shared" si="3"/>
        <v>678</v>
      </c>
      <c r="K50" s="93">
        <v>71.0</v>
      </c>
      <c r="L50" s="30">
        <f t="shared" si="4"/>
        <v>426</v>
      </c>
      <c r="M50" s="91"/>
      <c r="N50" s="91"/>
      <c r="O50" s="91"/>
      <c r="P50" s="91"/>
      <c r="Q50" s="57"/>
      <c r="R50" s="57"/>
      <c r="S50" s="79"/>
      <c r="T50" s="95"/>
      <c r="U50" s="95"/>
      <c r="V50" s="96"/>
      <c r="W50" s="34"/>
      <c r="X50" s="35" t="s">
        <v>46</v>
      </c>
      <c r="Y50" s="36"/>
      <c r="Z50" s="37"/>
      <c r="AA50" s="91"/>
      <c r="AB50" s="91"/>
      <c r="AC50" s="91"/>
      <c r="AD50" s="97"/>
      <c r="AE50" s="97"/>
      <c r="AF50" s="98"/>
      <c r="AG50" s="97"/>
      <c r="AH50" s="99"/>
      <c r="AI50" s="99"/>
      <c r="AJ50" s="99"/>
      <c r="AK50" s="99"/>
      <c r="AL50" s="99"/>
      <c r="AM50" s="99"/>
    </row>
    <row r="51" ht="15.75" customHeight="1">
      <c r="A51" s="80"/>
      <c r="B51" s="40" t="s">
        <v>96</v>
      </c>
      <c r="C51" s="41" t="s">
        <v>119</v>
      </c>
      <c r="D51" s="81" t="s">
        <v>125</v>
      </c>
      <c r="E51" s="81" t="s">
        <v>126</v>
      </c>
      <c r="F51" s="82"/>
      <c r="G51" s="81"/>
      <c r="H51" s="42" t="s">
        <v>41</v>
      </c>
      <c r="I51" s="63">
        <v>265.0</v>
      </c>
      <c r="J51" s="64">
        <f t="shared" si="3"/>
        <v>1590</v>
      </c>
      <c r="K51" s="83">
        <v>170.0</v>
      </c>
      <c r="L51" s="44">
        <f t="shared" si="4"/>
        <v>1020</v>
      </c>
      <c r="M51" s="81"/>
      <c r="N51" s="81"/>
      <c r="O51" s="81"/>
      <c r="P51" s="81"/>
      <c r="Q51" s="46"/>
      <c r="R51" s="46"/>
      <c r="S51" s="85"/>
      <c r="T51" s="86"/>
      <c r="U51" s="86"/>
      <c r="V51" s="87"/>
      <c r="W51" s="48"/>
      <c r="X51" s="23" t="s">
        <v>46</v>
      </c>
      <c r="Y51" s="49"/>
      <c r="Z51" s="50"/>
      <c r="AA51" s="81"/>
      <c r="AB51" s="81"/>
      <c r="AC51" s="81"/>
      <c r="AD51" s="88"/>
      <c r="AE51" s="88"/>
      <c r="AF51" s="89"/>
      <c r="AG51" s="88"/>
      <c r="AH51" s="90"/>
      <c r="AI51" s="90"/>
      <c r="AJ51" s="90"/>
      <c r="AK51" s="90"/>
      <c r="AL51" s="90"/>
      <c r="AM51" s="90"/>
    </row>
    <row r="52" ht="15.75" customHeight="1">
      <c r="A52" s="80"/>
      <c r="B52" s="53" t="s">
        <v>96</v>
      </c>
      <c r="C52" s="25" t="s">
        <v>119</v>
      </c>
      <c r="D52" s="91" t="s">
        <v>125</v>
      </c>
      <c r="E52" s="91" t="s">
        <v>127</v>
      </c>
      <c r="F52" s="92"/>
      <c r="G52" s="91"/>
      <c r="H52" s="54" t="s">
        <v>41</v>
      </c>
      <c r="I52" s="68">
        <v>137.0</v>
      </c>
      <c r="J52" s="69">
        <f t="shared" si="3"/>
        <v>822</v>
      </c>
      <c r="K52" s="93">
        <v>77.0</v>
      </c>
      <c r="L52" s="30">
        <f t="shared" si="4"/>
        <v>462</v>
      </c>
      <c r="M52" s="91"/>
      <c r="N52" s="91"/>
      <c r="O52" s="91"/>
      <c r="P52" s="91"/>
      <c r="Q52" s="57"/>
      <c r="R52" s="57"/>
      <c r="S52" s="79"/>
      <c r="T52" s="95"/>
      <c r="U52" s="95"/>
      <c r="V52" s="96"/>
      <c r="W52" s="34"/>
      <c r="X52" s="35" t="s">
        <v>46</v>
      </c>
      <c r="Y52" s="36"/>
      <c r="Z52" s="37"/>
      <c r="AA52" s="91"/>
      <c r="AB52" s="91"/>
      <c r="AC52" s="91"/>
      <c r="AD52" s="97"/>
      <c r="AE52" s="97"/>
      <c r="AF52" s="98"/>
      <c r="AG52" s="97"/>
      <c r="AH52" s="99"/>
      <c r="AI52" s="99"/>
      <c r="AJ52" s="99"/>
      <c r="AK52" s="99"/>
      <c r="AL52" s="99"/>
      <c r="AM52" s="99"/>
    </row>
    <row r="53" ht="15.75" customHeight="1">
      <c r="A53" s="80"/>
      <c r="B53" s="40" t="s">
        <v>96</v>
      </c>
      <c r="C53" s="41" t="s">
        <v>128</v>
      </c>
      <c r="D53" s="81" t="s">
        <v>128</v>
      </c>
      <c r="E53" s="81" t="s">
        <v>129</v>
      </c>
      <c r="F53" s="82"/>
      <c r="G53" s="81"/>
      <c r="H53" s="42" t="s">
        <v>41</v>
      </c>
      <c r="I53" s="63">
        <v>155.0</v>
      </c>
      <c r="J53" s="64">
        <f t="shared" si="3"/>
        <v>930</v>
      </c>
      <c r="K53" s="83">
        <v>85.0</v>
      </c>
      <c r="L53" s="44">
        <f t="shared" si="4"/>
        <v>510</v>
      </c>
      <c r="M53" s="81"/>
      <c r="N53" s="81"/>
      <c r="O53" s="81"/>
      <c r="P53" s="81"/>
      <c r="Q53" s="46"/>
      <c r="R53" s="46"/>
      <c r="S53" s="85"/>
      <c r="T53" s="86"/>
      <c r="U53" s="86"/>
      <c r="V53" s="87"/>
      <c r="W53" s="48"/>
      <c r="X53" s="23" t="s">
        <v>46</v>
      </c>
      <c r="Y53" s="49"/>
      <c r="Z53" s="50"/>
      <c r="AA53" s="81"/>
      <c r="AB53" s="81"/>
      <c r="AC53" s="81"/>
      <c r="AD53" s="88"/>
      <c r="AE53" s="88"/>
      <c r="AF53" s="89"/>
      <c r="AG53" s="88"/>
      <c r="AH53" s="90"/>
      <c r="AI53" s="90"/>
      <c r="AJ53" s="90"/>
      <c r="AK53" s="90"/>
      <c r="AL53" s="90"/>
      <c r="AM53" s="90"/>
    </row>
    <row r="54" ht="15.75" customHeight="1">
      <c r="A54" s="80"/>
      <c r="B54" s="53" t="s">
        <v>96</v>
      </c>
      <c r="C54" s="25" t="s">
        <v>128</v>
      </c>
      <c r="D54" s="91" t="s">
        <v>130</v>
      </c>
      <c r="E54" s="91" t="s">
        <v>130</v>
      </c>
      <c r="F54" s="92"/>
      <c r="G54" s="91"/>
      <c r="H54" s="54" t="s">
        <v>41</v>
      </c>
      <c r="I54" s="68">
        <v>104.0</v>
      </c>
      <c r="J54" s="69">
        <f t="shared" si="3"/>
        <v>624</v>
      </c>
      <c r="K54" s="93">
        <v>37.0</v>
      </c>
      <c r="L54" s="30">
        <f t="shared" si="4"/>
        <v>222</v>
      </c>
      <c r="M54" s="91"/>
      <c r="N54" s="91"/>
      <c r="O54" s="91"/>
      <c r="P54" s="91"/>
      <c r="Q54" s="57"/>
      <c r="R54" s="57"/>
      <c r="S54" s="79"/>
      <c r="T54" s="95"/>
      <c r="U54" s="95"/>
      <c r="V54" s="96"/>
      <c r="W54" s="34"/>
      <c r="X54" s="35" t="s">
        <v>46</v>
      </c>
      <c r="Y54" s="36"/>
      <c r="Z54" s="37"/>
      <c r="AA54" s="91"/>
      <c r="AB54" s="91"/>
      <c r="AC54" s="91"/>
      <c r="AD54" s="97"/>
      <c r="AE54" s="97"/>
      <c r="AF54" s="98"/>
      <c r="AG54" s="97"/>
      <c r="AH54" s="99"/>
      <c r="AI54" s="99"/>
      <c r="AJ54" s="99"/>
      <c r="AK54" s="99"/>
      <c r="AL54" s="99"/>
      <c r="AM54" s="99"/>
    </row>
    <row r="55" ht="15.75" customHeight="1">
      <c r="A55" s="80"/>
      <c r="B55" s="40" t="s">
        <v>96</v>
      </c>
      <c r="C55" s="41" t="s">
        <v>128</v>
      </c>
      <c r="D55" s="81" t="s">
        <v>131</v>
      </c>
      <c r="E55" s="81" t="s">
        <v>131</v>
      </c>
      <c r="F55" s="82"/>
      <c r="G55" s="81"/>
      <c r="H55" s="42" t="s">
        <v>41</v>
      </c>
      <c r="I55" s="63">
        <v>79.0</v>
      </c>
      <c r="J55" s="64">
        <f t="shared" si="3"/>
        <v>474</v>
      </c>
      <c r="K55" s="83">
        <v>47.0</v>
      </c>
      <c r="L55" s="44">
        <f t="shared" si="4"/>
        <v>282</v>
      </c>
      <c r="M55" s="81"/>
      <c r="N55" s="81"/>
      <c r="O55" s="100"/>
      <c r="P55" s="100"/>
      <c r="Q55" s="46"/>
      <c r="R55" s="46"/>
      <c r="S55" s="85"/>
      <c r="T55" s="82"/>
      <c r="U55" s="82"/>
      <c r="V55" s="87"/>
      <c r="W55" s="48"/>
      <c r="X55" s="23" t="s">
        <v>46</v>
      </c>
      <c r="Y55" s="49"/>
      <c r="Z55" s="50"/>
      <c r="AA55" s="81"/>
      <c r="AB55" s="81"/>
      <c r="AC55" s="81"/>
      <c r="AD55" s="88"/>
      <c r="AE55" s="88"/>
      <c r="AF55" s="89"/>
      <c r="AG55" s="88"/>
      <c r="AH55" s="90"/>
      <c r="AI55" s="90"/>
      <c r="AJ55" s="90"/>
      <c r="AK55" s="90"/>
      <c r="AL55" s="90"/>
      <c r="AM55" s="90"/>
    </row>
    <row r="56" ht="15.75" customHeight="1">
      <c r="A56" s="80"/>
      <c r="B56" s="53" t="s">
        <v>96</v>
      </c>
      <c r="C56" s="25" t="s">
        <v>128</v>
      </c>
      <c r="D56" s="91" t="s">
        <v>128</v>
      </c>
      <c r="E56" s="91" t="s">
        <v>128</v>
      </c>
      <c r="F56" s="92"/>
      <c r="G56" s="91"/>
      <c r="H56" s="54" t="s">
        <v>41</v>
      </c>
      <c r="I56" s="68">
        <v>112.0</v>
      </c>
      <c r="J56" s="69">
        <f t="shared" si="3"/>
        <v>672</v>
      </c>
      <c r="K56" s="93">
        <v>62.0</v>
      </c>
      <c r="L56" s="30">
        <f t="shared" si="4"/>
        <v>372</v>
      </c>
      <c r="M56" s="91"/>
      <c r="N56" s="91"/>
      <c r="O56" s="91"/>
      <c r="P56" s="91"/>
      <c r="Q56" s="57"/>
      <c r="R56" s="57"/>
      <c r="S56" s="79"/>
      <c r="T56" s="95"/>
      <c r="U56" s="95"/>
      <c r="V56" s="96"/>
      <c r="W56" s="34"/>
      <c r="X56" s="35" t="s">
        <v>46</v>
      </c>
      <c r="Y56" s="36"/>
      <c r="Z56" s="37"/>
      <c r="AA56" s="91"/>
      <c r="AB56" s="91"/>
      <c r="AC56" s="91"/>
      <c r="AD56" s="97"/>
      <c r="AE56" s="97"/>
      <c r="AF56" s="98"/>
      <c r="AG56" s="97"/>
      <c r="AH56" s="99"/>
      <c r="AI56" s="99"/>
      <c r="AJ56" s="99"/>
      <c r="AK56" s="99"/>
      <c r="AL56" s="99"/>
      <c r="AM56" s="99"/>
    </row>
    <row r="57" ht="15.75" customHeight="1">
      <c r="A57" s="80"/>
      <c r="B57" s="40" t="s">
        <v>132</v>
      </c>
      <c r="C57" s="41" t="s">
        <v>133</v>
      </c>
      <c r="D57" s="81"/>
      <c r="E57" s="81" t="s">
        <v>134</v>
      </c>
      <c r="F57" s="82"/>
      <c r="G57" s="81"/>
      <c r="H57" s="42" t="s">
        <v>41</v>
      </c>
      <c r="I57" s="63">
        <v>600.0</v>
      </c>
      <c r="J57" s="64">
        <f t="shared" si="3"/>
        <v>3600</v>
      </c>
      <c r="K57" s="83">
        <v>600.0</v>
      </c>
      <c r="L57" s="44">
        <f t="shared" si="4"/>
        <v>3600</v>
      </c>
      <c r="M57" s="81"/>
      <c r="N57" s="81"/>
      <c r="O57" s="81"/>
      <c r="P57" s="81"/>
      <c r="Q57" s="46"/>
      <c r="R57" s="46"/>
      <c r="S57" s="85"/>
      <c r="T57" s="82"/>
      <c r="U57" s="82"/>
      <c r="V57" s="87"/>
      <c r="W57" s="48"/>
      <c r="X57" s="23" t="s">
        <v>46</v>
      </c>
      <c r="Y57" s="49"/>
      <c r="Z57" s="50"/>
      <c r="AA57" s="81"/>
      <c r="AB57" s="81"/>
      <c r="AC57" s="81"/>
      <c r="AD57" s="88"/>
      <c r="AE57" s="88"/>
      <c r="AF57" s="89"/>
      <c r="AG57" s="88"/>
      <c r="AH57" s="90"/>
      <c r="AI57" s="90"/>
      <c r="AJ57" s="90"/>
      <c r="AK57" s="90"/>
      <c r="AL57" s="90"/>
      <c r="AM57" s="90"/>
    </row>
    <row r="58" ht="15.75" customHeight="1">
      <c r="A58" s="80"/>
      <c r="B58" s="53" t="s">
        <v>132</v>
      </c>
      <c r="C58" s="25" t="s">
        <v>133</v>
      </c>
      <c r="D58" s="91"/>
      <c r="E58" s="91" t="s">
        <v>135</v>
      </c>
      <c r="F58" s="92"/>
      <c r="G58" s="91"/>
      <c r="H58" s="54" t="s">
        <v>41</v>
      </c>
      <c r="I58" s="68">
        <v>70.0</v>
      </c>
      <c r="J58" s="69">
        <f t="shared" si="3"/>
        <v>420</v>
      </c>
      <c r="K58" s="93">
        <v>0.0</v>
      </c>
      <c r="L58" s="30">
        <f t="shared" si="4"/>
        <v>0</v>
      </c>
      <c r="M58" s="91"/>
      <c r="N58" s="91"/>
      <c r="O58" s="94"/>
      <c r="P58" s="91"/>
      <c r="Q58" s="57"/>
      <c r="R58" s="57"/>
      <c r="S58" s="79"/>
      <c r="T58" s="95"/>
      <c r="U58" s="95"/>
      <c r="V58" s="96"/>
      <c r="W58" s="34"/>
      <c r="X58" s="35" t="s">
        <v>46</v>
      </c>
      <c r="Y58" s="36"/>
      <c r="Z58" s="37"/>
      <c r="AA58" s="91"/>
      <c r="AB58" s="91"/>
      <c r="AC58" s="91"/>
      <c r="AD58" s="97"/>
      <c r="AE58" s="97"/>
      <c r="AF58" s="98"/>
      <c r="AG58" s="97"/>
      <c r="AH58" s="99"/>
      <c r="AI58" s="99"/>
      <c r="AJ58" s="99"/>
      <c r="AK58" s="99"/>
      <c r="AL58" s="99"/>
      <c r="AM58" s="99"/>
    </row>
    <row r="59" ht="15.75" customHeight="1">
      <c r="A59" s="80"/>
      <c r="B59" s="40" t="s">
        <v>132</v>
      </c>
      <c r="C59" s="41" t="s">
        <v>133</v>
      </c>
      <c r="D59" s="81"/>
      <c r="E59" s="81" t="s">
        <v>136</v>
      </c>
      <c r="F59" s="82"/>
      <c r="G59" s="81"/>
      <c r="H59" s="42" t="s">
        <v>41</v>
      </c>
      <c r="I59" s="63">
        <v>50.0</v>
      </c>
      <c r="J59" s="64">
        <f t="shared" si="3"/>
        <v>300</v>
      </c>
      <c r="K59" s="83">
        <v>30.0</v>
      </c>
      <c r="L59" s="44">
        <f t="shared" si="4"/>
        <v>180</v>
      </c>
      <c r="M59" s="81"/>
      <c r="N59" s="81"/>
      <c r="O59" s="81"/>
      <c r="P59" s="81"/>
      <c r="Q59" s="46"/>
      <c r="R59" s="46"/>
      <c r="S59" s="85"/>
      <c r="T59" s="86"/>
      <c r="U59" s="86"/>
      <c r="V59" s="87"/>
      <c r="W59" s="48"/>
      <c r="X59" s="23" t="s">
        <v>46</v>
      </c>
      <c r="Y59" s="49"/>
      <c r="Z59" s="50"/>
      <c r="AA59" s="81"/>
      <c r="AB59" s="81"/>
      <c r="AC59" s="81"/>
      <c r="AD59" s="88"/>
      <c r="AE59" s="88"/>
      <c r="AF59" s="89"/>
      <c r="AG59" s="88"/>
      <c r="AH59" s="90"/>
      <c r="AI59" s="90"/>
      <c r="AJ59" s="90"/>
      <c r="AK59" s="90"/>
      <c r="AL59" s="90"/>
      <c r="AM59" s="90"/>
    </row>
    <row r="60" ht="15.75" customHeight="1">
      <c r="A60" s="80"/>
      <c r="B60" s="53" t="s">
        <v>132</v>
      </c>
      <c r="C60" s="25" t="s">
        <v>133</v>
      </c>
      <c r="D60" s="91"/>
      <c r="E60" s="91" t="s">
        <v>137</v>
      </c>
      <c r="F60" s="92"/>
      <c r="G60" s="91"/>
      <c r="H60" s="54" t="s">
        <v>41</v>
      </c>
      <c r="I60" s="68">
        <v>40.0</v>
      </c>
      <c r="J60" s="69">
        <f t="shared" si="3"/>
        <v>240</v>
      </c>
      <c r="K60" s="93">
        <v>0.0</v>
      </c>
      <c r="L60" s="30">
        <f t="shared" si="4"/>
        <v>0</v>
      </c>
      <c r="M60" s="91"/>
      <c r="N60" s="91"/>
      <c r="O60" s="94"/>
      <c r="P60" s="94"/>
      <c r="Q60" s="57"/>
      <c r="R60" s="57"/>
      <c r="S60" s="79"/>
      <c r="T60" s="95"/>
      <c r="U60" s="95"/>
      <c r="V60" s="96"/>
      <c r="W60" s="34"/>
      <c r="X60" s="35" t="s">
        <v>46</v>
      </c>
      <c r="Y60" s="36"/>
      <c r="Z60" s="37"/>
      <c r="AA60" s="91"/>
      <c r="AB60" s="91"/>
      <c r="AC60" s="91"/>
      <c r="AD60" s="97"/>
      <c r="AE60" s="97"/>
      <c r="AF60" s="98"/>
      <c r="AG60" s="97"/>
      <c r="AH60" s="99"/>
      <c r="AI60" s="99"/>
      <c r="AJ60" s="99"/>
      <c r="AK60" s="99"/>
      <c r="AL60" s="99"/>
      <c r="AM60" s="99"/>
    </row>
    <row r="61" ht="15.75" customHeight="1">
      <c r="A61" s="80"/>
      <c r="B61" s="40" t="s">
        <v>132</v>
      </c>
      <c r="C61" s="41" t="s">
        <v>133</v>
      </c>
      <c r="D61" s="81"/>
      <c r="E61" s="81" t="s">
        <v>138</v>
      </c>
      <c r="F61" s="82"/>
      <c r="G61" s="81"/>
      <c r="H61" s="42" t="s">
        <v>41</v>
      </c>
      <c r="I61" s="63">
        <v>40.0</v>
      </c>
      <c r="J61" s="64">
        <f t="shared" si="3"/>
        <v>240</v>
      </c>
      <c r="K61" s="83">
        <v>40.0</v>
      </c>
      <c r="L61" s="44">
        <f t="shared" si="4"/>
        <v>240</v>
      </c>
      <c r="M61" s="81"/>
      <c r="N61" s="81"/>
      <c r="O61" s="81"/>
      <c r="P61" s="81"/>
      <c r="Q61" s="46"/>
      <c r="R61" s="46"/>
      <c r="S61" s="85"/>
      <c r="T61" s="86"/>
      <c r="U61" s="86"/>
      <c r="V61" s="87"/>
      <c r="W61" s="48"/>
      <c r="X61" s="23" t="s">
        <v>46</v>
      </c>
      <c r="Y61" s="49"/>
      <c r="Z61" s="50"/>
      <c r="AA61" s="81"/>
      <c r="AB61" s="81"/>
      <c r="AC61" s="81"/>
      <c r="AD61" s="88"/>
      <c r="AE61" s="88"/>
      <c r="AF61" s="89"/>
      <c r="AG61" s="88"/>
      <c r="AH61" s="90"/>
      <c r="AI61" s="90"/>
      <c r="AJ61" s="90"/>
      <c r="AK61" s="90"/>
      <c r="AL61" s="90"/>
      <c r="AM61" s="90"/>
    </row>
    <row r="62" ht="15.75" customHeight="1">
      <c r="A62" s="80"/>
      <c r="B62" s="53" t="s">
        <v>132</v>
      </c>
      <c r="C62" s="25" t="s">
        <v>133</v>
      </c>
      <c r="D62" s="91"/>
      <c r="E62" s="91" t="s">
        <v>139</v>
      </c>
      <c r="F62" s="92"/>
      <c r="G62" s="91"/>
      <c r="H62" s="54" t="s">
        <v>41</v>
      </c>
      <c r="I62" s="68">
        <v>40.0</v>
      </c>
      <c r="J62" s="69">
        <f t="shared" si="3"/>
        <v>240</v>
      </c>
      <c r="K62" s="93">
        <v>40.0</v>
      </c>
      <c r="L62" s="30">
        <f t="shared" si="4"/>
        <v>240</v>
      </c>
      <c r="M62" s="91"/>
      <c r="N62" s="91"/>
      <c r="O62" s="91"/>
      <c r="P62" s="91"/>
      <c r="Q62" s="57"/>
      <c r="R62" s="57"/>
      <c r="S62" s="79"/>
      <c r="T62" s="95"/>
      <c r="U62" s="95"/>
      <c r="V62" s="96"/>
      <c r="W62" s="34"/>
      <c r="X62" s="35" t="s">
        <v>46</v>
      </c>
      <c r="Y62" s="36"/>
      <c r="Z62" s="37"/>
      <c r="AA62" s="91"/>
      <c r="AB62" s="91"/>
      <c r="AC62" s="91"/>
      <c r="AD62" s="97"/>
      <c r="AE62" s="97"/>
      <c r="AF62" s="98"/>
      <c r="AG62" s="97"/>
      <c r="AH62" s="99"/>
      <c r="AI62" s="99"/>
      <c r="AJ62" s="99"/>
      <c r="AK62" s="99"/>
      <c r="AL62" s="99"/>
      <c r="AM62" s="99"/>
    </row>
    <row r="63" ht="15.75" customHeight="1">
      <c r="A63" s="80"/>
      <c r="B63" s="40" t="s">
        <v>132</v>
      </c>
      <c r="C63" s="41" t="s">
        <v>133</v>
      </c>
      <c r="D63" s="81"/>
      <c r="E63" s="81" t="s">
        <v>140</v>
      </c>
      <c r="F63" s="82"/>
      <c r="G63" s="81"/>
      <c r="H63" s="42" t="s">
        <v>41</v>
      </c>
      <c r="I63" s="63">
        <v>300.0</v>
      </c>
      <c r="J63" s="64">
        <f t="shared" si="3"/>
        <v>1800</v>
      </c>
      <c r="K63" s="83">
        <v>100.0</v>
      </c>
      <c r="L63" s="44">
        <f t="shared" si="4"/>
        <v>600</v>
      </c>
      <c r="M63" s="81"/>
      <c r="N63" s="81"/>
      <c r="O63" s="81"/>
      <c r="P63" s="81"/>
      <c r="Q63" s="46"/>
      <c r="R63" s="46"/>
      <c r="S63" s="85"/>
      <c r="T63" s="86"/>
      <c r="U63" s="86"/>
      <c r="V63" s="87"/>
      <c r="W63" s="48"/>
      <c r="X63" s="23" t="s">
        <v>46</v>
      </c>
      <c r="Y63" s="49"/>
      <c r="Z63" s="50"/>
      <c r="AA63" s="81"/>
      <c r="AB63" s="81"/>
      <c r="AC63" s="81"/>
      <c r="AD63" s="88"/>
      <c r="AE63" s="88"/>
      <c r="AF63" s="89"/>
      <c r="AG63" s="88"/>
      <c r="AH63" s="90"/>
      <c r="AI63" s="90"/>
      <c r="AJ63" s="90"/>
      <c r="AK63" s="90"/>
      <c r="AL63" s="90"/>
      <c r="AM63" s="90"/>
    </row>
    <row r="64" ht="15.75" customHeight="1">
      <c r="A64" s="80"/>
      <c r="B64" s="53" t="s">
        <v>132</v>
      </c>
      <c r="C64" s="25" t="s">
        <v>133</v>
      </c>
      <c r="D64" s="91"/>
      <c r="E64" s="91" t="s">
        <v>141</v>
      </c>
      <c r="F64" s="92"/>
      <c r="G64" s="91"/>
      <c r="H64" s="54" t="s">
        <v>41</v>
      </c>
      <c r="I64" s="68">
        <v>50.0</v>
      </c>
      <c r="J64" s="69">
        <f t="shared" si="3"/>
        <v>300</v>
      </c>
      <c r="K64" s="93">
        <v>0.0</v>
      </c>
      <c r="L64" s="30">
        <f t="shared" si="4"/>
        <v>0</v>
      </c>
      <c r="M64" s="91"/>
      <c r="N64" s="91"/>
      <c r="O64" s="91"/>
      <c r="P64" s="91"/>
      <c r="Q64" s="57"/>
      <c r="R64" s="57"/>
      <c r="S64" s="79"/>
      <c r="T64" s="95"/>
      <c r="U64" s="95"/>
      <c r="V64" s="96"/>
      <c r="W64" s="34"/>
      <c r="X64" s="35" t="s">
        <v>46</v>
      </c>
      <c r="Y64" s="36"/>
      <c r="Z64" s="37"/>
      <c r="AA64" s="91"/>
      <c r="AB64" s="91"/>
      <c r="AC64" s="91"/>
      <c r="AD64" s="97"/>
      <c r="AE64" s="97"/>
      <c r="AF64" s="98"/>
      <c r="AG64" s="97"/>
      <c r="AH64" s="99"/>
      <c r="AI64" s="99"/>
      <c r="AJ64" s="99"/>
      <c r="AK64" s="99"/>
      <c r="AL64" s="99"/>
      <c r="AM64" s="99"/>
    </row>
    <row r="65" ht="15.75" customHeight="1">
      <c r="A65" s="80"/>
      <c r="B65" s="40" t="s">
        <v>132</v>
      </c>
      <c r="C65" s="41" t="s">
        <v>133</v>
      </c>
      <c r="D65" s="81"/>
      <c r="E65" s="81" t="s">
        <v>142</v>
      </c>
      <c r="F65" s="82"/>
      <c r="G65" s="81"/>
      <c r="H65" s="42" t="s">
        <v>41</v>
      </c>
      <c r="I65" s="63">
        <v>250.0</v>
      </c>
      <c r="J65" s="64">
        <f t="shared" si="3"/>
        <v>1500</v>
      </c>
      <c r="K65" s="83">
        <v>200.0</v>
      </c>
      <c r="L65" s="44">
        <f t="shared" si="4"/>
        <v>1200</v>
      </c>
      <c r="M65" s="81"/>
      <c r="N65" s="81"/>
      <c r="O65" s="81"/>
      <c r="P65" s="81"/>
      <c r="Q65" s="46"/>
      <c r="R65" s="46"/>
      <c r="S65" s="85"/>
      <c r="T65" s="86"/>
      <c r="U65" s="86"/>
      <c r="V65" s="87"/>
      <c r="W65" s="48"/>
      <c r="X65" s="23" t="s">
        <v>46</v>
      </c>
      <c r="Y65" s="49"/>
      <c r="Z65" s="50"/>
      <c r="AA65" s="81"/>
      <c r="AB65" s="81"/>
      <c r="AC65" s="81"/>
      <c r="AD65" s="88"/>
      <c r="AE65" s="88"/>
      <c r="AF65" s="89"/>
      <c r="AG65" s="88"/>
      <c r="AH65" s="90"/>
      <c r="AI65" s="90"/>
      <c r="AJ65" s="90"/>
      <c r="AK65" s="90"/>
      <c r="AL65" s="90"/>
      <c r="AM65" s="90"/>
    </row>
    <row r="66" ht="15.75" customHeight="1">
      <c r="A66" s="80"/>
      <c r="B66" s="53" t="s">
        <v>132</v>
      </c>
      <c r="C66" s="25" t="s">
        <v>133</v>
      </c>
      <c r="D66" s="91"/>
      <c r="E66" s="91" t="s">
        <v>143</v>
      </c>
      <c r="F66" s="92"/>
      <c r="G66" s="91"/>
      <c r="H66" s="54" t="s">
        <v>41</v>
      </c>
      <c r="I66" s="68">
        <v>30.0</v>
      </c>
      <c r="J66" s="69">
        <f t="shared" si="3"/>
        <v>180</v>
      </c>
      <c r="K66" s="93">
        <v>30.0</v>
      </c>
      <c r="L66" s="30">
        <f t="shared" si="4"/>
        <v>180</v>
      </c>
      <c r="M66" s="91"/>
      <c r="N66" s="91"/>
      <c r="O66" s="91"/>
      <c r="P66" s="91"/>
      <c r="Q66" s="57"/>
      <c r="R66" s="57"/>
      <c r="S66" s="79"/>
      <c r="T66" s="95"/>
      <c r="U66" s="95"/>
      <c r="V66" s="96"/>
      <c r="W66" s="34"/>
      <c r="X66" s="35" t="s">
        <v>46</v>
      </c>
      <c r="Y66" s="36"/>
      <c r="Z66" s="37"/>
      <c r="AA66" s="91"/>
      <c r="AB66" s="91"/>
      <c r="AC66" s="91"/>
      <c r="AD66" s="97"/>
      <c r="AE66" s="97"/>
      <c r="AF66" s="98"/>
      <c r="AG66" s="97"/>
      <c r="AH66" s="99"/>
      <c r="AI66" s="99"/>
      <c r="AJ66" s="99"/>
      <c r="AK66" s="99"/>
      <c r="AL66" s="99"/>
      <c r="AM66" s="99"/>
    </row>
    <row r="67" ht="15.75" customHeight="1">
      <c r="A67" s="80"/>
      <c r="B67" s="40" t="s">
        <v>132</v>
      </c>
      <c r="C67" s="41" t="s">
        <v>133</v>
      </c>
      <c r="D67" s="81"/>
      <c r="E67" s="81" t="s">
        <v>144</v>
      </c>
      <c r="F67" s="101"/>
      <c r="G67" s="102"/>
      <c r="H67" s="42" t="s">
        <v>41</v>
      </c>
      <c r="I67" s="63">
        <v>40.0</v>
      </c>
      <c r="J67" s="64">
        <f t="shared" si="3"/>
        <v>240</v>
      </c>
      <c r="K67" s="83">
        <v>40.0</v>
      </c>
      <c r="L67" s="44">
        <f t="shared" si="4"/>
        <v>240</v>
      </c>
      <c r="M67" s="81"/>
      <c r="N67" s="81"/>
      <c r="O67" s="81"/>
      <c r="P67" s="81"/>
      <c r="Q67" s="46"/>
      <c r="R67" s="46"/>
      <c r="S67" s="85"/>
      <c r="T67" s="86"/>
      <c r="U67" s="86"/>
      <c r="V67" s="87"/>
      <c r="W67" s="48"/>
      <c r="X67" s="23" t="s">
        <v>46</v>
      </c>
      <c r="Y67" s="49"/>
      <c r="Z67" s="50"/>
      <c r="AA67" s="81"/>
      <c r="AB67" s="81"/>
      <c r="AC67" s="81"/>
      <c r="AD67" s="88"/>
      <c r="AE67" s="88"/>
      <c r="AF67" s="89"/>
      <c r="AG67" s="88"/>
      <c r="AH67" s="90"/>
      <c r="AI67" s="90"/>
      <c r="AJ67" s="90"/>
      <c r="AK67" s="90"/>
      <c r="AL67" s="90"/>
      <c r="AM67" s="90"/>
    </row>
    <row r="68" ht="15.75" customHeight="1">
      <c r="A68" s="80"/>
      <c r="B68" s="53" t="s">
        <v>132</v>
      </c>
      <c r="C68" s="25" t="s">
        <v>133</v>
      </c>
      <c r="D68" s="91"/>
      <c r="E68" s="91" t="s">
        <v>145</v>
      </c>
      <c r="F68" s="92"/>
      <c r="G68" s="91"/>
      <c r="H68" s="54" t="s">
        <v>41</v>
      </c>
      <c r="I68" s="68">
        <v>40.0</v>
      </c>
      <c r="J68" s="69">
        <f t="shared" si="3"/>
        <v>240</v>
      </c>
      <c r="K68" s="93">
        <v>0.0</v>
      </c>
      <c r="L68" s="30">
        <f t="shared" si="4"/>
        <v>0</v>
      </c>
      <c r="M68" s="91"/>
      <c r="N68" s="91"/>
      <c r="O68" s="91"/>
      <c r="P68" s="91"/>
      <c r="Q68" s="57"/>
      <c r="R68" s="57"/>
      <c r="S68" s="79"/>
      <c r="T68" s="95"/>
      <c r="U68" s="95"/>
      <c r="V68" s="96"/>
      <c r="W68" s="34"/>
      <c r="X68" s="35" t="s">
        <v>46</v>
      </c>
      <c r="Y68" s="36"/>
      <c r="Z68" s="37"/>
      <c r="AA68" s="91"/>
      <c r="AB68" s="91"/>
      <c r="AC68" s="91"/>
      <c r="AD68" s="97"/>
      <c r="AE68" s="97"/>
      <c r="AF68" s="98"/>
      <c r="AG68" s="97"/>
      <c r="AH68" s="99"/>
      <c r="AI68" s="99"/>
      <c r="AJ68" s="99"/>
      <c r="AK68" s="99"/>
      <c r="AL68" s="99"/>
      <c r="AM68" s="99"/>
    </row>
    <row r="69" ht="15.75" customHeight="1">
      <c r="A69" s="80"/>
      <c r="B69" s="40" t="s">
        <v>132</v>
      </c>
      <c r="C69" s="41" t="s">
        <v>146</v>
      </c>
      <c r="D69" s="81"/>
      <c r="E69" s="81" t="s">
        <v>147</v>
      </c>
      <c r="F69" s="82"/>
      <c r="G69" s="81"/>
      <c r="H69" s="42" t="s">
        <v>41</v>
      </c>
      <c r="I69" s="63">
        <v>80.0</v>
      </c>
      <c r="J69" s="64">
        <f t="shared" si="3"/>
        <v>480</v>
      </c>
      <c r="K69" s="83">
        <v>0.0</v>
      </c>
      <c r="L69" s="44">
        <f t="shared" si="4"/>
        <v>0</v>
      </c>
      <c r="M69" s="81"/>
      <c r="N69" s="81"/>
      <c r="O69" s="100"/>
      <c r="P69" s="100"/>
      <c r="Q69" s="46"/>
      <c r="R69" s="46"/>
      <c r="S69" s="85"/>
      <c r="T69" s="86"/>
      <c r="U69" s="86"/>
      <c r="V69" s="87"/>
      <c r="W69" s="48"/>
      <c r="X69" s="23" t="s">
        <v>46</v>
      </c>
      <c r="Y69" s="49"/>
      <c r="Z69" s="50"/>
      <c r="AA69" s="81"/>
      <c r="AB69" s="81"/>
      <c r="AC69" s="81"/>
      <c r="AD69" s="88"/>
      <c r="AE69" s="88"/>
      <c r="AF69" s="89"/>
      <c r="AG69" s="88"/>
      <c r="AH69" s="90"/>
      <c r="AI69" s="90"/>
      <c r="AJ69" s="90"/>
      <c r="AK69" s="90"/>
      <c r="AL69" s="90"/>
      <c r="AM69" s="90"/>
    </row>
    <row r="70" ht="15.75" customHeight="1">
      <c r="A70" s="80"/>
      <c r="B70" s="53" t="s">
        <v>132</v>
      </c>
      <c r="C70" s="25" t="s">
        <v>146</v>
      </c>
      <c r="D70" s="91"/>
      <c r="E70" s="91" t="s">
        <v>148</v>
      </c>
      <c r="F70" s="92"/>
      <c r="G70" s="91"/>
      <c r="H70" s="54" t="s">
        <v>41</v>
      </c>
      <c r="I70" s="68">
        <v>100.0</v>
      </c>
      <c r="J70" s="69">
        <f t="shared" si="3"/>
        <v>600</v>
      </c>
      <c r="K70" s="93">
        <v>0.0</v>
      </c>
      <c r="L70" s="30">
        <f t="shared" si="4"/>
        <v>0</v>
      </c>
      <c r="M70" s="91"/>
      <c r="N70" s="91"/>
      <c r="O70" s="94"/>
      <c r="P70" s="94"/>
      <c r="Q70" s="57"/>
      <c r="R70" s="57"/>
      <c r="S70" s="79"/>
      <c r="T70" s="95"/>
      <c r="U70" s="95"/>
      <c r="V70" s="96"/>
      <c r="W70" s="34"/>
      <c r="X70" s="35" t="s">
        <v>46</v>
      </c>
      <c r="Y70" s="36"/>
      <c r="Z70" s="37"/>
      <c r="AA70" s="91"/>
      <c r="AB70" s="91"/>
      <c r="AC70" s="91"/>
      <c r="AD70" s="97"/>
      <c r="AE70" s="97"/>
      <c r="AF70" s="98"/>
      <c r="AG70" s="97"/>
      <c r="AH70" s="99"/>
      <c r="AI70" s="99"/>
      <c r="AJ70" s="99"/>
      <c r="AK70" s="99"/>
      <c r="AL70" s="99"/>
      <c r="AM70" s="99"/>
    </row>
    <row r="71" ht="15.75" customHeight="1">
      <c r="A71" s="80"/>
      <c r="B71" s="40" t="s">
        <v>132</v>
      </c>
      <c r="C71" s="41" t="s">
        <v>146</v>
      </c>
      <c r="D71" s="81"/>
      <c r="E71" s="81" t="s">
        <v>149</v>
      </c>
      <c r="F71" s="82"/>
      <c r="G71" s="81"/>
      <c r="H71" s="42" t="s">
        <v>41</v>
      </c>
      <c r="I71" s="63">
        <v>120.0</v>
      </c>
      <c r="J71" s="64">
        <f t="shared" si="3"/>
        <v>720</v>
      </c>
      <c r="K71" s="83">
        <v>0.0</v>
      </c>
      <c r="L71" s="44">
        <f t="shared" si="4"/>
        <v>0</v>
      </c>
      <c r="M71" s="81"/>
      <c r="N71" s="81"/>
      <c r="O71" s="81"/>
      <c r="P71" s="81"/>
      <c r="Q71" s="46"/>
      <c r="R71" s="46"/>
      <c r="S71" s="85"/>
      <c r="T71" s="86"/>
      <c r="U71" s="86"/>
      <c r="V71" s="87"/>
      <c r="W71" s="48"/>
      <c r="X71" s="23" t="s">
        <v>46</v>
      </c>
      <c r="Y71" s="49"/>
      <c r="Z71" s="50"/>
      <c r="AA71" s="81"/>
      <c r="AB71" s="81"/>
      <c r="AC71" s="81"/>
      <c r="AD71" s="88"/>
      <c r="AE71" s="88"/>
      <c r="AF71" s="89"/>
      <c r="AG71" s="88"/>
      <c r="AH71" s="90"/>
      <c r="AI71" s="90"/>
      <c r="AJ71" s="90"/>
      <c r="AK71" s="90"/>
      <c r="AL71" s="90"/>
      <c r="AM71" s="90"/>
    </row>
    <row r="72" ht="15.75" customHeight="1">
      <c r="A72" s="80"/>
      <c r="B72" s="53" t="s">
        <v>132</v>
      </c>
      <c r="C72" s="25" t="s">
        <v>146</v>
      </c>
      <c r="D72" s="91"/>
      <c r="E72" s="91" t="s">
        <v>146</v>
      </c>
      <c r="F72" s="92"/>
      <c r="G72" s="91"/>
      <c r="H72" s="54" t="s">
        <v>41</v>
      </c>
      <c r="I72" s="68">
        <v>400.0</v>
      </c>
      <c r="J72" s="69">
        <f t="shared" si="3"/>
        <v>2400</v>
      </c>
      <c r="K72" s="93">
        <v>300.0</v>
      </c>
      <c r="L72" s="30">
        <f t="shared" si="4"/>
        <v>1800</v>
      </c>
      <c r="M72" s="91"/>
      <c r="N72" s="91"/>
      <c r="O72" s="94"/>
      <c r="P72" s="94"/>
      <c r="Q72" s="57"/>
      <c r="R72" s="57"/>
      <c r="S72" s="79"/>
      <c r="T72" s="92"/>
      <c r="U72" s="92"/>
      <c r="V72" s="96"/>
      <c r="W72" s="34"/>
      <c r="X72" s="35" t="s">
        <v>46</v>
      </c>
      <c r="Y72" s="36"/>
      <c r="Z72" s="37"/>
      <c r="AA72" s="91"/>
      <c r="AB72" s="91"/>
      <c r="AC72" s="91"/>
      <c r="AD72" s="97"/>
      <c r="AE72" s="97"/>
      <c r="AF72" s="98"/>
      <c r="AG72" s="97"/>
      <c r="AH72" s="99"/>
      <c r="AI72" s="99"/>
      <c r="AJ72" s="99"/>
      <c r="AK72" s="99"/>
      <c r="AL72" s="99"/>
      <c r="AM72" s="99"/>
    </row>
    <row r="73" ht="15.75" customHeight="1">
      <c r="A73" s="80"/>
      <c r="B73" s="40" t="s">
        <v>132</v>
      </c>
      <c r="C73" s="41" t="s">
        <v>146</v>
      </c>
      <c r="D73" s="81"/>
      <c r="E73" s="81" t="s">
        <v>150</v>
      </c>
      <c r="F73" s="82"/>
      <c r="G73" s="81"/>
      <c r="H73" s="42" t="s">
        <v>41</v>
      </c>
      <c r="I73" s="63">
        <v>100.0</v>
      </c>
      <c r="J73" s="64">
        <f t="shared" si="3"/>
        <v>600</v>
      </c>
      <c r="K73" s="83">
        <v>100.0</v>
      </c>
      <c r="L73" s="44">
        <f t="shared" si="4"/>
        <v>600</v>
      </c>
      <c r="M73" s="81"/>
      <c r="N73" s="81"/>
      <c r="O73" s="81"/>
      <c r="P73" s="100"/>
      <c r="Q73" s="46"/>
      <c r="R73" s="46"/>
      <c r="S73" s="85"/>
      <c r="T73" s="86"/>
      <c r="U73" s="86"/>
      <c r="V73" s="87"/>
      <c r="W73" s="48"/>
      <c r="X73" s="23" t="s">
        <v>46</v>
      </c>
      <c r="Y73" s="49"/>
      <c r="Z73" s="50"/>
      <c r="AA73" s="81"/>
      <c r="AB73" s="81"/>
      <c r="AC73" s="81"/>
      <c r="AD73" s="88"/>
      <c r="AE73" s="88"/>
      <c r="AF73" s="89"/>
      <c r="AG73" s="88"/>
      <c r="AH73" s="90"/>
      <c r="AI73" s="90"/>
      <c r="AJ73" s="90"/>
      <c r="AK73" s="90"/>
      <c r="AL73" s="90"/>
      <c r="AM73" s="90"/>
    </row>
    <row r="74" ht="15.75" customHeight="1">
      <c r="A74" s="80"/>
      <c r="B74" s="53" t="s">
        <v>132</v>
      </c>
      <c r="C74" s="25" t="s">
        <v>146</v>
      </c>
      <c r="D74" s="91"/>
      <c r="E74" s="91" t="s">
        <v>151</v>
      </c>
      <c r="F74" s="92"/>
      <c r="G74" s="91"/>
      <c r="H74" s="54" t="s">
        <v>41</v>
      </c>
      <c r="I74" s="68">
        <v>100.0</v>
      </c>
      <c r="J74" s="69">
        <f t="shared" si="3"/>
        <v>600</v>
      </c>
      <c r="K74" s="93">
        <v>50.0</v>
      </c>
      <c r="L74" s="30">
        <f t="shared" si="4"/>
        <v>300</v>
      </c>
      <c r="M74" s="91"/>
      <c r="N74" s="91"/>
      <c r="O74" s="91"/>
      <c r="P74" s="91"/>
      <c r="Q74" s="57"/>
      <c r="R74" s="57"/>
      <c r="S74" s="79"/>
      <c r="T74" s="95"/>
      <c r="U74" s="95"/>
      <c r="V74" s="96"/>
      <c r="W74" s="34"/>
      <c r="X74" s="35" t="s">
        <v>46</v>
      </c>
      <c r="Y74" s="36"/>
      <c r="Z74" s="37"/>
      <c r="AA74" s="91"/>
      <c r="AB74" s="91"/>
      <c r="AC74" s="91"/>
      <c r="AD74" s="97"/>
      <c r="AE74" s="97"/>
      <c r="AF74" s="98"/>
      <c r="AG74" s="97"/>
      <c r="AH74" s="99"/>
      <c r="AI74" s="99"/>
      <c r="AJ74" s="99"/>
      <c r="AK74" s="99"/>
      <c r="AL74" s="99"/>
      <c r="AM74" s="99"/>
    </row>
    <row r="75" ht="15.75" customHeight="1">
      <c r="A75" s="80"/>
      <c r="B75" s="40" t="s">
        <v>132</v>
      </c>
      <c r="C75" s="41" t="s">
        <v>146</v>
      </c>
      <c r="D75" s="81"/>
      <c r="E75" s="81" t="s">
        <v>152</v>
      </c>
      <c r="F75" s="82"/>
      <c r="G75" s="81"/>
      <c r="H75" s="42" t="s">
        <v>41</v>
      </c>
      <c r="I75" s="63">
        <v>50.0</v>
      </c>
      <c r="J75" s="64">
        <f t="shared" si="3"/>
        <v>300</v>
      </c>
      <c r="K75" s="83">
        <v>50.0</v>
      </c>
      <c r="L75" s="44">
        <f t="shared" si="4"/>
        <v>300</v>
      </c>
      <c r="M75" s="81"/>
      <c r="N75" s="81"/>
      <c r="O75" s="100"/>
      <c r="P75" s="100"/>
      <c r="Q75" s="46"/>
      <c r="R75" s="46"/>
      <c r="S75" s="85"/>
      <c r="T75" s="86"/>
      <c r="U75" s="86"/>
      <c r="V75" s="87"/>
      <c r="W75" s="48"/>
      <c r="X75" s="23" t="s">
        <v>46</v>
      </c>
      <c r="Y75" s="49"/>
      <c r="Z75" s="50"/>
      <c r="AA75" s="81"/>
      <c r="AB75" s="81"/>
      <c r="AC75" s="81"/>
      <c r="AD75" s="88"/>
      <c r="AE75" s="88"/>
      <c r="AF75" s="89"/>
      <c r="AG75" s="88"/>
      <c r="AH75" s="90"/>
      <c r="AI75" s="90"/>
      <c r="AJ75" s="90"/>
      <c r="AK75" s="90"/>
      <c r="AL75" s="90"/>
      <c r="AM75" s="90"/>
    </row>
    <row r="76" ht="15.75" customHeight="1">
      <c r="A76" s="80"/>
      <c r="B76" s="53" t="s">
        <v>132</v>
      </c>
      <c r="C76" s="25" t="s">
        <v>153</v>
      </c>
      <c r="D76" s="91" t="s">
        <v>154</v>
      </c>
      <c r="E76" s="91" t="s">
        <v>154</v>
      </c>
      <c r="F76" s="92"/>
      <c r="G76" s="91"/>
      <c r="H76" s="54" t="s">
        <v>41</v>
      </c>
      <c r="I76" s="68">
        <v>720.0</v>
      </c>
      <c r="J76" s="69">
        <f t="shared" si="3"/>
        <v>4320</v>
      </c>
      <c r="K76" s="93">
        <v>600.0</v>
      </c>
      <c r="L76" s="30">
        <f t="shared" si="4"/>
        <v>3600</v>
      </c>
      <c r="M76" s="91"/>
      <c r="N76" s="91"/>
      <c r="O76" s="91"/>
      <c r="P76" s="91"/>
      <c r="Q76" s="57"/>
      <c r="R76" s="57"/>
      <c r="S76" s="79"/>
      <c r="T76" s="95"/>
      <c r="U76" s="95"/>
      <c r="V76" s="96"/>
      <c r="W76" s="34"/>
      <c r="X76" s="35" t="s">
        <v>46</v>
      </c>
      <c r="Y76" s="36"/>
      <c r="Z76" s="37"/>
      <c r="AA76" s="91"/>
      <c r="AB76" s="91"/>
      <c r="AC76" s="91"/>
      <c r="AD76" s="97"/>
      <c r="AE76" s="97"/>
      <c r="AF76" s="98"/>
      <c r="AG76" s="97"/>
      <c r="AH76" s="99"/>
      <c r="AI76" s="99"/>
      <c r="AJ76" s="99"/>
      <c r="AK76" s="99"/>
      <c r="AL76" s="99"/>
      <c r="AM76" s="99"/>
    </row>
    <row r="77" ht="15.75" customHeight="1">
      <c r="A77" s="80"/>
      <c r="B77" s="40" t="s">
        <v>132</v>
      </c>
      <c r="C77" s="41" t="s">
        <v>153</v>
      </c>
      <c r="D77" s="81"/>
      <c r="E77" s="81" t="s">
        <v>155</v>
      </c>
      <c r="F77" s="82"/>
      <c r="G77" s="81"/>
      <c r="H77" s="42" t="s">
        <v>41</v>
      </c>
      <c r="I77" s="63">
        <v>500.0</v>
      </c>
      <c r="J77" s="64">
        <f t="shared" si="3"/>
        <v>3000</v>
      </c>
      <c r="K77" s="83">
        <v>200.0</v>
      </c>
      <c r="L77" s="44">
        <f t="shared" si="4"/>
        <v>1200</v>
      </c>
      <c r="M77" s="81"/>
      <c r="N77" s="81"/>
      <c r="O77" s="81"/>
      <c r="P77" s="81"/>
      <c r="Q77" s="46"/>
      <c r="R77" s="46"/>
      <c r="S77" s="85"/>
      <c r="T77" s="86"/>
      <c r="U77" s="86"/>
      <c r="V77" s="87"/>
      <c r="W77" s="48"/>
      <c r="X77" s="23" t="s">
        <v>46</v>
      </c>
      <c r="Y77" s="49"/>
      <c r="Z77" s="50"/>
      <c r="AA77" s="100"/>
      <c r="AB77" s="100"/>
      <c r="AC77" s="100"/>
      <c r="AD77" s="103"/>
      <c r="AE77" s="103"/>
      <c r="AF77" s="89"/>
      <c r="AG77" s="103"/>
      <c r="AH77" s="104"/>
      <c r="AI77" s="104"/>
      <c r="AJ77" s="104"/>
      <c r="AK77" s="104"/>
      <c r="AL77" s="104"/>
      <c r="AM77" s="104"/>
    </row>
    <row r="78" ht="15.75" customHeight="1">
      <c r="A78" s="80"/>
      <c r="B78" s="53" t="s">
        <v>132</v>
      </c>
      <c r="C78" s="25" t="s">
        <v>153</v>
      </c>
      <c r="D78" s="91"/>
      <c r="E78" s="91" t="s">
        <v>156</v>
      </c>
      <c r="F78" s="92"/>
      <c r="G78" s="91"/>
      <c r="H78" s="54" t="s">
        <v>41</v>
      </c>
      <c r="I78" s="68">
        <v>500.0</v>
      </c>
      <c r="J78" s="69">
        <f t="shared" si="3"/>
        <v>3000</v>
      </c>
      <c r="K78" s="93">
        <v>400.0</v>
      </c>
      <c r="L78" s="30">
        <f t="shared" si="4"/>
        <v>2400</v>
      </c>
      <c r="M78" s="91"/>
      <c r="N78" s="91"/>
      <c r="O78" s="91"/>
      <c r="P78" s="91"/>
      <c r="Q78" s="57"/>
      <c r="R78" s="57"/>
      <c r="S78" s="79"/>
      <c r="T78" s="95"/>
      <c r="U78" s="95"/>
      <c r="V78" s="96"/>
      <c r="W78" s="34"/>
      <c r="X78" s="35" t="s">
        <v>46</v>
      </c>
      <c r="Y78" s="36"/>
      <c r="Z78" s="37"/>
      <c r="AA78" s="91"/>
      <c r="AB78" s="91"/>
      <c r="AC78" s="91"/>
      <c r="AD78" s="97"/>
      <c r="AE78" s="97"/>
      <c r="AF78" s="98"/>
      <c r="AG78" s="97"/>
      <c r="AH78" s="99"/>
      <c r="AI78" s="99"/>
      <c r="AJ78" s="99"/>
      <c r="AK78" s="99"/>
      <c r="AL78" s="99"/>
      <c r="AM78" s="99"/>
    </row>
    <row r="79" ht="15.75" customHeight="1">
      <c r="A79" s="80"/>
      <c r="B79" s="40" t="s">
        <v>132</v>
      </c>
      <c r="C79" s="41" t="s">
        <v>153</v>
      </c>
      <c r="D79" s="81"/>
      <c r="E79" s="81" t="s">
        <v>157</v>
      </c>
      <c r="F79" s="82"/>
      <c r="G79" s="81"/>
      <c r="H79" s="42" t="s">
        <v>41</v>
      </c>
      <c r="I79" s="63">
        <v>500.0</v>
      </c>
      <c r="J79" s="64">
        <f t="shared" si="3"/>
        <v>3000</v>
      </c>
      <c r="K79" s="83">
        <v>250.0</v>
      </c>
      <c r="L79" s="44">
        <f t="shared" si="4"/>
        <v>1500</v>
      </c>
      <c r="M79" s="81"/>
      <c r="N79" s="81"/>
      <c r="O79" s="81"/>
      <c r="P79" s="81"/>
      <c r="Q79" s="46"/>
      <c r="R79" s="46"/>
      <c r="S79" s="85"/>
      <c r="T79" s="86"/>
      <c r="U79" s="86"/>
      <c r="V79" s="87"/>
      <c r="W79" s="48"/>
      <c r="X79" s="23" t="s">
        <v>46</v>
      </c>
      <c r="Y79" s="49"/>
      <c r="Z79" s="50"/>
      <c r="AA79" s="100"/>
      <c r="AB79" s="100"/>
      <c r="AC79" s="100"/>
      <c r="AD79" s="103"/>
      <c r="AE79" s="103"/>
      <c r="AF79" s="89"/>
      <c r="AG79" s="103"/>
      <c r="AH79" s="104"/>
      <c r="AI79" s="104"/>
      <c r="AJ79" s="104"/>
      <c r="AK79" s="104"/>
      <c r="AL79" s="104"/>
      <c r="AM79" s="104"/>
    </row>
    <row r="80" ht="15.75" customHeight="1">
      <c r="A80" s="80"/>
      <c r="B80" s="53" t="s">
        <v>132</v>
      </c>
      <c r="C80" s="25" t="s">
        <v>153</v>
      </c>
      <c r="D80" s="91"/>
      <c r="E80" s="91" t="s">
        <v>158</v>
      </c>
      <c r="F80" s="92"/>
      <c r="G80" s="91"/>
      <c r="H80" s="54" t="s">
        <v>41</v>
      </c>
      <c r="I80" s="68">
        <v>50.0</v>
      </c>
      <c r="J80" s="69">
        <f t="shared" si="3"/>
        <v>300</v>
      </c>
      <c r="K80" s="93">
        <v>0.0</v>
      </c>
      <c r="L80" s="30">
        <f t="shared" si="4"/>
        <v>0</v>
      </c>
      <c r="M80" s="91"/>
      <c r="N80" s="91"/>
      <c r="O80" s="91"/>
      <c r="P80" s="91"/>
      <c r="Q80" s="57"/>
      <c r="R80" s="57"/>
      <c r="S80" s="79"/>
      <c r="T80" s="95"/>
      <c r="U80" s="95"/>
      <c r="V80" s="96"/>
      <c r="W80" s="34"/>
      <c r="X80" s="35" t="s">
        <v>46</v>
      </c>
      <c r="Y80" s="36"/>
      <c r="Z80" s="37"/>
      <c r="AA80" s="91"/>
      <c r="AB80" s="91"/>
      <c r="AC80" s="91"/>
      <c r="AD80" s="97"/>
      <c r="AE80" s="97"/>
      <c r="AF80" s="98"/>
      <c r="AG80" s="97"/>
      <c r="AH80" s="99"/>
      <c r="AI80" s="99"/>
      <c r="AJ80" s="99"/>
      <c r="AK80" s="99"/>
      <c r="AL80" s="99"/>
      <c r="AM80" s="99"/>
    </row>
    <row r="81" ht="15.75" customHeight="1">
      <c r="A81" s="80"/>
      <c r="B81" s="40" t="s">
        <v>132</v>
      </c>
      <c r="C81" s="41" t="s">
        <v>153</v>
      </c>
      <c r="D81" s="81"/>
      <c r="E81" s="81" t="s">
        <v>159</v>
      </c>
      <c r="F81" s="82"/>
      <c r="G81" s="81"/>
      <c r="H81" s="42" t="s">
        <v>41</v>
      </c>
      <c r="I81" s="63">
        <v>70.0</v>
      </c>
      <c r="J81" s="64">
        <f t="shared" si="3"/>
        <v>420</v>
      </c>
      <c r="K81" s="83">
        <v>50.0</v>
      </c>
      <c r="L81" s="44">
        <f t="shared" si="4"/>
        <v>300</v>
      </c>
      <c r="M81" s="81"/>
      <c r="N81" s="81"/>
      <c r="O81" s="81"/>
      <c r="P81" s="81"/>
      <c r="Q81" s="46"/>
      <c r="R81" s="46"/>
      <c r="S81" s="85"/>
      <c r="T81" s="86"/>
      <c r="U81" s="86"/>
      <c r="V81" s="87"/>
      <c r="W81" s="48"/>
      <c r="X81" s="23" t="s">
        <v>46</v>
      </c>
      <c r="Y81" s="49"/>
      <c r="Z81" s="50"/>
      <c r="AA81" s="100"/>
      <c r="AB81" s="100"/>
      <c r="AC81" s="100"/>
      <c r="AD81" s="103"/>
      <c r="AE81" s="103"/>
      <c r="AF81" s="89"/>
      <c r="AG81" s="103"/>
      <c r="AH81" s="104"/>
      <c r="AI81" s="104"/>
      <c r="AJ81" s="104"/>
      <c r="AK81" s="104"/>
      <c r="AL81" s="104"/>
      <c r="AM81" s="104"/>
    </row>
    <row r="82" ht="15.75" customHeight="1">
      <c r="A82" s="80"/>
      <c r="B82" s="53" t="s">
        <v>132</v>
      </c>
      <c r="C82" s="25" t="s">
        <v>153</v>
      </c>
      <c r="D82" s="91"/>
      <c r="E82" s="91" t="s">
        <v>160</v>
      </c>
      <c r="F82" s="92"/>
      <c r="G82" s="91"/>
      <c r="H82" s="54" t="s">
        <v>41</v>
      </c>
      <c r="I82" s="68">
        <v>60.0</v>
      </c>
      <c r="J82" s="69">
        <f t="shared" si="3"/>
        <v>360</v>
      </c>
      <c r="K82" s="93">
        <v>0.0</v>
      </c>
      <c r="L82" s="30">
        <f t="shared" si="4"/>
        <v>0</v>
      </c>
      <c r="M82" s="91"/>
      <c r="N82" s="91"/>
      <c r="O82" s="94"/>
      <c r="P82" s="94"/>
      <c r="Q82" s="57"/>
      <c r="R82" s="57"/>
      <c r="S82" s="79"/>
      <c r="T82" s="95"/>
      <c r="U82" s="95"/>
      <c r="V82" s="96"/>
      <c r="W82" s="34"/>
      <c r="X82" s="35" t="s">
        <v>46</v>
      </c>
      <c r="Y82" s="36"/>
      <c r="Z82" s="37"/>
      <c r="AA82" s="91"/>
      <c r="AB82" s="91"/>
      <c r="AC82" s="91"/>
      <c r="AD82" s="97"/>
      <c r="AE82" s="97"/>
      <c r="AF82" s="98"/>
      <c r="AG82" s="97"/>
      <c r="AH82" s="99"/>
      <c r="AI82" s="99"/>
      <c r="AJ82" s="99"/>
      <c r="AK82" s="99"/>
      <c r="AL82" s="99"/>
      <c r="AM82" s="99"/>
    </row>
    <row r="83" ht="15.75" customHeight="1">
      <c r="A83" s="80"/>
      <c r="B83" s="40" t="s">
        <v>132</v>
      </c>
      <c r="C83" s="41" t="s">
        <v>153</v>
      </c>
      <c r="D83" s="81"/>
      <c r="E83" s="81" t="s">
        <v>161</v>
      </c>
      <c r="F83" s="82"/>
      <c r="G83" s="81"/>
      <c r="H83" s="42" t="s">
        <v>41</v>
      </c>
      <c r="I83" s="63">
        <v>100.0</v>
      </c>
      <c r="J83" s="64">
        <f t="shared" si="3"/>
        <v>600</v>
      </c>
      <c r="K83" s="83">
        <v>0.0</v>
      </c>
      <c r="L83" s="44">
        <f t="shared" si="4"/>
        <v>0</v>
      </c>
      <c r="M83" s="81"/>
      <c r="N83" s="81"/>
      <c r="O83" s="81"/>
      <c r="P83" s="81"/>
      <c r="Q83" s="46"/>
      <c r="R83" s="46"/>
      <c r="S83" s="85"/>
      <c r="T83" s="86"/>
      <c r="U83" s="86"/>
      <c r="V83" s="87"/>
      <c r="W83" s="48"/>
      <c r="X83" s="23" t="s">
        <v>46</v>
      </c>
      <c r="Y83" s="49"/>
      <c r="Z83" s="50"/>
      <c r="AA83" s="100"/>
      <c r="AB83" s="100"/>
      <c r="AC83" s="100"/>
      <c r="AD83" s="103"/>
      <c r="AE83" s="103"/>
      <c r="AF83" s="89"/>
      <c r="AG83" s="103"/>
      <c r="AH83" s="104"/>
      <c r="AI83" s="104"/>
      <c r="AJ83" s="104"/>
      <c r="AK83" s="104"/>
      <c r="AL83" s="104"/>
      <c r="AM83" s="104"/>
    </row>
    <row r="84" ht="15.75" customHeight="1">
      <c r="A84" s="80"/>
      <c r="B84" s="53" t="s">
        <v>132</v>
      </c>
      <c r="C84" s="25" t="s">
        <v>162</v>
      </c>
      <c r="D84" s="91"/>
      <c r="E84" s="91" t="s">
        <v>163</v>
      </c>
      <c r="F84" s="92"/>
      <c r="G84" s="91"/>
      <c r="H84" s="54" t="s">
        <v>41</v>
      </c>
      <c r="I84" s="68">
        <v>70.0</v>
      </c>
      <c r="J84" s="69">
        <f t="shared" si="3"/>
        <v>420</v>
      </c>
      <c r="K84" s="93">
        <v>0.0</v>
      </c>
      <c r="L84" s="30">
        <f t="shared" si="4"/>
        <v>0</v>
      </c>
      <c r="M84" s="91"/>
      <c r="N84" s="91"/>
      <c r="O84" s="91"/>
      <c r="P84" s="91"/>
      <c r="Q84" s="57"/>
      <c r="R84" s="57"/>
      <c r="S84" s="79"/>
      <c r="T84" s="95"/>
      <c r="U84" s="95"/>
      <c r="V84" s="96"/>
      <c r="W84" s="34"/>
      <c r="X84" s="35" t="s">
        <v>46</v>
      </c>
      <c r="Y84" s="36"/>
      <c r="Z84" s="37"/>
      <c r="AA84" s="91"/>
      <c r="AB84" s="91"/>
      <c r="AC84" s="91"/>
      <c r="AD84" s="97"/>
      <c r="AE84" s="97"/>
      <c r="AF84" s="98"/>
      <c r="AG84" s="97"/>
      <c r="AH84" s="99"/>
      <c r="AI84" s="99"/>
      <c r="AJ84" s="99"/>
      <c r="AK84" s="99"/>
      <c r="AL84" s="99"/>
      <c r="AM84" s="99"/>
    </row>
    <row r="85" ht="15.75" customHeight="1">
      <c r="A85" s="80"/>
      <c r="B85" s="40" t="s">
        <v>132</v>
      </c>
      <c r="C85" s="41" t="s">
        <v>162</v>
      </c>
      <c r="D85" s="81"/>
      <c r="E85" s="81" t="s">
        <v>164</v>
      </c>
      <c r="F85" s="82"/>
      <c r="G85" s="81"/>
      <c r="H85" s="42" t="s">
        <v>41</v>
      </c>
      <c r="I85" s="63">
        <v>80.0</v>
      </c>
      <c r="J85" s="64">
        <f t="shared" si="3"/>
        <v>480</v>
      </c>
      <c r="K85" s="83">
        <v>40.0</v>
      </c>
      <c r="L85" s="44">
        <f t="shared" si="4"/>
        <v>240</v>
      </c>
      <c r="M85" s="81"/>
      <c r="N85" s="81"/>
      <c r="O85" s="81"/>
      <c r="P85" s="81"/>
      <c r="Q85" s="46"/>
      <c r="R85" s="46"/>
      <c r="S85" s="85"/>
      <c r="T85" s="86"/>
      <c r="U85" s="86"/>
      <c r="V85" s="87"/>
      <c r="W85" s="48"/>
      <c r="X85" s="23" t="s">
        <v>46</v>
      </c>
      <c r="Y85" s="49"/>
      <c r="Z85" s="50"/>
      <c r="AA85" s="81"/>
      <c r="AB85" s="81"/>
      <c r="AC85" s="81"/>
      <c r="AD85" s="88"/>
      <c r="AE85" s="88"/>
      <c r="AF85" s="89"/>
      <c r="AG85" s="88"/>
      <c r="AH85" s="90"/>
      <c r="AI85" s="90"/>
      <c r="AJ85" s="90"/>
      <c r="AK85" s="90"/>
      <c r="AL85" s="90"/>
      <c r="AM85" s="90"/>
    </row>
    <row r="86" ht="15.75" customHeight="1">
      <c r="A86" s="80"/>
      <c r="B86" s="53" t="s">
        <v>132</v>
      </c>
      <c r="C86" s="25" t="s">
        <v>162</v>
      </c>
      <c r="D86" s="91"/>
      <c r="E86" s="91" t="s">
        <v>165</v>
      </c>
      <c r="F86" s="92"/>
      <c r="G86" s="91"/>
      <c r="H86" s="54" t="s">
        <v>41</v>
      </c>
      <c r="I86" s="68">
        <v>100.0</v>
      </c>
      <c r="J86" s="69">
        <f t="shared" si="3"/>
        <v>600</v>
      </c>
      <c r="K86" s="93">
        <v>100.0</v>
      </c>
      <c r="L86" s="30">
        <f t="shared" si="4"/>
        <v>600</v>
      </c>
      <c r="M86" s="91"/>
      <c r="N86" s="91"/>
      <c r="O86" s="91"/>
      <c r="P86" s="91"/>
      <c r="Q86" s="57"/>
      <c r="R86" s="57"/>
      <c r="S86" s="79"/>
      <c r="T86" s="95"/>
      <c r="U86" s="95"/>
      <c r="V86" s="96"/>
      <c r="W86" s="34"/>
      <c r="X86" s="35" t="s">
        <v>46</v>
      </c>
      <c r="Y86" s="36"/>
      <c r="Z86" s="37"/>
      <c r="AA86" s="91"/>
      <c r="AB86" s="91"/>
      <c r="AC86" s="91"/>
      <c r="AD86" s="97"/>
      <c r="AE86" s="97"/>
      <c r="AF86" s="98"/>
      <c r="AG86" s="97"/>
      <c r="AH86" s="99"/>
      <c r="AI86" s="99"/>
      <c r="AJ86" s="99"/>
      <c r="AK86" s="99"/>
      <c r="AL86" s="99"/>
      <c r="AM86" s="99"/>
    </row>
    <row r="87" ht="15.75" customHeight="1">
      <c r="A87" s="80"/>
      <c r="B87" s="40" t="s">
        <v>132</v>
      </c>
      <c r="C87" s="41" t="s">
        <v>162</v>
      </c>
      <c r="D87" s="81"/>
      <c r="E87" s="81" t="s">
        <v>166</v>
      </c>
      <c r="F87" s="82"/>
      <c r="G87" s="81"/>
      <c r="H87" s="42" t="s">
        <v>41</v>
      </c>
      <c r="I87" s="63">
        <v>100.0</v>
      </c>
      <c r="J87" s="64">
        <f t="shared" si="3"/>
        <v>600</v>
      </c>
      <c r="K87" s="83">
        <v>50.0</v>
      </c>
      <c r="L87" s="44">
        <f t="shared" si="4"/>
        <v>300</v>
      </c>
      <c r="M87" s="81"/>
      <c r="N87" s="81"/>
      <c r="O87" s="81"/>
      <c r="P87" s="81"/>
      <c r="Q87" s="46"/>
      <c r="R87" s="46"/>
      <c r="S87" s="85"/>
      <c r="T87" s="86"/>
      <c r="U87" s="86"/>
      <c r="V87" s="87"/>
      <c r="W87" s="48"/>
      <c r="X87" s="23" t="s">
        <v>46</v>
      </c>
      <c r="Y87" s="49"/>
      <c r="Z87" s="50"/>
      <c r="AA87" s="81"/>
      <c r="AB87" s="81"/>
      <c r="AC87" s="81"/>
      <c r="AD87" s="88"/>
      <c r="AE87" s="88"/>
      <c r="AF87" s="89"/>
      <c r="AG87" s="88"/>
      <c r="AH87" s="90"/>
      <c r="AI87" s="90"/>
      <c r="AJ87" s="90"/>
      <c r="AK87" s="90"/>
      <c r="AL87" s="90"/>
      <c r="AM87" s="90"/>
    </row>
    <row r="88" ht="15.75" customHeight="1">
      <c r="A88" s="80"/>
      <c r="B88" s="53" t="s">
        <v>132</v>
      </c>
      <c r="C88" s="25" t="s">
        <v>162</v>
      </c>
      <c r="D88" s="91" t="s">
        <v>162</v>
      </c>
      <c r="E88" s="91" t="s">
        <v>167</v>
      </c>
      <c r="F88" s="92"/>
      <c r="G88" s="91"/>
      <c r="H88" s="54" t="s">
        <v>41</v>
      </c>
      <c r="I88" s="68">
        <v>90.0</v>
      </c>
      <c r="J88" s="69">
        <f t="shared" si="3"/>
        <v>540</v>
      </c>
      <c r="K88" s="93">
        <v>50.0</v>
      </c>
      <c r="L88" s="30">
        <f t="shared" si="4"/>
        <v>300</v>
      </c>
      <c r="M88" s="91"/>
      <c r="N88" s="91"/>
      <c r="O88" s="94"/>
      <c r="P88" s="94"/>
      <c r="Q88" s="57"/>
      <c r="R88" s="57"/>
      <c r="S88" s="79"/>
      <c r="T88" s="95"/>
      <c r="U88" s="95"/>
      <c r="V88" s="96"/>
      <c r="W88" s="34"/>
      <c r="X88" s="35" t="s">
        <v>46</v>
      </c>
      <c r="Y88" s="36"/>
      <c r="Z88" s="37"/>
      <c r="AA88" s="91"/>
      <c r="AB88" s="91"/>
      <c r="AC88" s="91"/>
      <c r="AD88" s="97"/>
      <c r="AE88" s="97"/>
      <c r="AF88" s="98"/>
      <c r="AG88" s="97"/>
      <c r="AH88" s="99"/>
      <c r="AI88" s="99"/>
      <c r="AJ88" s="99"/>
      <c r="AK88" s="99"/>
      <c r="AL88" s="99"/>
      <c r="AM88" s="99"/>
    </row>
    <row r="89" ht="15.75" customHeight="1">
      <c r="A89" s="80"/>
      <c r="B89" s="40" t="s">
        <v>132</v>
      </c>
      <c r="C89" s="41" t="s">
        <v>162</v>
      </c>
      <c r="D89" s="81"/>
      <c r="E89" s="81" t="s">
        <v>168</v>
      </c>
      <c r="F89" s="82"/>
      <c r="G89" s="81"/>
      <c r="H89" s="42" t="s">
        <v>41</v>
      </c>
      <c r="I89" s="63">
        <v>45.0</v>
      </c>
      <c r="J89" s="64">
        <f t="shared" si="3"/>
        <v>270</v>
      </c>
      <c r="K89" s="83">
        <v>0.0</v>
      </c>
      <c r="L89" s="44">
        <f t="shared" si="4"/>
        <v>0</v>
      </c>
      <c r="M89" s="81"/>
      <c r="N89" s="81"/>
      <c r="O89" s="100"/>
      <c r="P89" s="100"/>
      <c r="Q89" s="46"/>
      <c r="R89" s="46"/>
      <c r="S89" s="85"/>
      <c r="T89" s="86"/>
      <c r="U89" s="86"/>
      <c r="V89" s="87"/>
      <c r="W89" s="48"/>
      <c r="X89" s="23" t="s">
        <v>46</v>
      </c>
      <c r="Y89" s="49"/>
      <c r="Z89" s="50"/>
      <c r="AA89" s="81"/>
      <c r="AB89" s="81"/>
      <c r="AC89" s="81"/>
      <c r="AD89" s="88"/>
      <c r="AE89" s="88"/>
      <c r="AF89" s="89"/>
      <c r="AG89" s="88"/>
      <c r="AH89" s="90"/>
      <c r="AI89" s="90"/>
      <c r="AJ89" s="90"/>
      <c r="AK89" s="90"/>
      <c r="AL89" s="90"/>
      <c r="AM89" s="90"/>
    </row>
    <row r="90" ht="15.75" customHeight="1">
      <c r="A90" s="80"/>
      <c r="B90" s="53" t="s">
        <v>132</v>
      </c>
      <c r="C90" s="25" t="s">
        <v>162</v>
      </c>
      <c r="D90" s="91"/>
      <c r="E90" s="91" t="s">
        <v>169</v>
      </c>
      <c r="F90" s="92"/>
      <c r="G90" s="91"/>
      <c r="H90" s="54" t="s">
        <v>41</v>
      </c>
      <c r="I90" s="68">
        <v>45.0</v>
      </c>
      <c r="J90" s="69">
        <f t="shared" si="3"/>
        <v>270</v>
      </c>
      <c r="K90" s="93">
        <v>0.0</v>
      </c>
      <c r="L90" s="30">
        <f t="shared" si="4"/>
        <v>0</v>
      </c>
      <c r="M90" s="91"/>
      <c r="N90" s="91"/>
      <c r="O90" s="91"/>
      <c r="P90" s="91"/>
      <c r="Q90" s="57"/>
      <c r="R90" s="57"/>
      <c r="S90" s="79"/>
      <c r="T90" s="95"/>
      <c r="U90" s="95"/>
      <c r="V90" s="96"/>
      <c r="W90" s="34"/>
      <c r="X90" s="35" t="s">
        <v>46</v>
      </c>
      <c r="Y90" s="36"/>
      <c r="Z90" s="37"/>
      <c r="AA90" s="91"/>
      <c r="AB90" s="91"/>
      <c r="AC90" s="91"/>
      <c r="AD90" s="97"/>
      <c r="AE90" s="97"/>
      <c r="AF90" s="98"/>
      <c r="AG90" s="97"/>
      <c r="AH90" s="99"/>
      <c r="AI90" s="99"/>
      <c r="AJ90" s="99"/>
      <c r="AK90" s="99"/>
      <c r="AL90" s="99"/>
      <c r="AM90" s="99"/>
    </row>
    <row r="91" ht="15.75" customHeight="1">
      <c r="A91" s="80"/>
      <c r="B91" s="40" t="s">
        <v>132</v>
      </c>
      <c r="C91" s="41" t="s">
        <v>162</v>
      </c>
      <c r="D91" s="81"/>
      <c r="E91" s="81" t="s">
        <v>170</v>
      </c>
      <c r="F91" s="82"/>
      <c r="G91" s="81"/>
      <c r="H91" s="42" t="s">
        <v>41</v>
      </c>
      <c r="I91" s="63">
        <v>70.0</v>
      </c>
      <c r="J91" s="64">
        <f t="shared" si="3"/>
        <v>420</v>
      </c>
      <c r="K91" s="83">
        <v>0.0</v>
      </c>
      <c r="L91" s="44">
        <f t="shared" si="4"/>
        <v>0</v>
      </c>
      <c r="M91" s="81"/>
      <c r="N91" s="81"/>
      <c r="O91" s="81"/>
      <c r="P91" s="100"/>
      <c r="Q91" s="46"/>
      <c r="R91" s="46"/>
      <c r="S91" s="85"/>
      <c r="T91" s="86"/>
      <c r="U91" s="86"/>
      <c r="V91" s="87"/>
      <c r="W91" s="48"/>
      <c r="X91" s="23" t="s">
        <v>46</v>
      </c>
      <c r="Y91" s="49"/>
      <c r="Z91" s="50"/>
      <c r="AA91" s="81"/>
      <c r="AB91" s="81"/>
      <c r="AC91" s="81"/>
      <c r="AD91" s="88"/>
      <c r="AE91" s="88"/>
      <c r="AF91" s="89"/>
      <c r="AG91" s="88"/>
      <c r="AH91" s="90"/>
      <c r="AI91" s="90"/>
      <c r="AJ91" s="90"/>
      <c r="AK91" s="90"/>
      <c r="AL91" s="90"/>
      <c r="AM91" s="90"/>
    </row>
    <row r="92" ht="15.75" customHeight="1">
      <c r="A92" s="80"/>
      <c r="B92" s="53" t="s">
        <v>132</v>
      </c>
      <c r="C92" s="25" t="s">
        <v>171</v>
      </c>
      <c r="D92" s="91"/>
      <c r="E92" s="91" t="s">
        <v>172</v>
      </c>
      <c r="F92" s="92"/>
      <c r="G92" s="91"/>
      <c r="H92" s="54" t="s">
        <v>41</v>
      </c>
      <c r="I92" s="68">
        <v>60.0</v>
      </c>
      <c r="J92" s="69">
        <f t="shared" si="3"/>
        <v>360</v>
      </c>
      <c r="K92" s="93">
        <v>40.0</v>
      </c>
      <c r="L92" s="30">
        <f t="shared" si="4"/>
        <v>240</v>
      </c>
      <c r="M92" s="91"/>
      <c r="N92" s="91"/>
      <c r="O92" s="94"/>
      <c r="P92" s="91"/>
      <c r="Q92" s="57"/>
      <c r="R92" s="57"/>
      <c r="S92" s="79"/>
      <c r="T92" s="95"/>
      <c r="U92" s="95"/>
      <c r="V92" s="96"/>
      <c r="W92" s="34"/>
      <c r="X92" s="35" t="s">
        <v>46</v>
      </c>
      <c r="Y92" s="36"/>
      <c r="Z92" s="37"/>
      <c r="AA92" s="91"/>
      <c r="AB92" s="91"/>
      <c r="AC92" s="91"/>
      <c r="AD92" s="97"/>
      <c r="AE92" s="97"/>
      <c r="AF92" s="98"/>
      <c r="AG92" s="97"/>
      <c r="AH92" s="99"/>
      <c r="AI92" s="99"/>
      <c r="AJ92" s="99"/>
      <c r="AK92" s="99"/>
      <c r="AL92" s="99"/>
      <c r="AM92" s="99"/>
    </row>
    <row r="93" ht="15.75" customHeight="1">
      <c r="A93" s="80"/>
      <c r="B93" s="40" t="s">
        <v>132</v>
      </c>
      <c r="C93" s="41" t="s">
        <v>171</v>
      </c>
      <c r="D93" s="81"/>
      <c r="E93" s="81" t="s">
        <v>173</v>
      </c>
      <c r="F93" s="82"/>
      <c r="G93" s="81"/>
      <c r="H93" s="42" t="s">
        <v>41</v>
      </c>
      <c r="I93" s="63">
        <v>150.0</v>
      </c>
      <c r="J93" s="64">
        <f t="shared" si="3"/>
        <v>900</v>
      </c>
      <c r="K93" s="83">
        <v>20.0</v>
      </c>
      <c r="L93" s="44">
        <f t="shared" si="4"/>
        <v>120</v>
      </c>
      <c r="M93" s="81"/>
      <c r="N93" s="81"/>
      <c r="O93" s="100"/>
      <c r="P93" s="100"/>
      <c r="Q93" s="46"/>
      <c r="R93" s="46"/>
      <c r="S93" s="85"/>
      <c r="T93" s="86"/>
      <c r="U93" s="86"/>
      <c r="V93" s="87"/>
      <c r="W93" s="48"/>
      <c r="X93" s="23" t="s">
        <v>46</v>
      </c>
      <c r="Y93" s="49"/>
      <c r="Z93" s="50"/>
      <c r="AA93" s="81"/>
      <c r="AB93" s="81"/>
      <c r="AC93" s="81"/>
      <c r="AD93" s="88"/>
      <c r="AE93" s="88"/>
      <c r="AF93" s="89"/>
      <c r="AG93" s="88"/>
      <c r="AH93" s="90"/>
      <c r="AI93" s="90"/>
      <c r="AJ93" s="90"/>
      <c r="AK93" s="90"/>
      <c r="AL93" s="90"/>
      <c r="AM93" s="90"/>
    </row>
    <row r="94" ht="15.75" customHeight="1">
      <c r="A94" s="80"/>
      <c r="B94" s="53" t="s">
        <v>132</v>
      </c>
      <c r="C94" s="25" t="s">
        <v>171</v>
      </c>
      <c r="D94" s="91"/>
      <c r="E94" s="91" t="s">
        <v>174</v>
      </c>
      <c r="F94" s="92"/>
      <c r="G94" s="91"/>
      <c r="H94" s="54" t="s">
        <v>41</v>
      </c>
      <c r="I94" s="68">
        <v>40.0</v>
      </c>
      <c r="J94" s="69">
        <f t="shared" si="3"/>
        <v>240</v>
      </c>
      <c r="K94" s="93">
        <v>0.0</v>
      </c>
      <c r="L94" s="30">
        <f t="shared" si="4"/>
        <v>0</v>
      </c>
      <c r="M94" s="91"/>
      <c r="N94" s="91"/>
      <c r="O94" s="94"/>
      <c r="P94" s="94"/>
      <c r="Q94" s="57"/>
      <c r="R94" s="57"/>
      <c r="S94" s="79"/>
      <c r="T94" s="95"/>
      <c r="U94" s="95"/>
      <c r="V94" s="96"/>
      <c r="W94" s="34"/>
      <c r="X94" s="35" t="s">
        <v>46</v>
      </c>
      <c r="Y94" s="36"/>
      <c r="Z94" s="37"/>
      <c r="AA94" s="91"/>
      <c r="AB94" s="91"/>
      <c r="AC94" s="91"/>
      <c r="AD94" s="97"/>
      <c r="AE94" s="97"/>
      <c r="AF94" s="98"/>
      <c r="AG94" s="97"/>
      <c r="AH94" s="99"/>
      <c r="AI94" s="99"/>
      <c r="AJ94" s="99"/>
      <c r="AK94" s="99"/>
      <c r="AL94" s="99"/>
      <c r="AM94" s="99"/>
    </row>
    <row r="95" ht="15.75" customHeight="1">
      <c r="A95" s="80"/>
      <c r="B95" s="40" t="s">
        <v>132</v>
      </c>
      <c r="C95" s="41" t="s">
        <v>171</v>
      </c>
      <c r="D95" s="81"/>
      <c r="E95" s="81" t="s">
        <v>175</v>
      </c>
      <c r="F95" s="82"/>
      <c r="G95" s="81"/>
      <c r="H95" s="42" t="s">
        <v>41</v>
      </c>
      <c r="I95" s="63">
        <v>20.0</v>
      </c>
      <c r="J95" s="64">
        <f t="shared" si="3"/>
        <v>120</v>
      </c>
      <c r="K95" s="83">
        <v>20.0</v>
      </c>
      <c r="L95" s="44">
        <f t="shared" si="4"/>
        <v>120</v>
      </c>
      <c r="M95" s="81"/>
      <c r="N95" s="81"/>
      <c r="O95" s="100"/>
      <c r="P95" s="100"/>
      <c r="Q95" s="46"/>
      <c r="R95" s="46"/>
      <c r="S95" s="85"/>
      <c r="T95" s="86"/>
      <c r="U95" s="86"/>
      <c r="V95" s="87"/>
      <c r="W95" s="48"/>
      <c r="X95" s="23" t="s">
        <v>46</v>
      </c>
      <c r="Y95" s="49"/>
      <c r="Z95" s="50"/>
      <c r="AA95" s="81"/>
      <c r="AB95" s="81"/>
      <c r="AC95" s="81"/>
      <c r="AD95" s="88"/>
      <c r="AE95" s="88"/>
      <c r="AF95" s="89"/>
      <c r="AG95" s="88"/>
      <c r="AH95" s="90"/>
      <c r="AI95" s="90"/>
      <c r="AJ95" s="90"/>
      <c r="AK95" s="90"/>
      <c r="AL95" s="90"/>
      <c r="AM95" s="90"/>
    </row>
    <row r="96" ht="15.75" customHeight="1">
      <c r="A96" s="80"/>
      <c r="B96" s="53" t="s">
        <v>132</v>
      </c>
      <c r="C96" s="25" t="s">
        <v>171</v>
      </c>
      <c r="D96" s="91"/>
      <c r="E96" s="91" t="s">
        <v>176</v>
      </c>
      <c r="F96" s="105"/>
      <c r="G96" s="106"/>
      <c r="H96" s="54" t="s">
        <v>41</v>
      </c>
      <c r="I96" s="68">
        <v>60.0</v>
      </c>
      <c r="J96" s="69">
        <f t="shared" si="3"/>
        <v>360</v>
      </c>
      <c r="K96" s="93">
        <v>40.0</v>
      </c>
      <c r="L96" s="30">
        <f t="shared" si="4"/>
        <v>240</v>
      </c>
      <c r="M96" s="91"/>
      <c r="N96" s="91"/>
      <c r="O96" s="94"/>
      <c r="P96" s="94"/>
      <c r="Q96" s="57"/>
      <c r="R96" s="57"/>
      <c r="S96" s="79"/>
      <c r="T96" s="95"/>
      <c r="U96" s="95"/>
      <c r="V96" s="96"/>
      <c r="W96" s="34"/>
      <c r="X96" s="35" t="s">
        <v>46</v>
      </c>
      <c r="Y96" s="36"/>
      <c r="Z96" s="37"/>
      <c r="AA96" s="91"/>
      <c r="AB96" s="91"/>
      <c r="AC96" s="91"/>
      <c r="AD96" s="97"/>
      <c r="AE96" s="97"/>
      <c r="AF96" s="98"/>
      <c r="AG96" s="97"/>
      <c r="AH96" s="99"/>
      <c r="AI96" s="99"/>
      <c r="AJ96" s="99"/>
      <c r="AK96" s="99"/>
      <c r="AL96" s="99"/>
      <c r="AM96" s="99"/>
    </row>
    <row r="97" ht="15.75" customHeight="1">
      <c r="A97" s="80"/>
      <c r="B97" s="40" t="s">
        <v>132</v>
      </c>
      <c r="C97" s="41" t="s">
        <v>171</v>
      </c>
      <c r="D97" s="81" t="s">
        <v>103</v>
      </c>
      <c r="E97" s="81" t="s">
        <v>177</v>
      </c>
      <c r="F97" s="101"/>
      <c r="G97" s="102"/>
      <c r="H97" s="42" t="s">
        <v>41</v>
      </c>
      <c r="I97" s="63">
        <v>270.0</v>
      </c>
      <c r="J97" s="64">
        <f t="shared" si="3"/>
        <v>1620</v>
      </c>
      <c r="K97" s="83">
        <v>0.0</v>
      </c>
      <c r="L97" s="44">
        <f t="shared" si="4"/>
        <v>0</v>
      </c>
      <c r="M97" s="81"/>
      <c r="N97" s="81"/>
      <c r="O97" s="100"/>
      <c r="P97" s="100"/>
      <c r="Q97" s="46"/>
      <c r="R97" s="46"/>
      <c r="S97" s="85"/>
      <c r="T97" s="82"/>
      <c r="U97" s="82"/>
      <c r="V97" s="87"/>
      <c r="W97" s="48"/>
      <c r="X97" s="23" t="s">
        <v>46</v>
      </c>
      <c r="Y97" s="49"/>
      <c r="Z97" s="50"/>
      <c r="AA97" s="81"/>
      <c r="AB97" s="81"/>
      <c r="AC97" s="81"/>
      <c r="AD97" s="88"/>
      <c r="AE97" s="88"/>
      <c r="AF97" s="89"/>
      <c r="AG97" s="88"/>
      <c r="AH97" s="90"/>
      <c r="AI97" s="90"/>
      <c r="AJ97" s="90"/>
      <c r="AK97" s="90"/>
      <c r="AL97" s="90"/>
      <c r="AM97" s="90"/>
    </row>
    <row r="98" ht="15.75" customHeight="1">
      <c r="A98" s="80"/>
      <c r="B98" s="53" t="s">
        <v>132</v>
      </c>
      <c r="C98" s="25" t="s">
        <v>178</v>
      </c>
      <c r="D98" s="91"/>
      <c r="E98" s="91" t="s">
        <v>179</v>
      </c>
      <c r="F98" s="92"/>
      <c r="G98" s="91"/>
      <c r="H98" s="54" t="s">
        <v>41</v>
      </c>
      <c r="I98" s="68">
        <v>200.0</v>
      </c>
      <c r="J98" s="69">
        <f t="shared" si="3"/>
        <v>1200</v>
      </c>
      <c r="K98" s="93">
        <v>200.0</v>
      </c>
      <c r="L98" s="30">
        <f t="shared" si="4"/>
        <v>1200</v>
      </c>
      <c r="M98" s="91"/>
      <c r="N98" s="91"/>
      <c r="O98" s="91"/>
      <c r="P98" s="91"/>
      <c r="Q98" s="57"/>
      <c r="R98" s="57"/>
      <c r="S98" s="79"/>
      <c r="T98" s="95"/>
      <c r="U98" s="95"/>
      <c r="V98" s="107"/>
      <c r="W98" s="34"/>
      <c r="X98" s="35" t="s">
        <v>46</v>
      </c>
      <c r="Y98" s="36"/>
      <c r="Z98" s="37"/>
      <c r="AA98" s="91"/>
      <c r="AB98" s="91"/>
      <c r="AC98" s="91"/>
      <c r="AD98" s="97"/>
      <c r="AE98" s="97"/>
      <c r="AF98" s="98"/>
      <c r="AG98" s="97"/>
      <c r="AH98" s="99"/>
      <c r="AI98" s="99"/>
      <c r="AJ98" s="99"/>
      <c r="AK98" s="99"/>
      <c r="AL98" s="99"/>
      <c r="AM98" s="99"/>
    </row>
    <row r="99" ht="15.75" customHeight="1">
      <c r="A99" s="80"/>
      <c r="B99" s="40" t="s">
        <v>132</v>
      </c>
      <c r="C99" s="41" t="s">
        <v>178</v>
      </c>
      <c r="D99" s="81"/>
      <c r="E99" s="81" t="s">
        <v>180</v>
      </c>
      <c r="F99" s="82"/>
      <c r="G99" s="81"/>
      <c r="H99" s="42" t="s">
        <v>41</v>
      </c>
      <c r="I99" s="63">
        <v>80.0</v>
      </c>
      <c r="J99" s="64">
        <f t="shared" si="3"/>
        <v>480</v>
      </c>
      <c r="K99" s="83">
        <v>50.0</v>
      </c>
      <c r="L99" s="44">
        <f t="shared" si="4"/>
        <v>300</v>
      </c>
      <c r="M99" s="81"/>
      <c r="N99" s="81"/>
      <c r="O99" s="81"/>
      <c r="P99" s="81"/>
      <c r="Q99" s="46"/>
      <c r="R99" s="46"/>
      <c r="S99" s="85"/>
      <c r="T99" s="86"/>
      <c r="U99" s="86"/>
      <c r="V99" s="108"/>
      <c r="W99" s="48"/>
      <c r="X99" s="23" t="s">
        <v>46</v>
      </c>
      <c r="Y99" s="49"/>
      <c r="Z99" s="50"/>
      <c r="AA99" s="81"/>
      <c r="AB99" s="81"/>
      <c r="AC99" s="81"/>
      <c r="AD99" s="88"/>
      <c r="AE99" s="88"/>
      <c r="AF99" s="89"/>
      <c r="AG99" s="88"/>
      <c r="AH99" s="90"/>
      <c r="AI99" s="90"/>
      <c r="AJ99" s="90"/>
      <c r="AK99" s="90"/>
      <c r="AL99" s="90"/>
      <c r="AM99" s="90"/>
    </row>
    <row r="100" ht="15.75" customHeight="1">
      <c r="A100" s="80"/>
      <c r="B100" s="53" t="s">
        <v>132</v>
      </c>
      <c r="C100" s="25" t="s">
        <v>178</v>
      </c>
      <c r="D100" s="91"/>
      <c r="E100" s="91" t="s">
        <v>181</v>
      </c>
      <c r="F100" s="92"/>
      <c r="G100" s="91"/>
      <c r="H100" s="54" t="s">
        <v>41</v>
      </c>
      <c r="I100" s="68">
        <v>80.0</v>
      </c>
      <c r="J100" s="69">
        <f t="shared" si="3"/>
        <v>480</v>
      </c>
      <c r="K100" s="93">
        <v>40.0</v>
      </c>
      <c r="L100" s="30">
        <f t="shared" si="4"/>
        <v>240</v>
      </c>
      <c r="M100" s="91"/>
      <c r="N100" s="91"/>
      <c r="O100" s="91"/>
      <c r="P100" s="91"/>
      <c r="Q100" s="57"/>
      <c r="R100" s="57"/>
      <c r="S100" s="79"/>
      <c r="T100" s="95"/>
      <c r="U100" s="95"/>
      <c r="V100" s="107"/>
      <c r="W100" s="34"/>
      <c r="X100" s="35" t="s">
        <v>46</v>
      </c>
      <c r="Y100" s="36"/>
      <c r="Z100" s="37"/>
      <c r="AA100" s="91"/>
      <c r="AB100" s="91"/>
      <c r="AC100" s="91"/>
      <c r="AD100" s="97"/>
      <c r="AE100" s="97"/>
      <c r="AF100" s="98"/>
      <c r="AG100" s="97"/>
      <c r="AH100" s="99"/>
      <c r="AI100" s="99"/>
      <c r="AJ100" s="99"/>
      <c r="AK100" s="99"/>
      <c r="AL100" s="99"/>
      <c r="AM100" s="99"/>
    </row>
    <row r="101" ht="15.75" customHeight="1">
      <c r="A101" s="80"/>
      <c r="B101" s="40" t="s">
        <v>132</v>
      </c>
      <c r="C101" s="41" t="s">
        <v>178</v>
      </c>
      <c r="D101" s="81"/>
      <c r="E101" s="81" t="s">
        <v>182</v>
      </c>
      <c r="F101" s="82"/>
      <c r="G101" s="81"/>
      <c r="H101" s="42" t="s">
        <v>41</v>
      </c>
      <c r="I101" s="63">
        <v>200.0</v>
      </c>
      <c r="J101" s="64">
        <f t="shared" si="3"/>
        <v>1200</v>
      </c>
      <c r="K101" s="83">
        <v>200.0</v>
      </c>
      <c r="L101" s="44">
        <f t="shared" si="4"/>
        <v>1200</v>
      </c>
      <c r="M101" s="81"/>
      <c r="N101" s="81"/>
      <c r="O101" s="81"/>
      <c r="P101" s="81"/>
      <c r="Q101" s="46"/>
      <c r="R101" s="46"/>
      <c r="S101" s="85"/>
      <c r="T101" s="86"/>
      <c r="U101" s="86"/>
      <c r="V101" s="108"/>
      <c r="W101" s="48"/>
      <c r="X101" s="23" t="s">
        <v>46</v>
      </c>
      <c r="Y101" s="49"/>
      <c r="Z101" s="50"/>
      <c r="AA101" s="81"/>
      <c r="AB101" s="81"/>
      <c r="AC101" s="81"/>
      <c r="AD101" s="88"/>
      <c r="AE101" s="88"/>
      <c r="AF101" s="89"/>
      <c r="AG101" s="88"/>
      <c r="AH101" s="90"/>
      <c r="AI101" s="90"/>
      <c r="AJ101" s="90"/>
      <c r="AK101" s="90"/>
      <c r="AL101" s="90"/>
      <c r="AM101" s="90"/>
    </row>
    <row r="102" ht="15.75" customHeight="1">
      <c r="A102" s="80"/>
      <c r="B102" s="53" t="s">
        <v>132</v>
      </c>
      <c r="C102" s="25" t="s">
        <v>178</v>
      </c>
      <c r="D102" s="91"/>
      <c r="E102" s="91" t="s">
        <v>183</v>
      </c>
      <c r="F102" s="92"/>
      <c r="G102" s="91"/>
      <c r="H102" s="54" t="s">
        <v>41</v>
      </c>
      <c r="I102" s="68">
        <v>40.0</v>
      </c>
      <c r="J102" s="69">
        <f t="shared" si="3"/>
        <v>240</v>
      </c>
      <c r="K102" s="93">
        <v>40.0</v>
      </c>
      <c r="L102" s="30">
        <f t="shared" si="4"/>
        <v>240</v>
      </c>
      <c r="M102" s="91"/>
      <c r="N102" s="91"/>
      <c r="O102" s="91"/>
      <c r="P102" s="94"/>
      <c r="Q102" s="57"/>
      <c r="R102" s="57"/>
      <c r="S102" s="79"/>
      <c r="T102" s="95"/>
      <c r="U102" s="95"/>
      <c r="V102" s="107"/>
      <c r="W102" s="34"/>
      <c r="X102" s="35" t="s">
        <v>46</v>
      </c>
      <c r="Y102" s="36"/>
      <c r="Z102" s="37"/>
      <c r="AA102" s="91"/>
      <c r="AB102" s="91"/>
      <c r="AC102" s="91"/>
      <c r="AD102" s="97"/>
      <c r="AE102" s="97"/>
      <c r="AF102" s="98"/>
      <c r="AG102" s="97"/>
      <c r="AH102" s="99"/>
      <c r="AI102" s="99"/>
      <c r="AJ102" s="99"/>
      <c r="AK102" s="99"/>
      <c r="AL102" s="99"/>
      <c r="AM102" s="99"/>
    </row>
    <row r="103" ht="15.75" customHeight="1">
      <c r="A103" s="80"/>
      <c r="B103" s="40" t="s">
        <v>132</v>
      </c>
      <c r="C103" s="41" t="s">
        <v>178</v>
      </c>
      <c r="D103" s="81"/>
      <c r="E103" s="81" t="s">
        <v>184</v>
      </c>
      <c r="F103" s="82"/>
      <c r="G103" s="81"/>
      <c r="H103" s="42" t="s">
        <v>41</v>
      </c>
      <c r="I103" s="63">
        <v>40.0</v>
      </c>
      <c r="J103" s="64">
        <f t="shared" si="3"/>
        <v>240</v>
      </c>
      <c r="K103" s="83">
        <v>40.0</v>
      </c>
      <c r="L103" s="44">
        <f t="shared" si="4"/>
        <v>240</v>
      </c>
      <c r="M103" s="81"/>
      <c r="N103" s="81"/>
      <c r="O103" s="81"/>
      <c r="P103" s="100"/>
      <c r="Q103" s="46"/>
      <c r="R103" s="46"/>
      <c r="S103" s="85"/>
      <c r="T103" s="86"/>
      <c r="U103" s="86"/>
      <c r="V103" s="108"/>
      <c r="W103" s="48"/>
      <c r="X103" s="23" t="s">
        <v>46</v>
      </c>
      <c r="Y103" s="49"/>
      <c r="Z103" s="50"/>
      <c r="AA103" s="81"/>
      <c r="AB103" s="81"/>
      <c r="AC103" s="81"/>
      <c r="AD103" s="88"/>
      <c r="AE103" s="88"/>
      <c r="AF103" s="89"/>
      <c r="AG103" s="88"/>
      <c r="AH103" s="90"/>
      <c r="AI103" s="90"/>
      <c r="AJ103" s="90"/>
      <c r="AK103" s="90"/>
      <c r="AL103" s="90"/>
      <c r="AM103" s="90"/>
    </row>
    <row r="104" ht="15.75" customHeight="1">
      <c r="A104" s="80"/>
      <c r="B104" s="53" t="s">
        <v>132</v>
      </c>
      <c r="C104" s="25" t="s">
        <v>178</v>
      </c>
      <c r="D104" s="91"/>
      <c r="E104" s="91" t="s">
        <v>185</v>
      </c>
      <c r="F104" s="92"/>
      <c r="G104" s="91"/>
      <c r="H104" s="54" t="s">
        <v>41</v>
      </c>
      <c r="I104" s="68">
        <v>50.0</v>
      </c>
      <c r="J104" s="69">
        <f t="shared" si="3"/>
        <v>300</v>
      </c>
      <c r="K104" s="93">
        <v>0.0</v>
      </c>
      <c r="L104" s="30">
        <f t="shared" si="4"/>
        <v>0</v>
      </c>
      <c r="M104" s="91"/>
      <c r="N104" s="91"/>
      <c r="O104" s="91"/>
      <c r="P104" s="94"/>
      <c r="Q104" s="57"/>
      <c r="R104" s="57"/>
      <c r="S104" s="79"/>
      <c r="T104" s="95"/>
      <c r="U104" s="95"/>
      <c r="V104" s="107"/>
      <c r="W104" s="34"/>
      <c r="X104" s="35" t="s">
        <v>46</v>
      </c>
      <c r="Y104" s="36"/>
      <c r="Z104" s="37"/>
      <c r="AA104" s="91"/>
      <c r="AB104" s="91"/>
      <c r="AC104" s="91"/>
      <c r="AD104" s="97"/>
      <c r="AE104" s="97"/>
      <c r="AF104" s="98"/>
      <c r="AG104" s="97"/>
      <c r="AH104" s="99"/>
      <c r="AI104" s="99"/>
      <c r="AJ104" s="99"/>
      <c r="AK104" s="99"/>
      <c r="AL104" s="99"/>
      <c r="AM104" s="99"/>
    </row>
    <row r="105" ht="15.75" customHeight="1">
      <c r="A105" s="80"/>
      <c r="B105" s="40" t="s">
        <v>132</v>
      </c>
      <c r="C105" s="41" t="s">
        <v>178</v>
      </c>
      <c r="D105" s="81"/>
      <c r="E105" s="81" t="s">
        <v>186</v>
      </c>
      <c r="F105" s="82"/>
      <c r="G105" s="81"/>
      <c r="H105" s="42" t="s">
        <v>41</v>
      </c>
      <c r="I105" s="63">
        <v>70.0</v>
      </c>
      <c r="J105" s="64">
        <f t="shared" si="3"/>
        <v>420</v>
      </c>
      <c r="K105" s="83">
        <v>0.0</v>
      </c>
      <c r="L105" s="44">
        <f t="shared" si="4"/>
        <v>0</v>
      </c>
      <c r="M105" s="81"/>
      <c r="N105" s="81"/>
      <c r="O105" s="81"/>
      <c r="P105" s="100"/>
      <c r="Q105" s="46"/>
      <c r="R105" s="46"/>
      <c r="S105" s="85"/>
      <c r="T105" s="86"/>
      <c r="U105" s="86"/>
      <c r="V105" s="108"/>
      <c r="W105" s="48"/>
      <c r="X105" s="23" t="s">
        <v>46</v>
      </c>
      <c r="Y105" s="49"/>
      <c r="Z105" s="50"/>
      <c r="AA105" s="81"/>
      <c r="AB105" s="81"/>
      <c r="AC105" s="81"/>
      <c r="AD105" s="88"/>
      <c r="AE105" s="88"/>
      <c r="AF105" s="89"/>
      <c r="AG105" s="88"/>
      <c r="AH105" s="90"/>
      <c r="AI105" s="90"/>
      <c r="AJ105" s="90"/>
      <c r="AK105" s="90"/>
      <c r="AL105" s="90"/>
      <c r="AM105" s="90"/>
    </row>
    <row r="106" ht="15.75" customHeight="1">
      <c r="A106" s="80"/>
      <c r="B106" s="53" t="s">
        <v>132</v>
      </c>
      <c r="C106" s="25" t="s">
        <v>178</v>
      </c>
      <c r="D106" s="91"/>
      <c r="E106" s="91" t="s">
        <v>187</v>
      </c>
      <c r="F106" s="92"/>
      <c r="G106" s="91"/>
      <c r="H106" s="54" t="s">
        <v>41</v>
      </c>
      <c r="I106" s="68">
        <v>30.0</v>
      </c>
      <c r="J106" s="69">
        <f t="shared" si="3"/>
        <v>180</v>
      </c>
      <c r="K106" s="93"/>
      <c r="L106" s="30">
        <f t="shared" si="4"/>
        <v>0</v>
      </c>
      <c r="M106" s="91"/>
      <c r="N106" s="91"/>
      <c r="O106" s="91"/>
      <c r="P106" s="91"/>
      <c r="Q106" s="57"/>
      <c r="R106" s="57"/>
      <c r="S106" s="79"/>
      <c r="T106" s="95"/>
      <c r="U106" s="95"/>
      <c r="V106" s="107"/>
      <c r="W106" s="34"/>
      <c r="X106" s="35" t="s">
        <v>46</v>
      </c>
      <c r="Y106" s="36"/>
      <c r="Z106" s="37"/>
      <c r="AA106" s="91"/>
      <c r="AB106" s="91"/>
      <c r="AC106" s="91"/>
      <c r="AD106" s="97"/>
      <c r="AE106" s="97"/>
      <c r="AF106" s="98"/>
      <c r="AG106" s="97"/>
      <c r="AH106" s="99"/>
      <c r="AI106" s="99"/>
      <c r="AJ106" s="99"/>
      <c r="AK106" s="99"/>
      <c r="AL106" s="99"/>
      <c r="AM106" s="99"/>
    </row>
    <row r="107" ht="15.75" customHeight="1">
      <c r="A107" s="80"/>
      <c r="B107" s="40" t="s">
        <v>132</v>
      </c>
      <c r="C107" s="41" t="s">
        <v>178</v>
      </c>
      <c r="D107" s="81"/>
      <c r="E107" s="81" t="s">
        <v>188</v>
      </c>
      <c r="F107" s="82"/>
      <c r="G107" s="81"/>
      <c r="H107" s="42" t="s">
        <v>41</v>
      </c>
      <c r="I107" s="63">
        <v>50.0</v>
      </c>
      <c r="J107" s="64">
        <f t="shared" si="3"/>
        <v>300</v>
      </c>
      <c r="K107" s="83"/>
      <c r="L107" s="44">
        <f t="shared" si="4"/>
        <v>0</v>
      </c>
      <c r="M107" s="81"/>
      <c r="N107" s="81"/>
      <c r="O107" s="81"/>
      <c r="P107" s="81"/>
      <c r="Q107" s="46"/>
      <c r="R107" s="46"/>
      <c r="S107" s="85"/>
      <c r="T107" s="86"/>
      <c r="U107" s="86"/>
      <c r="V107" s="108"/>
      <c r="W107" s="48"/>
      <c r="X107" s="23" t="s">
        <v>46</v>
      </c>
      <c r="Y107" s="49"/>
      <c r="Z107" s="50"/>
      <c r="AA107" s="81"/>
      <c r="AB107" s="81"/>
      <c r="AC107" s="81"/>
      <c r="AD107" s="88"/>
      <c r="AE107" s="88"/>
      <c r="AF107" s="89"/>
      <c r="AG107" s="88"/>
      <c r="AH107" s="90"/>
      <c r="AI107" s="90"/>
      <c r="AJ107" s="90"/>
      <c r="AK107" s="90"/>
      <c r="AL107" s="90"/>
      <c r="AM107" s="90"/>
    </row>
    <row r="108" ht="15.75" customHeight="1">
      <c r="A108" s="80"/>
      <c r="B108" s="53" t="s">
        <v>132</v>
      </c>
      <c r="C108" s="25" t="s">
        <v>178</v>
      </c>
      <c r="D108" s="91"/>
      <c r="E108" s="91" t="s">
        <v>189</v>
      </c>
      <c r="F108" s="92"/>
      <c r="G108" s="91"/>
      <c r="H108" s="54" t="s">
        <v>41</v>
      </c>
      <c r="I108" s="68">
        <v>40.0</v>
      </c>
      <c r="J108" s="69">
        <f t="shared" si="3"/>
        <v>240</v>
      </c>
      <c r="K108" s="93"/>
      <c r="L108" s="30">
        <f t="shared" si="4"/>
        <v>0</v>
      </c>
      <c r="M108" s="91"/>
      <c r="N108" s="91"/>
      <c r="O108" s="91"/>
      <c r="P108" s="91"/>
      <c r="Q108" s="57"/>
      <c r="R108" s="57"/>
      <c r="S108" s="79"/>
      <c r="T108" s="95"/>
      <c r="U108" s="95"/>
      <c r="V108" s="107"/>
      <c r="W108" s="34"/>
      <c r="X108" s="35" t="s">
        <v>46</v>
      </c>
      <c r="Y108" s="36"/>
      <c r="Z108" s="37"/>
      <c r="AA108" s="91"/>
      <c r="AB108" s="91"/>
      <c r="AC108" s="91"/>
      <c r="AD108" s="97"/>
      <c r="AE108" s="97"/>
      <c r="AF108" s="98"/>
      <c r="AG108" s="97"/>
      <c r="AH108" s="99"/>
      <c r="AI108" s="99"/>
      <c r="AJ108" s="99"/>
      <c r="AK108" s="99"/>
      <c r="AL108" s="99"/>
      <c r="AM108" s="99"/>
    </row>
    <row r="109" ht="15.75" customHeight="1">
      <c r="A109" s="80"/>
      <c r="B109" s="40" t="s">
        <v>132</v>
      </c>
      <c r="C109" s="41" t="s">
        <v>178</v>
      </c>
      <c r="D109" s="81"/>
      <c r="E109" s="81" t="s">
        <v>190</v>
      </c>
      <c r="F109" s="82"/>
      <c r="G109" s="81"/>
      <c r="H109" s="42" t="s">
        <v>41</v>
      </c>
      <c r="I109" s="63">
        <v>100.0</v>
      </c>
      <c r="J109" s="64">
        <f t="shared" si="3"/>
        <v>600</v>
      </c>
      <c r="K109" s="83"/>
      <c r="L109" s="44">
        <f t="shared" si="4"/>
        <v>0</v>
      </c>
      <c r="M109" s="81"/>
      <c r="N109" s="81"/>
      <c r="O109" s="81"/>
      <c r="P109" s="81"/>
      <c r="Q109" s="46"/>
      <c r="R109" s="46"/>
      <c r="S109" s="85"/>
      <c r="T109" s="86"/>
      <c r="U109" s="86"/>
      <c r="V109" s="108"/>
      <c r="W109" s="48"/>
      <c r="X109" s="23" t="s">
        <v>46</v>
      </c>
      <c r="Y109" s="49"/>
      <c r="Z109" s="50"/>
      <c r="AA109" s="81"/>
      <c r="AB109" s="81"/>
      <c r="AC109" s="81"/>
      <c r="AD109" s="88"/>
      <c r="AE109" s="88"/>
      <c r="AF109" s="89"/>
      <c r="AG109" s="88"/>
      <c r="AH109" s="90"/>
      <c r="AI109" s="90"/>
      <c r="AJ109" s="90"/>
      <c r="AK109" s="90"/>
      <c r="AL109" s="90"/>
      <c r="AM109" s="90"/>
    </row>
    <row r="110" ht="15.75" customHeight="1">
      <c r="A110" s="80"/>
      <c r="B110" s="53" t="s">
        <v>132</v>
      </c>
      <c r="C110" s="25" t="s">
        <v>178</v>
      </c>
      <c r="D110" s="91"/>
      <c r="E110" s="91" t="s">
        <v>191</v>
      </c>
      <c r="F110" s="92"/>
      <c r="G110" s="91"/>
      <c r="H110" s="54" t="s">
        <v>41</v>
      </c>
      <c r="I110" s="68">
        <v>50.0</v>
      </c>
      <c r="J110" s="69">
        <f t="shared" si="3"/>
        <v>300</v>
      </c>
      <c r="K110" s="93"/>
      <c r="L110" s="30">
        <f t="shared" si="4"/>
        <v>0</v>
      </c>
      <c r="M110" s="91"/>
      <c r="N110" s="91"/>
      <c r="O110" s="91"/>
      <c r="P110" s="91"/>
      <c r="Q110" s="57"/>
      <c r="R110" s="57"/>
      <c r="S110" s="79"/>
      <c r="T110" s="95"/>
      <c r="U110" s="95"/>
      <c r="V110" s="107"/>
      <c r="W110" s="34"/>
      <c r="X110" s="35" t="s">
        <v>46</v>
      </c>
      <c r="Y110" s="36"/>
      <c r="Z110" s="37"/>
      <c r="AA110" s="91"/>
      <c r="AB110" s="91"/>
      <c r="AC110" s="91"/>
      <c r="AD110" s="97"/>
      <c r="AE110" s="97"/>
      <c r="AF110" s="98"/>
      <c r="AG110" s="97"/>
      <c r="AH110" s="99"/>
      <c r="AI110" s="99"/>
      <c r="AJ110" s="99"/>
      <c r="AK110" s="99"/>
      <c r="AL110" s="99"/>
      <c r="AM110" s="99"/>
    </row>
    <row r="111" ht="15.75" customHeight="1">
      <c r="A111" s="80"/>
      <c r="B111" s="40" t="s">
        <v>132</v>
      </c>
      <c r="C111" s="41" t="s">
        <v>178</v>
      </c>
      <c r="D111" s="81"/>
      <c r="E111" s="81" t="s">
        <v>192</v>
      </c>
      <c r="F111" s="82"/>
      <c r="G111" s="81"/>
      <c r="H111" s="42" t="s">
        <v>41</v>
      </c>
      <c r="I111" s="63">
        <v>40.0</v>
      </c>
      <c r="J111" s="64">
        <f t="shared" si="3"/>
        <v>240</v>
      </c>
      <c r="K111" s="83"/>
      <c r="L111" s="44">
        <f t="shared" si="4"/>
        <v>0</v>
      </c>
      <c r="M111" s="81"/>
      <c r="N111" s="81"/>
      <c r="O111" s="81"/>
      <c r="P111" s="81"/>
      <c r="Q111" s="46"/>
      <c r="R111" s="46"/>
      <c r="S111" s="85"/>
      <c r="T111" s="86"/>
      <c r="U111" s="86"/>
      <c r="V111" s="108"/>
      <c r="W111" s="48"/>
      <c r="X111" s="23" t="s">
        <v>46</v>
      </c>
      <c r="Y111" s="49"/>
      <c r="Z111" s="50"/>
      <c r="AA111" s="81"/>
      <c r="AB111" s="81"/>
      <c r="AC111" s="81"/>
      <c r="AD111" s="88"/>
      <c r="AE111" s="88"/>
      <c r="AF111" s="89"/>
      <c r="AG111" s="88"/>
      <c r="AH111" s="90"/>
      <c r="AI111" s="90"/>
      <c r="AJ111" s="90"/>
      <c r="AK111" s="90"/>
      <c r="AL111" s="90"/>
      <c r="AM111" s="90"/>
    </row>
    <row r="112" ht="15.75" customHeight="1">
      <c r="A112" s="80"/>
      <c r="B112" s="109" t="s">
        <v>193</v>
      </c>
      <c r="C112" s="77" t="s">
        <v>194</v>
      </c>
      <c r="D112" s="91"/>
      <c r="E112" s="91"/>
      <c r="F112" s="92"/>
      <c r="G112" s="91"/>
      <c r="H112" s="54"/>
      <c r="I112" s="110">
        <v>0.0</v>
      </c>
      <c r="J112" s="110">
        <v>0.0</v>
      </c>
      <c r="K112" s="93"/>
      <c r="L112" s="30"/>
      <c r="M112" s="91"/>
      <c r="N112" s="91"/>
      <c r="O112" s="91"/>
      <c r="P112" s="91"/>
      <c r="Q112" s="57"/>
      <c r="R112" s="57"/>
      <c r="S112" s="79"/>
      <c r="T112" s="95"/>
      <c r="U112" s="95"/>
      <c r="V112" s="107"/>
      <c r="W112" s="34"/>
      <c r="X112" s="35"/>
      <c r="Y112" s="36"/>
      <c r="Z112" s="37"/>
      <c r="AA112" s="91"/>
      <c r="AB112" s="91"/>
      <c r="AC112" s="91"/>
      <c r="AD112" s="97"/>
      <c r="AE112" s="97"/>
      <c r="AF112" s="98"/>
      <c r="AG112" s="97"/>
      <c r="AH112" s="99"/>
      <c r="AI112" s="99"/>
      <c r="AJ112" s="99"/>
      <c r="AK112" s="99"/>
      <c r="AL112" s="99"/>
      <c r="AM112" s="99"/>
    </row>
    <row r="113" ht="15.75" customHeight="1">
      <c r="A113" s="80"/>
      <c r="B113" s="61" t="s">
        <v>195</v>
      </c>
      <c r="C113" s="78" t="s">
        <v>196</v>
      </c>
      <c r="D113" s="111" t="s">
        <v>197</v>
      </c>
      <c r="E113" s="111" t="s">
        <v>198</v>
      </c>
      <c r="F113" s="112" t="s">
        <v>198</v>
      </c>
      <c r="G113" s="111" t="s">
        <v>199</v>
      </c>
      <c r="H113" s="113" t="s">
        <v>195</v>
      </c>
      <c r="I113" s="114">
        <v>15.0</v>
      </c>
      <c r="J113" s="114">
        <v>74.0</v>
      </c>
      <c r="K113" s="115">
        <v>15.0</v>
      </c>
      <c r="L113" s="116">
        <v>74.0</v>
      </c>
      <c r="M113" s="111">
        <v>28.0</v>
      </c>
      <c r="N113" s="111">
        <v>17.0</v>
      </c>
      <c r="O113" s="111">
        <v>29.0</v>
      </c>
      <c r="P113" s="117">
        <v>0.0</v>
      </c>
      <c r="Q113" s="118">
        <v>0.0</v>
      </c>
      <c r="R113" s="118">
        <v>0.0</v>
      </c>
      <c r="S113" s="85"/>
      <c r="T113" s="86"/>
      <c r="U113" s="86"/>
      <c r="V113" s="108"/>
      <c r="W113" s="48"/>
      <c r="X113" s="23"/>
      <c r="Y113" s="49"/>
      <c r="Z113" s="50"/>
      <c r="AA113" s="81"/>
      <c r="AB113" s="81"/>
      <c r="AC113" s="81"/>
      <c r="AD113" s="88"/>
      <c r="AE113" s="88"/>
      <c r="AF113" s="89"/>
      <c r="AG113" s="88"/>
      <c r="AH113" s="90"/>
      <c r="AI113" s="90"/>
      <c r="AJ113" s="90"/>
      <c r="AK113" s="90"/>
      <c r="AL113" s="90"/>
      <c r="AM113" s="90"/>
    </row>
    <row r="114" ht="15.75" customHeight="1">
      <c r="A114" s="80"/>
      <c r="B114" s="109" t="s">
        <v>195</v>
      </c>
      <c r="C114" s="77" t="s">
        <v>200</v>
      </c>
      <c r="D114" s="119" t="s">
        <v>201</v>
      </c>
      <c r="E114" s="119" t="s">
        <v>201</v>
      </c>
      <c r="F114" s="120" t="s">
        <v>201</v>
      </c>
      <c r="G114" s="119" t="s">
        <v>199</v>
      </c>
      <c r="H114" s="121" t="s">
        <v>195</v>
      </c>
      <c r="I114" s="110">
        <v>7.0</v>
      </c>
      <c r="J114" s="110">
        <v>43.0</v>
      </c>
      <c r="K114" s="122">
        <v>7.0</v>
      </c>
      <c r="L114" s="123">
        <v>0.0</v>
      </c>
      <c r="M114" s="91"/>
      <c r="N114" s="91"/>
      <c r="O114" s="91"/>
      <c r="P114" s="124">
        <v>0.0</v>
      </c>
      <c r="Q114" s="125">
        <v>0.0</v>
      </c>
      <c r="R114" s="125">
        <v>0.0</v>
      </c>
      <c r="S114" s="79"/>
      <c r="T114" s="95"/>
      <c r="U114" s="95"/>
      <c r="V114" s="107"/>
      <c r="W114" s="34"/>
      <c r="X114" s="35"/>
      <c r="Y114" s="36"/>
      <c r="Z114" s="37"/>
      <c r="AA114" s="91"/>
      <c r="AB114" s="91"/>
      <c r="AC114" s="91"/>
      <c r="AD114" s="97"/>
      <c r="AE114" s="97"/>
      <c r="AF114" s="98"/>
      <c r="AG114" s="97"/>
      <c r="AH114" s="99"/>
      <c r="AI114" s="99"/>
      <c r="AJ114" s="99"/>
      <c r="AK114" s="99"/>
      <c r="AL114" s="99"/>
      <c r="AM114" s="99"/>
    </row>
    <row r="115" ht="15.75" customHeight="1">
      <c r="A115" s="80"/>
      <c r="B115" s="61" t="s">
        <v>195</v>
      </c>
      <c r="C115" s="78" t="s">
        <v>202</v>
      </c>
      <c r="D115" s="81"/>
      <c r="E115" s="81"/>
      <c r="F115" s="82"/>
      <c r="G115" s="81"/>
      <c r="H115" s="113" t="s">
        <v>195</v>
      </c>
      <c r="I115" s="63"/>
      <c r="J115" s="63"/>
      <c r="K115" s="83"/>
      <c r="L115" s="44"/>
      <c r="M115" s="81"/>
      <c r="N115" s="81"/>
      <c r="O115" s="81"/>
      <c r="P115" s="100"/>
      <c r="Q115" s="46"/>
      <c r="R115" s="46"/>
      <c r="S115" s="85"/>
      <c r="T115" s="86"/>
      <c r="U115" s="86"/>
      <c r="V115" s="108"/>
      <c r="W115" s="48"/>
      <c r="X115" s="23"/>
      <c r="Y115" s="49"/>
      <c r="Z115" s="50"/>
      <c r="AA115" s="81"/>
      <c r="AB115" s="81"/>
      <c r="AC115" s="81"/>
      <c r="AD115" s="88"/>
      <c r="AE115" s="88"/>
      <c r="AF115" s="89"/>
      <c r="AG115" s="88"/>
      <c r="AH115" s="90"/>
      <c r="AI115" s="90"/>
      <c r="AJ115" s="90"/>
      <c r="AK115" s="90"/>
      <c r="AL115" s="90"/>
      <c r="AM115" s="90"/>
    </row>
    <row r="116" ht="15.75" customHeight="1">
      <c r="A116" s="80"/>
      <c r="B116" s="109" t="s">
        <v>195</v>
      </c>
      <c r="C116" s="77" t="s">
        <v>203</v>
      </c>
      <c r="D116" s="91"/>
      <c r="E116" s="91"/>
      <c r="F116" s="92"/>
      <c r="G116" s="91"/>
      <c r="H116" s="121" t="s">
        <v>195</v>
      </c>
      <c r="I116" s="110">
        <v>0.0</v>
      </c>
      <c r="J116" s="110">
        <v>0.0</v>
      </c>
      <c r="K116" s="122">
        <v>0.0</v>
      </c>
      <c r="L116" s="123">
        <v>0.0</v>
      </c>
      <c r="M116" s="91"/>
      <c r="N116" s="91"/>
      <c r="O116" s="91"/>
      <c r="P116" s="94"/>
      <c r="Q116" s="57"/>
      <c r="R116" s="57"/>
      <c r="S116" s="79"/>
      <c r="T116" s="95"/>
      <c r="U116" s="95"/>
      <c r="V116" s="107"/>
      <c r="W116" s="34"/>
      <c r="X116" s="35"/>
      <c r="Y116" s="36"/>
      <c r="Z116" s="37"/>
      <c r="AA116" s="91"/>
      <c r="AB116" s="91"/>
      <c r="AC116" s="91"/>
      <c r="AD116" s="97"/>
      <c r="AE116" s="97"/>
      <c r="AF116" s="98"/>
      <c r="AG116" s="97"/>
      <c r="AH116" s="99"/>
      <c r="AI116" s="99"/>
      <c r="AJ116" s="99"/>
      <c r="AK116" s="99"/>
      <c r="AL116" s="99"/>
      <c r="AM116" s="99"/>
    </row>
    <row r="117" ht="15.75" customHeight="1">
      <c r="A117" s="80"/>
      <c r="B117" s="61" t="s">
        <v>195</v>
      </c>
      <c r="C117" s="78" t="s">
        <v>204</v>
      </c>
      <c r="D117" s="111" t="s">
        <v>205</v>
      </c>
      <c r="E117" s="111" t="s">
        <v>204</v>
      </c>
      <c r="F117" s="82"/>
      <c r="G117" s="81"/>
      <c r="H117" s="113" t="s">
        <v>195</v>
      </c>
      <c r="I117" s="114">
        <v>6.0</v>
      </c>
      <c r="J117" s="114">
        <v>26.0</v>
      </c>
      <c r="K117" s="115">
        <v>0.0</v>
      </c>
      <c r="L117" s="116">
        <v>26.0</v>
      </c>
      <c r="M117" s="111">
        <v>16.0</v>
      </c>
      <c r="N117" s="111">
        <v>10.0</v>
      </c>
      <c r="O117" s="81"/>
      <c r="P117" s="100"/>
      <c r="Q117" s="46"/>
      <c r="R117" s="46"/>
      <c r="S117" s="85"/>
      <c r="T117" s="86"/>
      <c r="U117" s="86"/>
      <c r="V117" s="108"/>
      <c r="W117" s="48"/>
      <c r="X117" s="23"/>
      <c r="Y117" s="49"/>
      <c r="Z117" s="50"/>
      <c r="AA117" s="81"/>
      <c r="AB117" s="81"/>
      <c r="AC117" s="81"/>
      <c r="AD117" s="88"/>
      <c r="AE117" s="88"/>
      <c r="AF117" s="89"/>
      <c r="AG117" s="88"/>
      <c r="AH117" s="90"/>
      <c r="AI117" s="90"/>
      <c r="AJ117" s="90"/>
      <c r="AK117" s="90"/>
      <c r="AL117" s="90"/>
      <c r="AM117" s="90"/>
    </row>
    <row r="118" ht="15.75" customHeight="1">
      <c r="A118" s="80"/>
      <c r="B118" s="109" t="s">
        <v>195</v>
      </c>
      <c r="C118" s="77" t="s">
        <v>204</v>
      </c>
      <c r="D118" s="119" t="s">
        <v>205</v>
      </c>
      <c r="E118" s="119" t="s">
        <v>206</v>
      </c>
      <c r="F118" s="92"/>
      <c r="G118" s="91"/>
      <c r="H118" s="121" t="s">
        <v>195</v>
      </c>
      <c r="I118" s="110">
        <v>1.0</v>
      </c>
      <c r="J118" s="110">
        <v>1.0</v>
      </c>
      <c r="K118" s="122">
        <v>0.0</v>
      </c>
      <c r="L118" s="123">
        <v>0.0</v>
      </c>
      <c r="M118" s="119">
        <v>0.0</v>
      </c>
      <c r="N118" s="119">
        <v>0.0</v>
      </c>
      <c r="O118" s="119">
        <v>1.0</v>
      </c>
      <c r="P118" s="94"/>
      <c r="Q118" s="57"/>
      <c r="R118" s="57"/>
      <c r="S118" s="79"/>
      <c r="T118" s="95"/>
      <c r="U118" s="95"/>
      <c r="V118" s="107"/>
      <c r="W118" s="34"/>
      <c r="X118" s="35"/>
      <c r="Y118" s="36"/>
      <c r="Z118" s="37"/>
      <c r="AA118" s="91"/>
      <c r="AB118" s="91"/>
      <c r="AC118" s="91"/>
      <c r="AD118" s="97"/>
      <c r="AE118" s="97"/>
      <c r="AF118" s="98"/>
      <c r="AG118" s="97"/>
      <c r="AH118" s="99"/>
      <c r="AI118" s="99"/>
      <c r="AJ118" s="99"/>
      <c r="AK118" s="99"/>
      <c r="AL118" s="99"/>
      <c r="AM118" s="99"/>
    </row>
    <row r="119" ht="15.75" customHeight="1">
      <c r="A119" s="80"/>
      <c r="B119" s="61" t="s">
        <v>207</v>
      </c>
      <c r="C119" s="78" t="s">
        <v>208</v>
      </c>
      <c r="D119" s="111" t="s">
        <v>209</v>
      </c>
      <c r="E119" s="111" t="s">
        <v>210</v>
      </c>
      <c r="F119" s="82"/>
      <c r="G119" s="81"/>
      <c r="H119" s="113" t="s">
        <v>207</v>
      </c>
      <c r="I119" s="114">
        <v>7.0</v>
      </c>
      <c r="J119" s="114">
        <v>16.0</v>
      </c>
      <c r="K119" s="115">
        <v>0.0</v>
      </c>
      <c r="L119" s="116">
        <v>0.0</v>
      </c>
      <c r="M119" s="81"/>
      <c r="N119" s="81"/>
      <c r="O119" s="81"/>
      <c r="P119" s="100"/>
      <c r="Q119" s="46"/>
      <c r="R119" s="46"/>
      <c r="S119" s="85"/>
      <c r="T119" s="86"/>
      <c r="U119" s="85" t="s">
        <v>211</v>
      </c>
      <c r="V119" s="108"/>
      <c r="W119" s="48"/>
      <c r="X119" s="23"/>
      <c r="Y119" s="49"/>
      <c r="Z119" s="50"/>
      <c r="AA119" s="81"/>
      <c r="AB119" s="81"/>
      <c r="AC119" s="81"/>
      <c r="AD119" s="88"/>
      <c r="AE119" s="88"/>
      <c r="AF119" s="89"/>
      <c r="AG119" s="88"/>
      <c r="AH119" s="90"/>
      <c r="AI119" s="90"/>
      <c r="AJ119" s="90"/>
      <c r="AK119" s="90"/>
      <c r="AL119" s="90"/>
      <c r="AM119" s="90"/>
    </row>
    <row r="120" ht="15.75" customHeight="1">
      <c r="A120" s="80"/>
      <c r="B120" s="109" t="s">
        <v>212</v>
      </c>
      <c r="C120" s="77" t="s">
        <v>213</v>
      </c>
      <c r="D120" s="119" t="s">
        <v>213</v>
      </c>
      <c r="E120" s="119" t="s">
        <v>214</v>
      </c>
      <c r="F120" s="92"/>
      <c r="G120" s="91"/>
      <c r="H120" s="121" t="s">
        <v>212</v>
      </c>
      <c r="I120" s="110">
        <v>40.0</v>
      </c>
      <c r="J120" s="68">
        <f t="shared" ref="J120:J157" si="5">sum(I120*7)</f>
        <v>280</v>
      </c>
      <c r="K120" s="93"/>
      <c r="L120" s="30"/>
      <c r="M120" s="91"/>
      <c r="N120" s="91"/>
      <c r="O120" s="91"/>
      <c r="P120" s="94"/>
      <c r="Q120" s="57"/>
      <c r="R120" s="57"/>
      <c r="S120" s="79" t="s">
        <v>215</v>
      </c>
      <c r="T120" s="95"/>
      <c r="U120" s="95"/>
      <c r="V120" s="107"/>
      <c r="W120" s="126" t="s">
        <v>49</v>
      </c>
      <c r="X120" s="127" t="s">
        <v>216</v>
      </c>
      <c r="Y120" s="36"/>
      <c r="Z120" s="128" t="s">
        <v>217</v>
      </c>
      <c r="AA120" s="91"/>
      <c r="AB120" s="91"/>
      <c r="AC120" s="91"/>
      <c r="AD120" s="97"/>
      <c r="AE120" s="97"/>
      <c r="AF120" s="98"/>
      <c r="AG120" s="97"/>
      <c r="AH120" s="99"/>
      <c r="AI120" s="99"/>
      <c r="AJ120" s="99"/>
      <c r="AK120" s="99"/>
      <c r="AL120" s="99"/>
      <c r="AM120" s="99"/>
    </row>
    <row r="121" ht="15.75" customHeight="1">
      <c r="A121" s="80"/>
      <c r="B121" s="61" t="s">
        <v>212</v>
      </c>
      <c r="C121" s="78" t="s">
        <v>213</v>
      </c>
      <c r="D121" s="111" t="s">
        <v>213</v>
      </c>
      <c r="E121" s="111" t="s">
        <v>218</v>
      </c>
      <c r="F121" s="82"/>
      <c r="G121" s="81"/>
      <c r="H121" s="113" t="s">
        <v>212</v>
      </c>
      <c r="I121" s="114">
        <v>76.0</v>
      </c>
      <c r="J121" s="63">
        <f t="shared" si="5"/>
        <v>532</v>
      </c>
      <c r="K121" s="83"/>
      <c r="L121" s="44"/>
      <c r="M121" s="81"/>
      <c r="N121" s="81"/>
      <c r="O121" s="81"/>
      <c r="P121" s="100"/>
      <c r="Q121" s="46"/>
      <c r="R121" s="46"/>
      <c r="S121" s="85" t="s">
        <v>215</v>
      </c>
      <c r="T121" s="86"/>
      <c r="U121" s="86"/>
      <c r="V121" s="108"/>
      <c r="W121" s="129" t="s">
        <v>49</v>
      </c>
      <c r="X121" s="130" t="s">
        <v>216</v>
      </c>
      <c r="Y121" s="49"/>
      <c r="Z121" s="131" t="s">
        <v>217</v>
      </c>
      <c r="AA121" s="81"/>
      <c r="AB121" s="81"/>
      <c r="AC121" s="81"/>
      <c r="AD121" s="88"/>
      <c r="AE121" s="88"/>
      <c r="AF121" s="89"/>
      <c r="AG121" s="88"/>
      <c r="AH121" s="90"/>
      <c r="AI121" s="90"/>
      <c r="AJ121" s="90"/>
      <c r="AK121" s="90"/>
      <c r="AL121" s="90"/>
      <c r="AM121" s="90"/>
    </row>
    <row r="122" ht="15.75" customHeight="1">
      <c r="A122" s="80"/>
      <c r="B122" s="109" t="s">
        <v>212</v>
      </c>
      <c r="C122" s="77" t="s">
        <v>219</v>
      </c>
      <c r="D122" s="119" t="s">
        <v>220</v>
      </c>
      <c r="E122" s="91"/>
      <c r="F122" s="92"/>
      <c r="G122" s="91"/>
      <c r="H122" s="121" t="s">
        <v>212</v>
      </c>
      <c r="I122" s="110">
        <v>20.0</v>
      </c>
      <c r="J122" s="68">
        <f t="shared" si="5"/>
        <v>140</v>
      </c>
      <c r="K122" s="122">
        <v>15.0</v>
      </c>
      <c r="L122" s="123">
        <v>103.0</v>
      </c>
      <c r="M122" s="91"/>
      <c r="N122" s="91"/>
      <c r="O122" s="91"/>
      <c r="P122" s="94"/>
      <c r="Q122" s="57"/>
      <c r="R122" s="57"/>
      <c r="S122" s="79" t="s">
        <v>215</v>
      </c>
      <c r="T122" s="95"/>
      <c r="U122" s="95"/>
      <c r="V122" s="107"/>
      <c r="W122" s="126" t="s">
        <v>49</v>
      </c>
      <c r="X122" s="127" t="s">
        <v>216</v>
      </c>
      <c r="Y122" s="36"/>
      <c r="Z122" s="128" t="s">
        <v>217</v>
      </c>
      <c r="AA122" s="91"/>
      <c r="AB122" s="91"/>
      <c r="AC122" s="91"/>
      <c r="AD122" s="97"/>
      <c r="AE122" s="97"/>
      <c r="AF122" s="98"/>
      <c r="AG122" s="97"/>
      <c r="AH122" s="99"/>
      <c r="AI122" s="99"/>
      <c r="AJ122" s="99"/>
      <c r="AK122" s="99"/>
      <c r="AL122" s="99"/>
      <c r="AM122" s="99"/>
    </row>
    <row r="123" ht="15.75" customHeight="1">
      <c r="A123" s="80"/>
      <c r="B123" s="61" t="s">
        <v>212</v>
      </c>
      <c r="C123" s="78" t="s">
        <v>219</v>
      </c>
      <c r="D123" s="111" t="s">
        <v>221</v>
      </c>
      <c r="E123" s="81"/>
      <c r="F123" s="112"/>
      <c r="G123" s="81"/>
      <c r="H123" s="113" t="s">
        <v>212</v>
      </c>
      <c r="I123" s="114">
        <v>27.0</v>
      </c>
      <c r="J123" s="63">
        <f t="shared" si="5"/>
        <v>189</v>
      </c>
      <c r="K123" s="115">
        <v>22.0</v>
      </c>
      <c r="L123" s="116">
        <v>121.0</v>
      </c>
      <c r="M123" s="81"/>
      <c r="N123" s="81"/>
      <c r="O123" s="81"/>
      <c r="P123" s="100"/>
      <c r="Q123" s="46"/>
      <c r="R123" s="46"/>
      <c r="S123" s="85" t="s">
        <v>215</v>
      </c>
      <c r="T123" s="86"/>
      <c r="U123" s="86"/>
      <c r="V123" s="108"/>
      <c r="W123" s="129" t="s">
        <v>49</v>
      </c>
      <c r="X123" s="130" t="s">
        <v>216</v>
      </c>
      <c r="Y123" s="49"/>
      <c r="Z123" s="131" t="s">
        <v>217</v>
      </c>
      <c r="AA123" s="81"/>
      <c r="AB123" s="81"/>
      <c r="AC123" s="81"/>
      <c r="AD123" s="88"/>
      <c r="AE123" s="88"/>
      <c r="AF123" s="89"/>
      <c r="AG123" s="88"/>
      <c r="AH123" s="90"/>
      <c r="AI123" s="90"/>
      <c r="AJ123" s="90"/>
      <c r="AK123" s="90"/>
      <c r="AL123" s="90"/>
      <c r="AM123" s="90"/>
    </row>
    <row r="124" ht="15.75" customHeight="1">
      <c r="A124" s="80"/>
      <c r="B124" s="109" t="s">
        <v>212</v>
      </c>
      <c r="C124" s="77" t="s">
        <v>219</v>
      </c>
      <c r="D124" s="119" t="s">
        <v>222</v>
      </c>
      <c r="E124" s="91"/>
      <c r="F124" s="92"/>
      <c r="G124" s="91"/>
      <c r="H124" s="121" t="s">
        <v>212</v>
      </c>
      <c r="I124" s="110">
        <v>30.0</v>
      </c>
      <c r="J124" s="68">
        <f t="shared" si="5"/>
        <v>210</v>
      </c>
      <c r="K124" s="122">
        <v>23.0</v>
      </c>
      <c r="L124" s="123">
        <v>131.0</v>
      </c>
      <c r="M124" s="91"/>
      <c r="N124" s="91"/>
      <c r="O124" s="91"/>
      <c r="P124" s="91"/>
      <c r="Q124" s="57"/>
      <c r="R124" s="57"/>
      <c r="S124" s="79" t="s">
        <v>215</v>
      </c>
      <c r="T124" s="95"/>
      <c r="U124" s="95"/>
      <c r="V124" s="107"/>
      <c r="W124" s="126" t="s">
        <v>49</v>
      </c>
      <c r="X124" s="127" t="s">
        <v>216</v>
      </c>
      <c r="Y124" s="36"/>
      <c r="Z124" s="128" t="s">
        <v>217</v>
      </c>
      <c r="AA124" s="91"/>
      <c r="AB124" s="91"/>
      <c r="AC124" s="91"/>
      <c r="AD124" s="97"/>
      <c r="AE124" s="97"/>
      <c r="AF124" s="98"/>
      <c r="AG124" s="97"/>
      <c r="AH124" s="99"/>
      <c r="AI124" s="99"/>
      <c r="AJ124" s="99"/>
      <c r="AK124" s="99"/>
      <c r="AL124" s="99"/>
      <c r="AM124" s="99"/>
    </row>
    <row r="125" ht="15.75" customHeight="1">
      <c r="A125" s="23"/>
      <c r="B125" s="61" t="s">
        <v>212</v>
      </c>
      <c r="C125" s="78" t="s">
        <v>219</v>
      </c>
      <c r="D125" s="111" t="s">
        <v>223</v>
      </c>
      <c r="E125" s="81"/>
      <c r="F125" s="82"/>
      <c r="G125" s="81"/>
      <c r="H125" s="113" t="s">
        <v>212</v>
      </c>
      <c r="I125" s="114">
        <v>23.0</v>
      </c>
      <c r="J125" s="63">
        <f t="shared" si="5"/>
        <v>161</v>
      </c>
      <c r="K125" s="115">
        <v>23.0</v>
      </c>
      <c r="L125" s="116">
        <v>119.0</v>
      </c>
      <c r="M125" s="132"/>
      <c r="N125" s="132"/>
      <c r="O125" s="132"/>
      <c r="P125" s="132"/>
      <c r="Q125" s="46"/>
      <c r="R125" s="46"/>
      <c r="S125" s="85" t="s">
        <v>215</v>
      </c>
      <c r="T125" s="86"/>
      <c r="U125" s="86"/>
      <c r="V125" s="108"/>
      <c r="W125" s="129" t="s">
        <v>49</v>
      </c>
      <c r="X125" s="130" t="s">
        <v>216</v>
      </c>
      <c r="Y125" s="49"/>
      <c r="Z125" s="131" t="s">
        <v>217</v>
      </c>
      <c r="AA125" s="81"/>
      <c r="AB125" s="81"/>
      <c r="AC125" s="81"/>
      <c r="AD125" s="88"/>
      <c r="AE125" s="88"/>
      <c r="AF125" s="89"/>
      <c r="AG125" s="88"/>
      <c r="AH125" s="90"/>
      <c r="AI125" s="90"/>
      <c r="AJ125" s="90"/>
      <c r="AK125" s="90"/>
      <c r="AL125" s="90"/>
      <c r="AM125" s="90"/>
    </row>
    <row r="126" ht="15.75" customHeight="1">
      <c r="A126" s="23"/>
      <c r="B126" s="109" t="s">
        <v>212</v>
      </c>
      <c r="C126" s="77" t="s">
        <v>219</v>
      </c>
      <c r="D126" s="119" t="s">
        <v>224</v>
      </c>
      <c r="E126" s="91"/>
      <c r="F126" s="92"/>
      <c r="G126" s="91"/>
      <c r="H126" s="121" t="s">
        <v>212</v>
      </c>
      <c r="I126" s="110">
        <v>19.0</v>
      </c>
      <c r="J126" s="68">
        <f t="shared" si="5"/>
        <v>133</v>
      </c>
      <c r="K126" s="122">
        <v>16.0</v>
      </c>
      <c r="L126" s="123">
        <v>98.0</v>
      </c>
      <c r="M126" s="133"/>
      <c r="N126" s="133"/>
      <c r="O126" s="134"/>
      <c r="P126" s="134"/>
      <c r="Q126" s="57"/>
      <c r="R126" s="57"/>
      <c r="S126" s="79" t="s">
        <v>215</v>
      </c>
      <c r="T126" s="95"/>
      <c r="U126" s="95"/>
      <c r="V126" s="107"/>
      <c r="W126" s="126" t="s">
        <v>49</v>
      </c>
      <c r="X126" s="127" t="s">
        <v>216</v>
      </c>
      <c r="Y126" s="36"/>
      <c r="Z126" s="128" t="s">
        <v>217</v>
      </c>
      <c r="AA126" s="91"/>
      <c r="AB126" s="91"/>
      <c r="AC126" s="91"/>
      <c r="AD126" s="97"/>
      <c r="AE126" s="97"/>
      <c r="AF126" s="98"/>
      <c r="AG126" s="97"/>
      <c r="AH126" s="99"/>
      <c r="AI126" s="99"/>
      <c r="AJ126" s="99"/>
      <c r="AK126" s="99"/>
      <c r="AL126" s="99"/>
      <c r="AM126" s="99"/>
    </row>
    <row r="127" ht="15.75" customHeight="1">
      <c r="A127" s="23"/>
      <c r="B127" s="61" t="s">
        <v>212</v>
      </c>
      <c r="C127" s="78" t="s">
        <v>219</v>
      </c>
      <c r="D127" s="111" t="s">
        <v>225</v>
      </c>
      <c r="E127" s="81"/>
      <c r="F127" s="82"/>
      <c r="G127" s="81"/>
      <c r="H127" s="113" t="s">
        <v>212</v>
      </c>
      <c r="I127" s="114">
        <v>83.0</v>
      </c>
      <c r="J127" s="63">
        <f t="shared" si="5"/>
        <v>581</v>
      </c>
      <c r="K127" s="115">
        <v>57.0</v>
      </c>
      <c r="L127" s="116">
        <v>309.0</v>
      </c>
      <c r="M127" s="135"/>
      <c r="N127" s="135"/>
      <c r="O127" s="132"/>
      <c r="P127" s="132"/>
      <c r="Q127" s="46"/>
      <c r="R127" s="46"/>
      <c r="S127" s="85" t="s">
        <v>215</v>
      </c>
      <c r="T127" s="86"/>
      <c r="U127" s="86"/>
      <c r="V127" s="108"/>
      <c r="W127" s="129" t="s">
        <v>49</v>
      </c>
      <c r="X127" s="130" t="s">
        <v>216</v>
      </c>
      <c r="Y127" s="49"/>
      <c r="Z127" s="131" t="s">
        <v>217</v>
      </c>
      <c r="AA127" s="81"/>
      <c r="AB127" s="81"/>
      <c r="AC127" s="81"/>
      <c r="AD127" s="88"/>
      <c r="AE127" s="88"/>
      <c r="AF127" s="89"/>
      <c r="AG127" s="88"/>
      <c r="AH127" s="90"/>
      <c r="AI127" s="90"/>
      <c r="AJ127" s="90"/>
      <c r="AK127" s="90"/>
      <c r="AL127" s="90"/>
      <c r="AM127" s="90"/>
    </row>
    <row r="128" ht="15.75" customHeight="1">
      <c r="A128" s="23"/>
      <c r="B128" s="109" t="s">
        <v>212</v>
      </c>
      <c r="C128" s="77" t="s">
        <v>219</v>
      </c>
      <c r="D128" s="119" t="s">
        <v>226</v>
      </c>
      <c r="E128" s="91"/>
      <c r="F128" s="92"/>
      <c r="G128" s="91"/>
      <c r="H128" s="121" t="s">
        <v>212</v>
      </c>
      <c r="I128" s="110">
        <v>118.0</v>
      </c>
      <c r="J128" s="68">
        <f t="shared" si="5"/>
        <v>826</v>
      </c>
      <c r="K128" s="122">
        <v>85.0</v>
      </c>
      <c r="L128" s="123">
        <v>713.0</v>
      </c>
      <c r="M128" s="133"/>
      <c r="N128" s="133"/>
      <c r="O128" s="134"/>
      <c r="P128" s="134"/>
      <c r="Q128" s="57"/>
      <c r="R128" s="57"/>
      <c r="S128" s="79" t="s">
        <v>215</v>
      </c>
      <c r="T128" s="95"/>
      <c r="U128" s="95"/>
      <c r="V128" s="107"/>
      <c r="W128" s="126" t="s">
        <v>49</v>
      </c>
      <c r="X128" s="127" t="s">
        <v>216</v>
      </c>
      <c r="Y128" s="36"/>
      <c r="Z128" s="128" t="s">
        <v>217</v>
      </c>
      <c r="AA128" s="91"/>
      <c r="AB128" s="91"/>
      <c r="AC128" s="91"/>
      <c r="AD128" s="97"/>
      <c r="AE128" s="97"/>
      <c r="AF128" s="98"/>
      <c r="AG128" s="97"/>
      <c r="AH128" s="99"/>
      <c r="AI128" s="99"/>
      <c r="AJ128" s="99"/>
      <c r="AK128" s="99"/>
      <c r="AL128" s="99"/>
      <c r="AM128" s="99"/>
    </row>
    <row r="129" ht="15.75" customHeight="1">
      <c r="A129" s="23"/>
      <c r="B129" s="61" t="s">
        <v>212</v>
      </c>
      <c r="C129" s="78" t="s">
        <v>227</v>
      </c>
      <c r="D129" s="111" t="s">
        <v>228</v>
      </c>
      <c r="E129" s="111" t="s">
        <v>229</v>
      </c>
      <c r="F129" s="82"/>
      <c r="G129" s="81"/>
      <c r="H129" s="113" t="s">
        <v>212</v>
      </c>
      <c r="I129" s="114">
        <v>100.0</v>
      </c>
      <c r="J129" s="63">
        <f t="shared" si="5"/>
        <v>700</v>
      </c>
      <c r="K129" s="83"/>
      <c r="L129" s="44"/>
      <c r="M129" s="135"/>
      <c r="N129" s="135"/>
      <c r="O129" s="132"/>
      <c r="P129" s="132"/>
      <c r="Q129" s="46"/>
      <c r="R129" s="46"/>
      <c r="S129" s="85" t="s">
        <v>215</v>
      </c>
      <c r="T129" s="86"/>
      <c r="U129" s="86"/>
      <c r="V129" s="108"/>
      <c r="W129" s="129" t="s">
        <v>49</v>
      </c>
      <c r="X129" s="130" t="s">
        <v>216</v>
      </c>
      <c r="Y129" s="49"/>
      <c r="Z129" s="131" t="s">
        <v>217</v>
      </c>
      <c r="AA129" s="81"/>
      <c r="AB129" s="81"/>
      <c r="AC129" s="81"/>
      <c r="AD129" s="88"/>
      <c r="AE129" s="88"/>
      <c r="AF129" s="89"/>
      <c r="AG129" s="88"/>
      <c r="AH129" s="90"/>
      <c r="AI129" s="90"/>
      <c r="AJ129" s="90"/>
      <c r="AK129" s="90"/>
      <c r="AL129" s="90"/>
      <c r="AM129" s="90"/>
    </row>
    <row r="130" ht="15.75" customHeight="1">
      <c r="A130" s="23"/>
      <c r="B130" s="109" t="s">
        <v>212</v>
      </c>
      <c r="C130" s="77" t="s">
        <v>227</v>
      </c>
      <c r="D130" s="119" t="s">
        <v>228</v>
      </c>
      <c r="E130" s="119" t="s">
        <v>230</v>
      </c>
      <c r="F130" s="92"/>
      <c r="G130" s="91"/>
      <c r="H130" s="121" t="s">
        <v>212</v>
      </c>
      <c r="I130" s="110">
        <v>21.0</v>
      </c>
      <c r="J130" s="68">
        <f t="shared" si="5"/>
        <v>147</v>
      </c>
      <c r="K130" s="93"/>
      <c r="L130" s="30"/>
      <c r="M130" s="133"/>
      <c r="N130" s="133"/>
      <c r="O130" s="134"/>
      <c r="P130" s="134"/>
      <c r="Q130" s="57"/>
      <c r="R130" s="57"/>
      <c r="S130" s="79" t="s">
        <v>215</v>
      </c>
      <c r="T130" s="95"/>
      <c r="U130" s="95"/>
      <c r="V130" s="107"/>
      <c r="W130" s="126" t="s">
        <v>49</v>
      </c>
      <c r="X130" s="127" t="s">
        <v>216</v>
      </c>
      <c r="Y130" s="36"/>
      <c r="Z130" s="128" t="s">
        <v>217</v>
      </c>
      <c r="AA130" s="91"/>
      <c r="AB130" s="91"/>
      <c r="AC130" s="91"/>
      <c r="AD130" s="97"/>
      <c r="AE130" s="97"/>
      <c r="AF130" s="98"/>
      <c r="AG130" s="97"/>
      <c r="AH130" s="99"/>
      <c r="AI130" s="99"/>
      <c r="AJ130" s="99"/>
      <c r="AK130" s="99"/>
      <c r="AL130" s="99"/>
      <c r="AM130" s="99"/>
    </row>
    <row r="131" ht="15.75" customHeight="1">
      <c r="A131" s="23"/>
      <c r="B131" s="61" t="s">
        <v>212</v>
      </c>
      <c r="C131" s="78" t="s">
        <v>227</v>
      </c>
      <c r="D131" s="111" t="s">
        <v>228</v>
      </c>
      <c r="E131" s="111" t="s">
        <v>231</v>
      </c>
      <c r="F131" s="82"/>
      <c r="G131" s="81"/>
      <c r="H131" s="113" t="s">
        <v>212</v>
      </c>
      <c r="I131" s="114">
        <v>19.0</v>
      </c>
      <c r="J131" s="63">
        <f t="shared" si="5"/>
        <v>133</v>
      </c>
      <c r="K131" s="83"/>
      <c r="L131" s="44"/>
      <c r="M131" s="132"/>
      <c r="N131" s="132"/>
      <c r="O131" s="132"/>
      <c r="P131" s="132"/>
      <c r="Q131" s="46"/>
      <c r="R131" s="46"/>
      <c r="S131" s="85" t="s">
        <v>215</v>
      </c>
      <c r="T131" s="86"/>
      <c r="U131" s="86"/>
      <c r="V131" s="108"/>
      <c r="W131" s="129" t="s">
        <v>49</v>
      </c>
      <c r="X131" s="130" t="s">
        <v>216</v>
      </c>
      <c r="Y131" s="49"/>
      <c r="Z131" s="131" t="s">
        <v>217</v>
      </c>
      <c r="AA131" s="81"/>
      <c r="AB131" s="81"/>
      <c r="AC131" s="81"/>
      <c r="AD131" s="88"/>
      <c r="AE131" s="88"/>
      <c r="AF131" s="89"/>
      <c r="AG131" s="88"/>
      <c r="AH131" s="90"/>
      <c r="AI131" s="90"/>
      <c r="AJ131" s="90"/>
      <c r="AK131" s="90"/>
      <c r="AL131" s="90"/>
      <c r="AM131" s="90"/>
    </row>
    <row r="132" ht="15.75" customHeight="1">
      <c r="A132" s="23"/>
      <c r="B132" s="109" t="s">
        <v>212</v>
      </c>
      <c r="C132" s="77" t="s">
        <v>227</v>
      </c>
      <c r="D132" s="119" t="s">
        <v>228</v>
      </c>
      <c r="E132" s="119" t="s">
        <v>232</v>
      </c>
      <c r="F132" s="92"/>
      <c r="G132" s="91"/>
      <c r="H132" s="121" t="s">
        <v>212</v>
      </c>
      <c r="I132" s="110">
        <v>16.0</v>
      </c>
      <c r="J132" s="68">
        <f t="shared" si="5"/>
        <v>112</v>
      </c>
      <c r="K132" s="93"/>
      <c r="L132" s="30"/>
      <c r="M132" s="134"/>
      <c r="N132" s="134"/>
      <c r="O132" s="134"/>
      <c r="P132" s="134"/>
      <c r="Q132" s="57"/>
      <c r="R132" s="57"/>
      <c r="S132" s="79" t="s">
        <v>215</v>
      </c>
      <c r="T132" s="95"/>
      <c r="U132" s="95"/>
      <c r="V132" s="107"/>
      <c r="W132" s="126" t="s">
        <v>49</v>
      </c>
      <c r="X132" s="127" t="s">
        <v>216</v>
      </c>
      <c r="Y132" s="36"/>
      <c r="Z132" s="128" t="s">
        <v>217</v>
      </c>
      <c r="AA132" s="91"/>
      <c r="AB132" s="91"/>
      <c r="AC132" s="91"/>
      <c r="AD132" s="97"/>
      <c r="AE132" s="97"/>
      <c r="AF132" s="98"/>
      <c r="AG132" s="97"/>
      <c r="AH132" s="99"/>
      <c r="AI132" s="99"/>
      <c r="AJ132" s="99"/>
      <c r="AK132" s="99"/>
      <c r="AL132" s="99"/>
      <c r="AM132" s="99"/>
    </row>
    <row r="133" ht="15.75" customHeight="1">
      <c r="A133" s="23"/>
      <c r="B133" s="61" t="s">
        <v>212</v>
      </c>
      <c r="C133" s="78" t="s">
        <v>227</v>
      </c>
      <c r="D133" s="111" t="s">
        <v>233</v>
      </c>
      <c r="E133" s="111" t="s">
        <v>234</v>
      </c>
      <c r="F133" s="82"/>
      <c r="G133" s="81"/>
      <c r="H133" s="113" t="s">
        <v>212</v>
      </c>
      <c r="I133" s="114">
        <v>27.0</v>
      </c>
      <c r="J133" s="63">
        <f t="shared" si="5"/>
        <v>189</v>
      </c>
      <c r="K133" s="83"/>
      <c r="L133" s="44"/>
      <c r="M133" s="132"/>
      <c r="N133" s="132"/>
      <c r="O133" s="132"/>
      <c r="P133" s="132"/>
      <c r="Q133" s="46"/>
      <c r="R133" s="46"/>
      <c r="S133" s="85" t="s">
        <v>215</v>
      </c>
      <c r="T133" s="86"/>
      <c r="U133" s="86"/>
      <c r="V133" s="108"/>
      <c r="W133" s="129" t="s">
        <v>49</v>
      </c>
      <c r="X133" s="130" t="s">
        <v>216</v>
      </c>
      <c r="Y133" s="49"/>
      <c r="Z133" s="131" t="s">
        <v>217</v>
      </c>
      <c r="AA133" s="81"/>
      <c r="AB133" s="81"/>
      <c r="AC133" s="81"/>
      <c r="AD133" s="88"/>
      <c r="AE133" s="88"/>
      <c r="AF133" s="89"/>
      <c r="AG133" s="88"/>
      <c r="AH133" s="90"/>
      <c r="AI133" s="90"/>
      <c r="AJ133" s="90"/>
      <c r="AK133" s="90"/>
      <c r="AL133" s="90"/>
      <c r="AM133" s="90"/>
    </row>
    <row r="134" ht="15.75" customHeight="1">
      <c r="A134" s="23"/>
      <c r="B134" s="109" t="s">
        <v>212</v>
      </c>
      <c r="C134" s="77" t="s">
        <v>227</v>
      </c>
      <c r="D134" s="119" t="s">
        <v>233</v>
      </c>
      <c r="E134" s="119" t="s">
        <v>235</v>
      </c>
      <c r="F134" s="92"/>
      <c r="G134" s="91"/>
      <c r="H134" s="121" t="s">
        <v>212</v>
      </c>
      <c r="I134" s="110">
        <v>29.0</v>
      </c>
      <c r="J134" s="68">
        <f t="shared" si="5"/>
        <v>203</v>
      </c>
      <c r="K134" s="93"/>
      <c r="L134" s="30"/>
      <c r="M134" s="134"/>
      <c r="N134" s="134"/>
      <c r="O134" s="134"/>
      <c r="P134" s="134"/>
      <c r="Q134" s="57"/>
      <c r="R134" s="57"/>
      <c r="S134" s="79" t="s">
        <v>215</v>
      </c>
      <c r="T134" s="95"/>
      <c r="U134" s="95"/>
      <c r="V134" s="107"/>
      <c r="W134" s="126" t="s">
        <v>49</v>
      </c>
      <c r="X134" s="127" t="s">
        <v>216</v>
      </c>
      <c r="Y134" s="36"/>
      <c r="Z134" s="128" t="s">
        <v>217</v>
      </c>
      <c r="AA134" s="91"/>
      <c r="AB134" s="91"/>
      <c r="AC134" s="91"/>
      <c r="AD134" s="97"/>
      <c r="AE134" s="97"/>
      <c r="AF134" s="98"/>
      <c r="AG134" s="97"/>
      <c r="AH134" s="99"/>
      <c r="AI134" s="99"/>
      <c r="AJ134" s="99"/>
      <c r="AK134" s="99"/>
      <c r="AL134" s="99"/>
      <c r="AM134" s="99"/>
    </row>
    <row r="135" ht="15.75" customHeight="1">
      <c r="A135" s="23"/>
      <c r="B135" s="61" t="s">
        <v>212</v>
      </c>
      <c r="C135" s="78" t="s">
        <v>227</v>
      </c>
      <c r="D135" s="111" t="s">
        <v>233</v>
      </c>
      <c r="E135" s="111" t="s">
        <v>236</v>
      </c>
      <c r="F135" s="82"/>
      <c r="G135" s="81"/>
      <c r="H135" s="113" t="s">
        <v>212</v>
      </c>
      <c r="I135" s="114">
        <v>34.0</v>
      </c>
      <c r="J135" s="63">
        <f t="shared" si="5"/>
        <v>238</v>
      </c>
      <c r="K135" s="83"/>
      <c r="L135" s="44"/>
      <c r="M135" s="135"/>
      <c r="N135" s="135"/>
      <c r="O135" s="132"/>
      <c r="P135" s="132"/>
      <c r="Q135" s="46"/>
      <c r="R135" s="46"/>
      <c r="S135" s="85" t="s">
        <v>215</v>
      </c>
      <c r="T135" s="86"/>
      <c r="U135" s="86"/>
      <c r="V135" s="108"/>
      <c r="W135" s="129" t="s">
        <v>49</v>
      </c>
      <c r="X135" s="130" t="s">
        <v>216</v>
      </c>
      <c r="Y135" s="49"/>
      <c r="Z135" s="131" t="s">
        <v>217</v>
      </c>
      <c r="AA135" s="81"/>
      <c r="AB135" s="81"/>
      <c r="AC135" s="81"/>
      <c r="AD135" s="88"/>
      <c r="AE135" s="88"/>
      <c r="AF135" s="89"/>
      <c r="AG135" s="88"/>
      <c r="AH135" s="90"/>
      <c r="AI135" s="90"/>
      <c r="AJ135" s="90"/>
      <c r="AK135" s="90"/>
      <c r="AL135" s="90"/>
      <c r="AM135" s="90"/>
    </row>
    <row r="136" ht="15.75" customHeight="1">
      <c r="A136" s="23"/>
      <c r="B136" s="109" t="s">
        <v>212</v>
      </c>
      <c r="C136" s="77" t="s">
        <v>227</v>
      </c>
      <c r="D136" s="119" t="s">
        <v>228</v>
      </c>
      <c r="E136" s="119" t="s">
        <v>237</v>
      </c>
      <c r="F136" s="92"/>
      <c r="G136" s="91"/>
      <c r="H136" s="121" t="s">
        <v>212</v>
      </c>
      <c r="I136" s="110">
        <v>9.0</v>
      </c>
      <c r="J136" s="68">
        <f t="shared" si="5"/>
        <v>63</v>
      </c>
      <c r="K136" s="93"/>
      <c r="L136" s="30"/>
      <c r="M136" s="133"/>
      <c r="N136" s="133"/>
      <c r="O136" s="134"/>
      <c r="P136" s="134"/>
      <c r="Q136" s="57"/>
      <c r="R136" s="57"/>
      <c r="S136" s="79" t="s">
        <v>215</v>
      </c>
      <c r="T136" s="95"/>
      <c r="U136" s="95"/>
      <c r="V136" s="107"/>
      <c r="W136" s="126" t="s">
        <v>49</v>
      </c>
      <c r="X136" s="127" t="s">
        <v>216</v>
      </c>
      <c r="Y136" s="36"/>
      <c r="Z136" s="128" t="s">
        <v>217</v>
      </c>
      <c r="AA136" s="91"/>
      <c r="AB136" s="91"/>
      <c r="AC136" s="91"/>
      <c r="AD136" s="97"/>
      <c r="AE136" s="97"/>
      <c r="AF136" s="98"/>
      <c r="AG136" s="97"/>
      <c r="AH136" s="99"/>
      <c r="AI136" s="99"/>
      <c r="AJ136" s="99"/>
      <c r="AK136" s="99"/>
      <c r="AL136" s="99"/>
      <c r="AM136" s="99"/>
    </row>
    <row r="137" ht="15.75" customHeight="1">
      <c r="A137" s="23"/>
      <c r="B137" s="61" t="s">
        <v>212</v>
      </c>
      <c r="C137" s="78" t="s">
        <v>227</v>
      </c>
      <c r="D137" s="111" t="s">
        <v>228</v>
      </c>
      <c r="E137" s="111" t="s">
        <v>238</v>
      </c>
      <c r="F137" s="82"/>
      <c r="G137" s="81"/>
      <c r="H137" s="113" t="s">
        <v>212</v>
      </c>
      <c r="I137" s="114">
        <v>16.0</v>
      </c>
      <c r="J137" s="63">
        <f t="shared" si="5"/>
        <v>112</v>
      </c>
      <c r="K137" s="83"/>
      <c r="L137" s="44"/>
      <c r="M137" s="135"/>
      <c r="N137" s="135"/>
      <c r="O137" s="132"/>
      <c r="P137" s="132"/>
      <c r="Q137" s="46"/>
      <c r="R137" s="46"/>
      <c r="S137" s="85" t="s">
        <v>215</v>
      </c>
      <c r="T137" s="86"/>
      <c r="U137" s="86"/>
      <c r="V137" s="108"/>
      <c r="W137" s="129" t="s">
        <v>49</v>
      </c>
      <c r="X137" s="130" t="s">
        <v>216</v>
      </c>
      <c r="Y137" s="49"/>
      <c r="Z137" s="131" t="s">
        <v>217</v>
      </c>
      <c r="AA137" s="81"/>
      <c r="AB137" s="81"/>
      <c r="AC137" s="81"/>
      <c r="AD137" s="88"/>
      <c r="AE137" s="88"/>
      <c r="AF137" s="89"/>
      <c r="AG137" s="88"/>
      <c r="AH137" s="90"/>
      <c r="AI137" s="90"/>
      <c r="AJ137" s="90"/>
      <c r="AK137" s="90"/>
      <c r="AL137" s="90"/>
      <c r="AM137" s="90"/>
    </row>
    <row r="138" ht="15.75" customHeight="1">
      <c r="A138" s="23"/>
      <c r="B138" s="109" t="s">
        <v>212</v>
      </c>
      <c r="C138" s="77" t="s">
        <v>227</v>
      </c>
      <c r="D138" s="119" t="s">
        <v>228</v>
      </c>
      <c r="E138" s="119" t="s">
        <v>239</v>
      </c>
      <c r="F138" s="92"/>
      <c r="G138" s="91"/>
      <c r="H138" s="121" t="s">
        <v>212</v>
      </c>
      <c r="I138" s="110">
        <v>109.0</v>
      </c>
      <c r="J138" s="68">
        <f t="shared" si="5"/>
        <v>763</v>
      </c>
      <c r="K138" s="93"/>
      <c r="L138" s="30"/>
      <c r="M138" s="134"/>
      <c r="N138" s="134"/>
      <c r="O138" s="134"/>
      <c r="P138" s="134"/>
      <c r="Q138" s="57"/>
      <c r="R138" s="57"/>
      <c r="S138" s="79" t="s">
        <v>215</v>
      </c>
      <c r="T138" s="95"/>
      <c r="U138" s="95"/>
      <c r="V138" s="107"/>
      <c r="W138" s="126" t="s">
        <v>49</v>
      </c>
      <c r="X138" s="127" t="s">
        <v>216</v>
      </c>
      <c r="Y138" s="36"/>
      <c r="Z138" s="128" t="s">
        <v>217</v>
      </c>
      <c r="AA138" s="91"/>
      <c r="AB138" s="91"/>
      <c r="AC138" s="91"/>
      <c r="AD138" s="97"/>
      <c r="AE138" s="97"/>
      <c r="AF138" s="98"/>
      <c r="AG138" s="97"/>
      <c r="AH138" s="99"/>
      <c r="AI138" s="99"/>
      <c r="AJ138" s="99"/>
      <c r="AK138" s="99"/>
      <c r="AL138" s="99"/>
      <c r="AM138" s="99"/>
    </row>
    <row r="139" ht="15.75" customHeight="1">
      <c r="A139" s="23"/>
      <c r="B139" s="61" t="s">
        <v>212</v>
      </c>
      <c r="C139" s="78" t="s">
        <v>240</v>
      </c>
      <c r="D139" s="111" t="s">
        <v>241</v>
      </c>
      <c r="E139" s="111" t="s">
        <v>242</v>
      </c>
      <c r="F139" s="82"/>
      <c r="G139" s="81"/>
      <c r="H139" s="113" t="s">
        <v>212</v>
      </c>
      <c r="I139" s="114">
        <v>53.0</v>
      </c>
      <c r="J139" s="63">
        <f t="shared" si="5"/>
        <v>371</v>
      </c>
      <c r="K139" s="83"/>
      <c r="L139" s="44"/>
      <c r="M139" s="132"/>
      <c r="N139" s="132"/>
      <c r="O139" s="132"/>
      <c r="P139" s="132"/>
      <c r="Q139" s="46"/>
      <c r="R139" s="46"/>
      <c r="S139" s="85" t="s">
        <v>215</v>
      </c>
      <c r="T139" s="86"/>
      <c r="U139" s="86"/>
      <c r="V139" s="108"/>
      <c r="W139" s="129" t="s">
        <v>49</v>
      </c>
      <c r="X139" s="130" t="s">
        <v>216</v>
      </c>
      <c r="Y139" s="49"/>
      <c r="Z139" s="131" t="s">
        <v>217</v>
      </c>
      <c r="AA139" s="81"/>
      <c r="AB139" s="81"/>
      <c r="AC139" s="81"/>
      <c r="AD139" s="88"/>
      <c r="AE139" s="88"/>
      <c r="AF139" s="89"/>
      <c r="AG139" s="88"/>
      <c r="AH139" s="90"/>
      <c r="AI139" s="90"/>
      <c r="AJ139" s="90"/>
      <c r="AK139" s="90"/>
      <c r="AL139" s="90"/>
      <c r="AM139" s="90"/>
    </row>
    <row r="140" ht="15.75" customHeight="1">
      <c r="A140" s="23"/>
      <c r="B140" s="109" t="s">
        <v>212</v>
      </c>
      <c r="C140" s="77" t="s">
        <v>240</v>
      </c>
      <c r="D140" s="119" t="s">
        <v>241</v>
      </c>
      <c r="E140" s="119" t="s">
        <v>243</v>
      </c>
      <c r="F140" s="92"/>
      <c r="G140" s="91"/>
      <c r="H140" s="121" t="s">
        <v>212</v>
      </c>
      <c r="I140" s="110">
        <v>67.0</v>
      </c>
      <c r="J140" s="68">
        <f t="shared" si="5"/>
        <v>469</v>
      </c>
      <c r="K140" s="93"/>
      <c r="L140" s="30"/>
      <c r="M140" s="134"/>
      <c r="N140" s="134"/>
      <c r="O140" s="134"/>
      <c r="P140" s="134"/>
      <c r="Q140" s="57"/>
      <c r="R140" s="57"/>
      <c r="S140" s="79" t="s">
        <v>215</v>
      </c>
      <c r="T140" s="95"/>
      <c r="U140" s="95"/>
      <c r="V140" s="107"/>
      <c r="W140" s="126" t="s">
        <v>49</v>
      </c>
      <c r="X140" s="127" t="s">
        <v>216</v>
      </c>
      <c r="Y140" s="36"/>
      <c r="Z140" s="128" t="s">
        <v>217</v>
      </c>
      <c r="AA140" s="91"/>
      <c r="AB140" s="91"/>
      <c r="AC140" s="91"/>
      <c r="AD140" s="97"/>
      <c r="AE140" s="97"/>
      <c r="AF140" s="98"/>
      <c r="AG140" s="97"/>
      <c r="AH140" s="99"/>
      <c r="AI140" s="99"/>
      <c r="AJ140" s="99"/>
      <c r="AK140" s="99"/>
      <c r="AL140" s="99"/>
      <c r="AM140" s="99"/>
    </row>
    <row r="141" ht="15.75" customHeight="1">
      <c r="A141" s="23"/>
      <c r="B141" s="61" t="s">
        <v>212</v>
      </c>
      <c r="C141" s="78" t="s">
        <v>240</v>
      </c>
      <c r="D141" s="111" t="s">
        <v>241</v>
      </c>
      <c r="E141" s="111" t="s">
        <v>244</v>
      </c>
      <c r="F141" s="82"/>
      <c r="G141" s="81"/>
      <c r="H141" s="113" t="s">
        <v>212</v>
      </c>
      <c r="I141" s="114">
        <v>38.0</v>
      </c>
      <c r="J141" s="63">
        <f t="shared" si="5"/>
        <v>266</v>
      </c>
      <c r="K141" s="83"/>
      <c r="L141" s="44"/>
      <c r="M141" s="132"/>
      <c r="N141" s="132"/>
      <c r="O141" s="132"/>
      <c r="P141" s="132"/>
      <c r="Q141" s="46"/>
      <c r="R141" s="46"/>
      <c r="S141" s="85" t="s">
        <v>215</v>
      </c>
      <c r="T141" s="86"/>
      <c r="U141" s="86"/>
      <c r="V141" s="108"/>
      <c r="W141" s="129" t="s">
        <v>49</v>
      </c>
      <c r="X141" s="130" t="s">
        <v>216</v>
      </c>
      <c r="Y141" s="49"/>
      <c r="Z141" s="131" t="s">
        <v>217</v>
      </c>
      <c r="AA141" s="81"/>
      <c r="AB141" s="81"/>
      <c r="AC141" s="81"/>
      <c r="AD141" s="88"/>
      <c r="AE141" s="88"/>
      <c r="AF141" s="89"/>
      <c r="AG141" s="88"/>
      <c r="AH141" s="90"/>
      <c r="AI141" s="90"/>
      <c r="AJ141" s="90"/>
      <c r="AK141" s="90"/>
      <c r="AL141" s="90"/>
      <c r="AM141" s="90"/>
    </row>
    <row r="142" ht="15.75" customHeight="1">
      <c r="A142" s="23"/>
      <c r="B142" s="109" t="s">
        <v>212</v>
      </c>
      <c r="C142" s="77" t="s">
        <v>240</v>
      </c>
      <c r="D142" s="119" t="s">
        <v>241</v>
      </c>
      <c r="E142" s="119" t="s">
        <v>245</v>
      </c>
      <c r="F142" s="92"/>
      <c r="G142" s="91"/>
      <c r="H142" s="121" t="s">
        <v>212</v>
      </c>
      <c r="I142" s="110">
        <v>54.0</v>
      </c>
      <c r="J142" s="68">
        <f t="shared" si="5"/>
        <v>378</v>
      </c>
      <c r="K142" s="93"/>
      <c r="L142" s="30"/>
      <c r="M142" s="133"/>
      <c r="N142" s="133"/>
      <c r="O142" s="134"/>
      <c r="P142" s="134"/>
      <c r="Q142" s="57"/>
      <c r="R142" s="57"/>
      <c r="S142" s="79" t="s">
        <v>215</v>
      </c>
      <c r="T142" s="95"/>
      <c r="U142" s="95"/>
      <c r="V142" s="107"/>
      <c r="W142" s="126" t="s">
        <v>49</v>
      </c>
      <c r="X142" s="127" t="s">
        <v>216</v>
      </c>
      <c r="Y142" s="36"/>
      <c r="Z142" s="128" t="s">
        <v>217</v>
      </c>
      <c r="AA142" s="91"/>
      <c r="AB142" s="91"/>
      <c r="AC142" s="91"/>
      <c r="AD142" s="97"/>
      <c r="AE142" s="97"/>
      <c r="AF142" s="98"/>
      <c r="AG142" s="97"/>
      <c r="AH142" s="99"/>
      <c r="AI142" s="99"/>
      <c r="AJ142" s="99"/>
      <c r="AK142" s="99"/>
      <c r="AL142" s="99"/>
      <c r="AM142" s="99"/>
    </row>
    <row r="143" ht="15.75" customHeight="1">
      <c r="A143" s="23"/>
      <c r="B143" s="61" t="s">
        <v>212</v>
      </c>
      <c r="C143" s="78" t="s">
        <v>240</v>
      </c>
      <c r="D143" s="111" t="s">
        <v>241</v>
      </c>
      <c r="E143" s="111" t="s">
        <v>246</v>
      </c>
      <c r="F143" s="82"/>
      <c r="G143" s="81"/>
      <c r="H143" s="113" t="s">
        <v>212</v>
      </c>
      <c r="I143" s="114">
        <v>300.0</v>
      </c>
      <c r="J143" s="63">
        <f t="shared" si="5"/>
        <v>2100</v>
      </c>
      <c r="K143" s="83"/>
      <c r="L143" s="44"/>
      <c r="M143" s="135"/>
      <c r="N143" s="135"/>
      <c r="O143" s="132"/>
      <c r="P143" s="132"/>
      <c r="Q143" s="46"/>
      <c r="R143" s="46"/>
      <c r="S143" s="85" t="s">
        <v>215</v>
      </c>
      <c r="T143" s="86"/>
      <c r="U143" s="86"/>
      <c r="V143" s="108"/>
      <c r="W143" s="129" t="s">
        <v>49</v>
      </c>
      <c r="X143" s="130" t="s">
        <v>216</v>
      </c>
      <c r="Y143" s="49"/>
      <c r="Z143" s="131" t="s">
        <v>217</v>
      </c>
      <c r="AA143" s="81"/>
      <c r="AB143" s="81"/>
      <c r="AC143" s="81"/>
      <c r="AD143" s="88"/>
      <c r="AE143" s="88"/>
      <c r="AF143" s="89"/>
      <c r="AG143" s="88"/>
      <c r="AH143" s="90"/>
      <c r="AI143" s="90"/>
      <c r="AJ143" s="90"/>
      <c r="AK143" s="90"/>
      <c r="AL143" s="90"/>
      <c r="AM143" s="90"/>
    </row>
    <row r="144" ht="15.75" customHeight="1">
      <c r="A144" s="23"/>
      <c r="B144" s="109" t="s">
        <v>212</v>
      </c>
      <c r="C144" s="77" t="s">
        <v>240</v>
      </c>
      <c r="D144" s="119" t="s">
        <v>241</v>
      </c>
      <c r="E144" s="119" t="s">
        <v>247</v>
      </c>
      <c r="F144" s="92"/>
      <c r="G144" s="91"/>
      <c r="H144" s="121" t="s">
        <v>212</v>
      </c>
      <c r="I144" s="110">
        <v>109.0</v>
      </c>
      <c r="J144" s="68">
        <f t="shared" si="5"/>
        <v>763</v>
      </c>
      <c r="K144" s="93"/>
      <c r="L144" s="30"/>
      <c r="M144" s="133"/>
      <c r="N144" s="133"/>
      <c r="O144" s="134"/>
      <c r="P144" s="134"/>
      <c r="Q144" s="57"/>
      <c r="R144" s="57"/>
      <c r="S144" s="79" t="s">
        <v>215</v>
      </c>
      <c r="T144" s="95"/>
      <c r="U144" s="95"/>
      <c r="V144" s="107"/>
      <c r="W144" s="126" t="s">
        <v>49</v>
      </c>
      <c r="X144" s="127" t="s">
        <v>216</v>
      </c>
      <c r="Y144" s="36"/>
      <c r="Z144" s="128" t="s">
        <v>217</v>
      </c>
      <c r="AA144" s="91"/>
      <c r="AB144" s="91"/>
      <c r="AC144" s="91"/>
      <c r="AD144" s="97"/>
      <c r="AE144" s="97"/>
      <c r="AF144" s="98"/>
      <c r="AG144" s="97"/>
      <c r="AH144" s="99"/>
      <c r="AI144" s="99"/>
      <c r="AJ144" s="99"/>
      <c r="AK144" s="99"/>
      <c r="AL144" s="99"/>
      <c r="AM144" s="99"/>
    </row>
    <row r="145" ht="15.75" customHeight="1">
      <c r="A145" s="23"/>
      <c r="B145" s="61" t="s">
        <v>212</v>
      </c>
      <c r="C145" s="78" t="s">
        <v>240</v>
      </c>
      <c r="D145" s="111" t="s">
        <v>241</v>
      </c>
      <c r="E145" s="111" t="s">
        <v>248</v>
      </c>
      <c r="F145" s="82"/>
      <c r="G145" s="81"/>
      <c r="H145" s="113" t="s">
        <v>212</v>
      </c>
      <c r="I145" s="114">
        <v>241.0</v>
      </c>
      <c r="J145" s="63">
        <f t="shared" si="5"/>
        <v>1687</v>
      </c>
      <c r="K145" s="83"/>
      <c r="L145" s="44"/>
      <c r="M145" s="135"/>
      <c r="N145" s="135"/>
      <c r="O145" s="132"/>
      <c r="P145" s="132"/>
      <c r="Q145" s="46"/>
      <c r="R145" s="46"/>
      <c r="S145" s="85" t="s">
        <v>215</v>
      </c>
      <c r="T145" s="86"/>
      <c r="U145" s="86"/>
      <c r="V145" s="108"/>
      <c r="W145" s="129" t="s">
        <v>49</v>
      </c>
      <c r="X145" s="130" t="s">
        <v>216</v>
      </c>
      <c r="Y145" s="49"/>
      <c r="Z145" s="131" t="s">
        <v>217</v>
      </c>
      <c r="AA145" s="81"/>
      <c r="AB145" s="81"/>
      <c r="AC145" s="81"/>
      <c r="AD145" s="88"/>
      <c r="AE145" s="88"/>
      <c r="AF145" s="89"/>
      <c r="AG145" s="88"/>
      <c r="AH145" s="90"/>
      <c r="AI145" s="90"/>
      <c r="AJ145" s="90"/>
      <c r="AK145" s="90"/>
      <c r="AL145" s="90"/>
      <c r="AM145" s="90"/>
    </row>
    <row r="146" ht="15.75" customHeight="1">
      <c r="A146" s="23"/>
      <c r="B146" s="109" t="s">
        <v>212</v>
      </c>
      <c r="C146" s="77" t="s">
        <v>240</v>
      </c>
      <c r="D146" s="119" t="s">
        <v>241</v>
      </c>
      <c r="E146" s="119" t="s">
        <v>142</v>
      </c>
      <c r="F146" s="92"/>
      <c r="G146" s="91"/>
      <c r="H146" s="121" t="s">
        <v>212</v>
      </c>
      <c r="I146" s="110">
        <v>73.0</v>
      </c>
      <c r="J146" s="68">
        <f t="shared" si="5"/>
        <v>511</v>
      </c>
      <c r="K146" s="93"/>
      <c r="L146" s="30"/>
      <c r="M146" s="134"/>
      <c r="N146" s="134"/>
      <c r="O146" s="134"/>
      <c r="P146" s="134"/>
      <c r="Q146" s="57"/>
      <c r="R146" s="57"/>
      <c r="S146" s="79" t="s">
        <v>215</v>
      </c>
      <c r="T146" s="95"/>
      <c r="U146" s="95"/>
      <c r="V146" s="107"/>
      <c r="W146" s="126" t="s">
        <v>49</v>
      </c>
      <c r="X146" s="127" t="s">
        <v>216</v>
      </c>
      <c r="Y146" s="36"/>
      <c r="Z146" s="128" t="s">
        <v>217</v>
      </c>
      <c r="AA146" s="91"/>
      <c r="AB146" s="91"/>
      <c r="AC146" s="91"/>
      <c r="AD146" s="97"/>
      <c r="AE146" s="97"/>
      <c r="AF146" s="98"/>
      <c r="AG146" s="97"/>
      <c r="AH146" s="99"/>
      <c r="AI146" s="99"/>
      <c r="AJ146" s="99"/>
      <c r="AK146" s="99"/>
      <c r="AL146" s="99"/>
      <c r="AM146" s="99"/>
    </row>
    <row r="147" ht="15.75" customHeight="1">
      <c r="A147" s="23"/>
      <c r="B147" s="61" t="s">
        <v>212</v>
      </c>
      <c r="C147" s="78" t="s">
        <v>240</v>
      </c>
      <c r="D147" s="111" t="s">
        <v>241</v>
      </c>
      <c r="E147" s="111" t="s">
        <v>249</v>
      </c>
      <c r="F147" s="82"/>
      <c r="G147" s="81"/>
      <c r="H147" s="113" t="s">
        <v>212</v>
      </c>
      <c r="I147" s="114">
        <v>27.0</v>
      </c>
      <c r="J147" s="63">
        <f t="shared" si="5"/>
        <v>189</v>
      </c>
      <c r="K147" s="83"/>
      <c r="L147" s="44"/>
      <c r="M147" s="135"/>
      <c r="N147" s="135"/>
      <c r="O147" s="132"/>
      <c r="P147" s="132"/>
      <c r="Q147" s="46"/>
      <c r="R147" s="46"/>
      <c r="S147" s="85" t="s">
        <v>215</v>
      </c>
      <c r="T147" s="86"/>
      <c r="U147" s="86"/>
      <c r="V147" s="108"/>
      <c r="W147" s="129" t="s">
        <v>49</v>
      </c>
      <c r="X147" s="130" t="s">
        <v>216</v>
      </c>
      <c r="Y147" s="49"/>
      <c r="Z147" s="131" t="s">
        <v>217</v>
      </c>
      <c r="AA147" s="81"/>
      <c r="AB147" s="81"/>
      <c r="AC147" s="81"/>
      <c r="AD147" s="88"/>
      <c r="AE147" s="88"/>
      <c r="AF147" s="89"/>
      <c r="AG147" s="88"/>
      <c r="AH147" s="90"/>
      <c r="AI147" s="90"/>
      <c r="AJ147" s="90"/>
      <c r="AK147" s="90"/>
      <c r="AL147" s="90"/>
      <c r="AM147" s="90"/>
    </row>
    <row r="148" ht="15.75" customHeight="1">
      <c r="A148" s="23"/>
      <c r="B148" s="109" t="s">
        <v>212</v>
      </c>
      <c r="C148" s="77" t="s">
        <v>240</v>
      </c>
      <c r="D148" s="119" t="s">
        <v>241</v>
      </c>
      <c r="E148" s="119" t="s">
        <v>250</v>
      </c>
      <c r="F148" s="92"/>
      <c r="G148" s="91"/>
      <c r="H148" s="121" t="s">
        <v>212</v>
      </c>
      <c r="I148" s="110">
        <v>18.0</v>
      </c>
      <c r="J148" s="68">
        <f t="shared" si="5"/>
        <v>126</v>
      </c>
      <c r="K148" s="93"/>
      <c r="L148" s="30"/>
      <c r="M148" s="133"/>
      <c r="N148" s="133"/>
      <c r="O148" s="134"/>
      <c r="P148" s="134"/>
      <c r="Q148" s="57"/>
      <c r="R148" s="57"/>
      <c r="S148" s="79" t="s">
        <v>215</v>
      </c>
      <c r="T148" s="95"/>
      <c r="U148" s="95"/>
      <c r="V148" s="107"/>
      <c r="W148" s="126" t="s">
        <v>49</v>
      </c>
      <c r="X148" s="127" t="s">
        <v>216</v>
      </c>
      <c r="Y148" s="36"/>
      <c r="Z148" s="128" t="s">
        <v>217</v>
      </c>
      <c r="AA148" s="91"/>
      <c r="AB148" s="91"/>
      <c r="AC148" s="91"/>
      <c r="AD148" s="97"/>
      <c r="AE148" s="97"/>
      <c r="AF148" s="98"/>
      <c r="AG148" s="97"/>
      <c r="AH148" s="99"/>
      <c r="AI148" s="99"/>
      <c r="AJ148" s="99"/>
      <c r="AK148" s="99"/>
      <c r="AL148" s="99"/>
      <c r="AM148" s="99"/>
    </row>
    <row r="149" ht="15.75" customHeight="1">
      <c r="A149" s="23"/>
      <c r="B149" s="61" t="s">
        <v>212</v>
      </c>
      <c r="C149" s="78" t="s">
        <v>240</v>
      </c>
      <c r="D149" s="111" t="s">
        <v>241</v>
      </c>
      <c r="E149" s="111" t="s">
        <v>251</v>
      </c>
      <c r="F149" s="82"/>
      <c r="G149" s="81"/>
      <c r="H149" s="113" t="s">
        <v>212</v>
      </c>
      <c r="I149" s="114">
        <v>421.0</v>
      </c>
      <c r="J149" s="63">
        <f t="shared" si="5"/>
        <v>2947</v>
      </c>
      <c r="K149" s="83"/>
      <c r="L149" s="44"/>
      <c r="M149" s="135"/>
      <c r="N149" s="135"/>
      <c r="O149" s="132"/>
      <c r="P149" s="132"/>
      <c r="Q149" s="46"/>
      <c r="R149" s="46"/>
      <c r="S149" s="85" t="s">
        <v>215</v>
      </c>
      <c r="T149" s="86"/>
      <c r="U149" s="86"/>
      <c r="V149" s="108"/>
      <c r="W149" s="129" t="s">
        <v>49</v>
      </c>
      <c r="X149" s="130" t="s">
        <v>216</v>
      </c>
      <c r="Y149" s="49"/>
      <c r="Z149" s="131" t="s">
        <v>217</v>
      </c>
      <c r="AA149" s="81"/>
      <c r="AB149" s="81"/>
      <c r="AC149" s="81"/>
      <c r="AD149" s="88"/>
      <c r="AE149" s="88"/>
      <c r="AF149" s="89"/>
      <c r="AG149" s="88"/>
      <c r="AH149" s="90"/>
      <c r="AI149" s="90"/>
      <c r="AJ149" s="90"/>
      <c r="AK149" s="90"/>
      <c r="AL149" s="90"/>
      <c r="AM149" s="90"/>
    </row>
    <row r="150" ht="15.75" customHeight="1">
      <c r="A150" s="23"/>
      <c r="B150" s="109" t="s">
        <v>212</v>
      </c>
      <c r="C150" s="77" t="s">
        <v>240</v>
      </c>
      <c r="D150" s="119" t="s">
        <v>241</v>
      </c>
      <c r="E150" s="119" t="s">
        <v>252</v>
      </c>
      <c r="F150" s="92"/>
      <c r="G150" s="91"/>
      <c r="H150" s="121" t="s">
        <v>212</v>
      </c>
      <c r="I150" s="110">
        <v>24.0</v>
      </c>
      <c r="J150" s="68">
        <f t="shared" si="5"/>
        <v>168</v>
      </c>
      <c r="K150" s="93"/>
      <c r="L150" s="30"/>
      <c r="M150" s="134"/>
      <c r="N150" s="134"/>
      <c r="O150" s="134"/>
      <c r="P150" s="134"/>
      <c r="Q150" s="57"/>
      <c r="R150" s="57"/>
      <c r="S150" s="79" t="s">
        <v>215</v>
      </c>
      <c r="T150" s="95"/>
      <c r="U150" s="95"/>
      <c r="V150" s="107"/>
      <c r="W150" s="126" t="s">
        <v>49</v>
      </c>
      <c r="X150" s="127" t="s">
        <v>216</v>
      </c>
      <c r="Y150" s="36"/>
      <c r="Z150" s="128" t="s">
        <v>217</v>
      </c>
      <c r="AA150" s="91"/>
      <c r="AB150" s="91"/>
      <c r="AC150" s="91"/>
      <c r="AD150" s="97"/>
      <c r="AE150" s="97"/>
      <c r="AF150" s="98"/>
      <c r="AG150" s="97"/>
      <c r="AH150" s="99"/>
      <c r="AI150" s="99"/>
      <c r="AJ150" s="99"/>
      <c r="AK150" s="99"/>
      <c r="AL150" s="99"/>
      <c r="AM150" s="99"/>
    </row>
    <row r="151" ht="15.75" customHeight="1">
      <c r="A151" s="23"/>
      <c r="B151" s="61" t="s">
        <v>212</v>
      </c>
      <c r="C151" s="78" t="s">
        <v>240</v>
      </c>
      <c r="D151" s="111" t="s">
        <v>241</v>
      </c>
      <c r="E151" s="111" t="s">
        <v>253</v>
      </c>
      <c r="F151" s="82"/>
      <c r="G151" s="81"/>
      <c r="H151" s="113" t="s">
        <v>212</v>
      </c>
      <c r="I151" s="114">
        <v>15.0</v>
      </c>
      <c r="J151" s="63">
        <f t="shared" si="5"/>
        <v>105</v>
      </c>
      <c r="K151" s="83"/>
      <c r="L151" s="44"/>
      <c r="M151" s="132"/>
      <c r="N151" s="132"/>
      <c r="O151" s="132"/>
      <c r="P151" s="132"/>
      <c r="Q151" s="46"/>
      <c r="R151" s="46"/>
      <c r="S151" s="85" t="s">
        <v>215</v>
      </c>
      <c r="T151" s="86"/>
      <c r="U151" s="86"/>
      <c r="V151" s="108"/>
      <c r="W151" s="129" t="s">
        <v>49</v>
      </c>
      <c r="X151" s="130" t="s">
        <v>216</v>
      </c>
      <c r="Y151" s="49"/>
      <c r="Z151" s="131" t="s">
        <v>217</v>
      </c>
      <c r="AA151" s="81"/>
      <c r="AB151" s="81"/>
      <c r="AC151" s="81"/>
      <c r="AD151" s="88"/>
      <c r="AE151" s="88"/>
      <c r="AF151" s="89"/>
      <c r="AG151" s="88"/>
      <c r="AH151" s="90"/>
      <c r="AI151" s="90"/>
      <c r="AJ151" s="90"/>
      <c r="AK151" s="90"/>
      <c r="AL151" s="90"/>
      <c r="AM151" s="90"/>
    </row>
    <row r="152" ht="15.75" customHeight="1">
      <c r="A152" s="23"/>
      <c r="B152" s="109" t="s">
        <v>212</v>
      </c>
      <c r="C152" s="77" t="s">
        <v>240</v>
      </c>
      <c r="D152" s="119" t="s">
        <v>241</v>
      </c>
      <c r="E152" s="119" t="s">
        <v>254</v>
      </c>
      <c r="F152" s="92"/>
      <c r="G152" s="91"/>
      <c r="H152" s="121" t="s">
        <v>212</v>
      </c>
      <c r="I152" s="110">
        <v>21.0</v>
      </c>
      <c r="J152" s="68">
        <f t="shared" si="5"/>
        <v>147</v>
      </c>
      <c r="K152" s="93"/>
      <c r="L152" s="30"/>
      <c r="M152" s="134"/>
      <c r="N152" s="134"/>
      <c r="O152" s="134"/>
      <c r="P152" s="134"/>
      <c r="Q152" s="57"/>
      <c r="R152" s="57"/>
      <c r="S152" s="79" t="s">
        <v>215</v>
      </c>
      <c r="T152" s="95"/>
      <c r="U152" s="95"/>
      <c r="V152" s="107"/>
      <c r="W152" s="126" t="s">
        <v>49</v>
      </c>
      <c r="X152" s="127" t="s">
        <v>216</v>
      </c>
      <c r="Y152" s="36"/>
      <c r="Z152" s="128" t="s">
        <v>217</v>
      </c>
      <c r="AA152" s="91"/>
      <c r="AB152" s="91"/>
      <c r="AC152" s="91"/>
      <c r="AD152" s="97"/>
      <c r="AE152" s="97"/>
      <c r="AF152" s="98"/>
      <c r="AG152" s="97"/>
      <c r="AH152" s="99"/>
      <c r="AI152" s="99"/>
      <c r="AJ152" s="99"/>
      <c r="AK152" s="99"/>
      <c r="AL152" s="99"/>
      <c r="AM152" s="99"/>
    </row>
    <row r="153" ht="15.75" customHeight="1">
      <c r="A153" s="23"/>
      <c r="B153" s="61" t="s">
        <v>212</v>
      </c>
      <c r="C153" s="78" t="s">
        <v>240</v>
      </c>
      <c r="D153" s="111" t="s">
        <v>241</v>
      </c>
      <c r="E153" s="111" t="s">
        <v>255</v>
      </c>
      <c r="F153" s="82"/>
      <c r="G153" s="81"/>
      <c r="H153" s="113" t="s">
        <v>212</v>
      </c>
      <c r="I153" s="114">
        <v>74.0</v>
      </c>
      <c r="J153" s="63">
        <f t="shared" si="5"/>
        <v>518</v>
      </c>
      <c r="K153" s="83"/>
      <c r="L153" s="44"/>
      <c r="M153" s="132"/>
      <c r="N153" s="132"/>
      <c r="O153" s="132"/>
      <c r="P153" s="132"/>
      <c r="Q153" s="46"/>
      <c r="R153" s="46"/>
      <c r="S153" s="85" t="s">
        <v>215</v>
      </c>
      <c r="T153" s="86"/>
      <c r="U153" s="86"/>
      <c r="V153" s="108"/>
      <c r="W153" s="129" t="s">
        <v>49</v>
      </c>
      <c r="X153" s="130" t="s">
        <v>216</v>
      </c>
      <c r="Y153" s="49"/>
      <c r="Z153" s="131" t="s">
        <v>217</v>
      </c>
      <c r="AA153" s="81"/>
      <c r="AB153" s="81"/>
      <c r="AC153" s="81"/>
      <c r="AD153" s="88"/>
      <c r="AE153" s="88"/>
      <c r="AF153" s="89"/>
      <c r="AG153" s="88"/>
      <c r="AH153" s="90"/>
      <c r="AI153" s="90"/>
      <c r="AJ153" s="90"/>
      <c r="AK153" s="90"/>
      <c r="AL153" s="90"/>
      <c r="AM153" s="90"/>
    </row>
    <row r="154" ht="15.75" customHeight="1">
      <c r="A154" s="23"/>
      <c r="B154" s="109" t="s">
        <v>212</v>
      </c>
      <c r="C154" s="77" t="s">
        <v>240</v>
      </c>
      <c r="D154" s="119" t="s">
        <v>241</v>
      </c>
      <c r="E154" s="119" t="s">
        <v>256</v>
      </c>
      <c r="F154" s="92"/>
      <c r="G154" s="91"/>
      <c r="H154" s="121" t="s">
        <v>212</v>
      </c>
      <c r="I154" s="110">
        <v>26.0</v>
      </c>
      <c r="J154" s="68">
        <f t="shared" si="5"/>
        <v>182</v>
      </c>
      <c r="K154" s="93"/>
      <c r="L154" s="30"/>
      <c r="M154" s="133"/>
      <c r="N154" s="133"/>
      <c r="O154" s="134"/>
      <c r="P154" s="134"/>
      <c r="Q154" s="57"/>
      <c r="R154" s="57"/>
      <c r="S154" s="79" t="s">
        <v>215</v>
      </c>
      <c r="T154" s="95"/>
      <c r="U154" s="95"/>
      <c r="V154" s="107"/>
      <c r="W154" s="126" t="s">
        <v>49</v>
      </c>
      <c r="X154" s="127" t="s">
        <v>216</v>
      </c>
      <c r="Y154" s="36"/>
      <c r="Z154" s="128" t="s">
        <v>217</v>
      </c>
      <c r="AA154" s="91"/>
      <c r="AB154" s="91"/>
      <c r="AC154" s="91"/>
      <c r="AD154" s="97"/>
      <c r="AE154" s="97"/>
      <c r="AF154" s="98"/>
      <c r="AG154" s="97"/>
      <c r="AH154" s="99"/>
      <c r="AI154" s="99"/>
      <c r="AJ154" s="99"/>
      <c r="AK154" s="99"/>
      <c r="AL154" s="99"/>
      <c r="AM154" s="99"/>
    </row>
    <row r="155" ht="15.75" customHeight="1">
      <c r="A155" s="23"/>
      <c r="B155" s="61" t="s">
        <v>212</v>
      </c>
      <c r="C155" s="78" t="s">
        <v>240</v>
      </c>
      <c r="D155" s="111" t="s">
        <v>241</v>
      </c>
      <c r="E155" s="111" t="s">
        <v>257</v>
      </c>
      <c r="F155" s="82"/>
      <c r="G155" s="81"/>
      <c r="H155" s="113" t="s">
        <v>212</v>
      </c>
      <c r="I155" s="114">
        <v>9.0</v>
      </c>
      <c r="J155" s="63">
        <f t="shared" si="5"/>
        <v>63</v>
      </c>
      <c r="K155" s="83"/>
      <c r="L155" s="44"/>
      <c r="M155" s="132"/>
      <c r="N155" s="132"/>
      <c r="O155" s="132"/>
      <c r="P155" s="132"/>
      <c r="Q155" s="46"/>
      <c r="R155" s="46"/>
      <c r="S155" s="85" t="s">
        <v>215</v>
      </c>
      <c r="T155" s="86"/>
      <c r="U155" s="86"/>
      <c r="V155" s="108"/>
      <c r="W155" s="129" t="s">
        <v>49</v>
      </c>
      <c r="X155" s="130" t="s">
        <v>216</v>
      </c>
      <c r="Y155" s="49"/>
      <c r="Z155" s="131" t="s">
        <v>217</v>
      </c>
      <c r="AA155" s="81"/>
      <c r="AB155" s="81"/>
      <c r="AC155" s="81"/>
      <c r="AD155" s="88"/>
      <c r="AE155" s="88"/>
      <c r="AF155" s="89"/>
      <c r="AG155" s="88"/>
      <c r="AH155" s="90"/>
      <c r="AI155" s="90"/>
      <c r="AJ155" s="90"/>
      <c r="AK155" s="90"/>
      <c r="AL155" s="90"/>
      <c r="AM155" s="90"/>
    </row>
    <row r="156" ht="15.75" customHeight="1">
      <c r="A156" s="23"/>
      <c r="B156" s="109" t="s">
        <v>212</v>
      </c>
      <c r="C156" s="77" t="s">
        <v>240</v>
      </c>
      <c r="D156" s="119" t="s">
        <v>241</v>
      </c>
      <c r="E156" s="119" t="s">
        <v>258</v>
      </c>
      <c r="F156" s="92"/>
      <c r="G156" s="91"/>
      <c r="H156" s="121" t="s">
        <v>212</v>
      </c>
      <c r="I156" s="110">
        <v>11.0</v>
      </c>
      <c r="J156" s="68">
        <f t="shared" si="5"/>
        <v>77</v>
      </c>
      <c r="K156" s="93"/>
      <c r="L156" s="30"/>
      <c r="M156" s="134"/>
      <c r="N156" s="134"/>
      <c r="O156" s="134"/>
      <c r="P156" s="134"/>
      <c r="Q156" s="57"/>
      <c r="R156" s="57"/>
      <c r="S156" s="79" t="s">
        <v>215</v>
      </c>
      <c r="T156" s="95"/>
      <c r="U156" s="95"/>
      <c r="V156" s="107"/>
      <c r="W156" s="126" t="s">
        <v>49</v>
      </c>
      <c r="X156" s="127" t="s">
        <v>216</v>
      </c>
      <c r="Y156" s="36"/>
      <c r="Z156" s="128" t="s">
        <v>217</v>
      </c>
      <c r="AA156" s="91"/>
      <c r="AB156" s="91"/>
      <c r="AC156" s="91"/>
      <c r="AD156" s="97"/>
      <c r="AE156" s="97"/>
      <c r="AF156" s="98"/>
      <c r="AG156" s="97"/>
      <c r="AH156" s="99"/>
      <c r="AI156" s="99"/>
      <c r="AJ156" s="99"/>
      <c r="AK156" s="99"/>
      <c r="AL156" s="99"/>
      <c r="AM156" s="99"/>
    </row>
    <row r="157" ht="15.75" customHeight="1">
      <c r="A157" s="23"/>
      <c r="B157" s="61" t="s">
        <v>212</v>
      </c>
      <c r="C157" s="78" t="s">
        <v>240</v>
      </c>
      <c r="D157" s="111" t="s">
        <v>241</v>
      </c>
      <c r="E157" s="111" t="s">
        <v>259</v>
      </c>
      <c r="F157" s="82"/>
      <c r="G157" s="81"/>
      <c r="H157" s="113" t="s">
        <v>212</v>
      </c>
      <c r="I157" s="114">
        <v>19.0</v>
      </c>
      <c r="J157" s="63">
        <f t="shared" si="5"/>
        <v>133</v>
      </c>
      <c r="K157" s="83"/>
      <c r="L157" s="44"/>
      <c r="M157" s="132"/>
      <c r="N157" s="132"/>
      <c r="O157" s="132"/>
      <c r="P157" s="132"/>
      <c r="Q157" s="46"/>
      <c r="R157" s="46"/>
      <c r="S157" s="85" t="s">
        <v>215</v>
      </c>
      <c r="T157" s="86"/>
      <c r="U157" s="86"/>
      <c r="V157" s="108"/>
      <c r="W157" s="129" t="s">
        <v>49</v>
      </c>
      <c r="X157" s="130" t="s">
        <v>216</v>
      </c>
      <c r="Y157" s="49"/>
      <c r="Z157" s="131" t="s">
        <v>217</v>
      </c>
      <c r="AA157" s="81"/>
      <c r="AB157" s="81"/>
      <c r="AC157" s="81"/>
      <c r="AD157" s="88"/>
      <c r="AE157" s="88"/>
      <c r="AF157" s="89"/>
      <c r="AG157" s="88"/>
      <c r="AH157" s="90"/>
      <c r="AI157" s="90"/>
      <c r="AJ157" s="90"/>
      <c r="AK157" s="90"/>
      <c r="AL157" s="90"/>
      <c r="AM157" s="90"/>
    </row>
    <row r="158" ht="15.75" customHeight="1">
      <c r="A158" s="23"/>
      <c r="B158" s="109" t="s">
        <v>260</v>
      </c>
      <c r="C158" s="77" t="s">
        <v>261</v>
      </c>
      <c r="D158" s="119" t="s">
        <v>262</v>
      </c>
      <c r="E158" s="119" t="s">
        <v>263</v>
      </c>
      <c r="F158" s="120" t="s">
        <v>263</v>
      </c>
      <c r="G158" s="91"/>
      <c r="H158" s="121" t="s">
        <v>264</v>
      </c>
      <c r="I158" s="68"/>
      <c r="J158" s="110">
        <v>4200.0</v>
      </c>
      <c r="K158" s="122">
        <v>133.0</v>
      </c>
      <c r="L158" s="123">
        <v>655.0</v>
      </c>
      <c r="M158" s="136">
        <v>2197.0</v>
      </c>
      <c r="N158" s="136">
        <v>2243.0</v>
      </c>
      <c r="O158" s="136">
        <v>216.0</v>
      </c>
      <c r="P158" s="134"/>
      <c r="Q158" s="125">
        <v>11.0</v>
      </c>
      <c r="R158" s="125">
        <v>37.0</v>
      </c>
      <c r="S158" s="79" t="s">
        <v>265</v>
      </c>
      <c r="T158" s="79" t="s">
        <v>266</v>
      </c>
      <c r="U158" s="79" t="s">
        <v>267</v>
      </c>
      <c r="V158" s="137" t="s">
        <v>268</v>
      </c>
      <c r="W158" s="126" t="s">
        <v>49</v>
      </c>
      <c r="X158" s="127" t="s">
        <v>269</v>
      </c>
      <c r="Y158" s="128" t="s">
        <v>270</v>
      </c>
      <c r="Z158" s="128" t="s">
        <v>271</v>
      </c>
      <c r="AA158" s="119">
        <v>4200.0</v>
      </c>
      <c r="AB158" s="119">
        <v>1750.0</v>
      </c>
      <c r="AC158" s="119" t="s">
        <v>272</v>
      </c>
      <c r="AD158" s="138" t="s">
        <v>273</v>
      </c>
      <c r="AE158" s="138" t="s">
        <v>274</v>
      </c>
      <c r="AF158" s="139" t="s">
        <v>275</v>
      </c>
      <c r="AG158" s="140" t="s">
        <v>276</v>
      </c>
      <c r="AH158" s="141"/>
      <c r="AI158" s="141"/>
      <c r="AJ158" s="141"/>
      <c r="AK158" s="141"/>
      <c r="AL158" s="141"/>
      <c r="AM158" s="141"/>
    </row>
    <row r="159" ht="15.75" customHeight="1">
      <c r="A159" s="23"/>
      <c r="B159" s="61" t="s">
        <v>260</v>
      </c>
      <c r="C159" s="78" t="s">
        <v>261</v>
      </c>
      <c r="D159" s="111" t="s">
        <v>277</v>
      </c>
      <c r="E159" s="111" t="s">
        <v>278</v>
      </c>
      <c r="F159" s="112" t="s">
        <v>278</v>
      </c>
      <c r="G159" s="111" t="s">
        <v>279</v>
      </c>
      <c r="H159" s="113" t="s">
        <v>264</v>
      </c>
      <c r="I159" s="114">
        <v>56.0</v>
      </c>
      <c r="J159" s="114">
        <v>311.0</v>
      </c>
      <c r="K159" s="115">
        <v>39.0</v>
      </c>
      <c r="L159" s="116">
        <v>163.0</v>
      </c>
      <c r="M159" s="142">
        <v>61.0</v>
      </c>
      <c r="N159" s="142">
        <v>70.0</v>
      </c>
      <c r="O159" s="142">
        <v>22.0</v>
      </c>
      <c r="P159" s="142">
        <v>3.0</v>
      </c>
      <c r="Q159" s="118">
        <v>2.0</v>
      </c>
      <c r="R159" s="118">
        <v>3.0</v>
      </c>
      <c r="S159" s="85" t="s">
        <v>265</v>
      </c>
      <c r="T159" s="85" t="s">
        <v>266</v>
      </c>
      <c r="U159" s="85" t="s">
        <v>280</v>
      </c>
      <c r="V159" s="143" t="s">
        <v>268</v>
      </c>
      <c r="W159" s="129" t="s">
        <v>49</v>
      </c>
      <c r="X159" s="130" t="s">
        <v>269</v>
      </c>
      <c r="Y159" s="49"/>
      <c r="Z159" s="131" t="s">
        <v>271</v>
      </c>
      <c r="AA159" s="81"/>
      <c r="AB159" s="81"/>
      <c r="AC159" s="111" t="s">
        <v>272</v>
      </c>
      <c r="AD159" s="144" t="s">
        <v>273</v>
      </c>
      <c r="AE159" s="88"/>
      <c r="AF159" s="145">
        <v>45243.0</v>
      </c>
      <c r="AG159" s="144" t="s">
        <v>281</v>
      </c>
      <c r="AH159" s="146"/>
      <c r="AI159" s="146"/>
      <c r="AJ159" s="146"/>
      <c r="AK159" s="146"/>
      <c r="AL159" s="146"/>
      <c r="AM159" s="146"/>
    </row>
    <row r="160" ht="15.75" customHeight="1">
      <c r="A160" s="23"/>
      <c r="B160" s="109" t="s">
        <v>260</v>
      </c>
      <c r="C160" s="77" t="s">
        <v>261</v>
      </c>
      <c r="D160" s="119" t="s">
        <v>282</v>
      </c>
      <c r="E160" s="119" t="s">
        <v>283</v>
      </c>
      <c r="F160" s="120" t="s">
        <v>284</v>
      </c>
      <c r="G160" s="119" t="s">
        <v>285</v>
      </c>
      <c r="H160" s="121" t="s">
        <v>264</v>
      </c>
      <c r="I160" s="110">
        <v>13.0</v>
      </c>
      <c r="J160" s="110">
        <v>57.0</v>
      </c>
      <c r="K160" s="122">
        <v>3.0</v>
      </c>
      <c r="L160" s="123">
        <v>15.0</v>
      </c>
      <c r="M160" s="136">
        <v>7.0</v>
      </c>
      <c r="N160" s="136">
        <v>4.0</v>
      </c>
      <c r="O160" s="136">
        <v>1.0</v>
      </c>
      <c r="P160" s="136">
        <v>0.0</v>
      </c>
      <c r="Q160" s="125">
        <v>0.0</v>
      </c>
      <c r="R160" s="125">
        <v>0.0</v>
      </c>
      <c r="S160" s="79" t="s">
        <v>265</v>
      </c>
      <c r="T160" s="79" t="s">
        <v>266</v>
      </c>
      <c r="U160" s="79" t="s">
        <v>280</v>
      </c>
      <c r="V160" s="137" t="s">
        <v>268</v>
      </c>
      <c r="W160" s="126" t="s">
        <v>49</v>
      </c>
      <c r="X160" s="127" t="s">
        <v>269</v>
      </c>
      <c r="Y160" s="36"/>
      <c r="Z160" s="128" t="s">
        <v>286</v>
      </c>
      <c r="AA160" s="119">
        <v>0.0</v>
      </c>
      <c r="AB160" s="119">
        <v>0.0</v>
      </c>
      <c r="AC160" s="119" t="s">
        <v>272</v>
      </c>
      <c r="AD160" s="138" t="s">
        <v>273</v>
      </c>
      <c r="AE160" s="97"/>
      <c r="AF160" s="98"/>
      <c r="AG160" s="138" t="s">
        <v>287</v>
      </c>
      <c r="AH160" s="141"/>
      <c r="AI160" s="141"/>
      <c r="AJ160" s="141"/>
      <c r="AK160" s="141"/>
      <c r="AL160" s="141"/>
      <c r="AM160" s="141"/>
    </row>
    <row r="161" ht="15.75" customHeight="1">
      <c r="A161" s="23"/>
      <c r="B161" s="61" t="s">
        <v>260</v>
      </c>
      <c r="C161" s="78" t="s">
        <v>288</v>
      </c>
      <c r="D161" s="111" t="s">
        <v>289</v>
      </c>
      <c r="E161" s="111" t="s">
        <v>290</v>
      </c>
      <c r="F161" s="112" t="s">
        <v>291</v>
      </c>
      <c r="G161" s="111" t="s">
        <v>285</v>
      </c>
      <c r="H161" s="113" t="s">
        <v>264</v>
      </c>
      <c r="I161" s="114">
        <v>2.0</v>
      </c>
      <c r="J161" s="114">
        <v>6.0</v>
      </c>
      <c r="K161" s="115">
        <v>0.0</v>
      </c>
      <c r="L161" s="116">
        <v>0.0</v>
      </c>
      <c r="M161" s="142">
        <v>3.0</v>
      </c>
      <c r="N161" s="142">
        <v>3.0</v>
      </c>
      <c r="O161" s="142">
        <v>0.0</v>
      </c>
      <c r="P161" s="142">
        <v>0.0</v>
      </c>
      <c r="Q161" s="118">
        <v>0.0</v>
      </c>
      <c r="R161" s="118">
        <v>0.0</v>
      </c>
      <c r="S161" s="85" t="s">
        <v>265</v>
      </c>
      <c r="T161" s="85" t="s">
        <v>266</v>
      </c>
      <c r="U161" s="85" t="s">
        <v>280</v>
      </c>
      <c r="V161" s="143" t="s">
        <v>268</v>
      </c>
      <c r="W161" s="129" t="s">
        <v>49</v>
      </c>
      <c r="X161" s="130" t="s">
        <v>269</v>
      </c>
      <c r="Y161" s="49"/>
      <c r="Z161" s="131" t="s">
        <v>286</v>
      </c>
      <c r="AA161" s="111">
        <v>0.0</v>
      </c>
      <c r="AB161" s="111">
        <v>0.0</v>
      </c>
      <c r="AC161" s="111" t="s">
        <v>272</v>
      </c>
      <c r="AD161" s="88"/>
      <c r="AE161" s="88"/>
      <c r="AF161" s="89"/>
      <c r="AG161" s="144" t="s">
        <v>292</v>
      </c>
      <c r="AH161" s="146"/>
      <c r="AI161" s="146"/>
      <c r="AJ161" s="146"/>
      <c r="AK161" s="146"/>
      <c r="AL161" s="146"/>
      <c r="AM161" s="146"/>
    </row>
    <row r="162" ht="15.75" customHeight="1">
      <c r="A162" s="23"/>
      <c r="B162" s="109" t="s">
        <v>260</v>
      </c>
      <c r="C162" s="77" t="s">
        <v>293</v>
      </c>
      <c r="D162" s="119" t="s">
        <v>294</v>
      </c>
      <c r="E162" s="119" t="s">
        <v>295</v>
      </c>
      <c r="F162" s="120" t="s">
        <v>295</v>
      </c>
      <c r="G162" s="119" t="s">
        <v>296</v>
      </c>
      <c r="H162" s="121" t="s">
        <v>264</v>
      </c>
      <c r="I162" s="110">
        <v>139.0</v>
      </c>
      <c r="J162" s="110">
        <v>718.0</v>
      </c>
      <c r="K162" s="122">
        <v>75.0</v>
      </c>
      <c r="L162" s="123">
        <v>401.0</v>
      </c>
      <c r="M162" s="136">
        <v>191.0</v>
      </c>
      <c r="N162" s="136">
        <v>200.0</v>
      </c>
      <c r="O162" s="136">
        <v>11.0</v>
      </c>
      <c r="P162" s="136">
        <v>0.0</v>
      </c>
      <c r="Q162" s="125">
        <v>0.0</v>
      </c>
      <c r="R162" s="125">
        <v>0.0</v>
      </c>
      <c r="S162" s="79" t="s">
        <v>265</v>
      </c>
      <c r="T162" s="79" t="s">
        <v>266</v>
      </c>
      <c r="U162" s="79" t="s">
        <v>280</v>
      </c>
      <c r="V162" s="137" t="s">
        <v>268</v>
      </c>
      <c r="W162" s="126" t="s">
        <v>49</v>
      </c>
      <c r="X162" s="127" t="s">
        <v>269</v>
      </c>
      <c r="Y162" s="128" t="s">
        <v>297</v>
      </c>
      <c r="Z162" s="147">
        <v>45241.0</v>
      </c>
      <c r="AA162" s="119">
        <v>401.0</v>
      </c>
      <c r="AB162" s="119">
        <v>0.0</v>
      </c>
      <c r="AC162" s="119" t="s">
        <v>272</v>
      </c>
      <c r="AD162" s="138" t="s">
        <v>298</v>
      </c>
      <c r="AE162" s="138" t="s">
        <v>299</v>
      </c>
      <c r="AF162" s="139" t="s">
        <v>300</v>
      </c>
      <c r="AG162" s="138" t="s">
        <v>301</v>
      </c>
      <c r="AH162" s="141"/>
      <c r="AI162" s="141"/>
      <c r="AJ162" s="141"/>
      <c r="AK162" s="141"/>
      <c r="AL162" s="141"/>
      <c r="AM162" s="141"/>
    </row>
    <row r="163" ht="15.75" customHeight="1">
      <c r="A163" s="23"/>
      <c r="B163" s="61" t="s">
        <v>302</v>
      </c>
      <c r="C163" s="78" t="s">
        <v>303</v>
      </c>
      <c r="D163" s="113" t="s">
        <v>304</v>
      </c>
      <c r="E163" s="113" t="s">
        <v>305</v>
      </c>
      <c r="F163" s="148"/>
      <c r="G163" s="149"/>
      <c r="H163" s="42"/>
      <c r="I163" s="114">
        <v>65.0</v>
      </c>
      <c r="J163" s="63">
        <f t="shared" ref="J163:J324" si="6">I163*5</f>
        <v>325</v>
      </c>
      <c r="K163" s="44"/>
      <c r="L163" s="44"/>
      <c r="M163" s="45"/>
      <c r="N163" s="45"/>
      <c r="O163" s="45"/>
      <c r="P163" s="45"/>
      <c r="Q163" s="46"/>
      <c r="R163" s="46"/>
      <c r="S163" s="85"/>
      <c r="T163" s="46"/>
      <c r="U163" s="46"/>
      <c r="V163" s="150"/>
      <c r="W163" s="48"/>
      <c r="X163" s="23"/>
      <c r="Y163" s="49"/>
      <c r="Z163" s="50"/>
      <c r="AA163" s="42"/>
      <c r="AB163" s="42"/>
      <c r="AC163" s="42"/>
      <c r="AD163" s="51"/>
      <c r="AE163" s="51"/>
      <c r="AF163" s="89"/>
      <c r="AG163" s="51"/>
      <c r="AH163" s="41"/>
      <c r="AI163" s="41"/>
      <c r="AJ163" s="41"/>
      <c r="AK163" s="41"/>
      <c r="AL163" s="41"/>
      <c r="AM163" s="41"/>
    </row>
    <row r="164" ht="15.75" customHeight="1">
      <c r="A164" s="23"/>
      <c r="B164" s="109" t="s">
        <v>302</v>
      </c>
      <c r="C164" s="77" t="s">
        <v>303</v>
      </c>
      <c r="D164" s="121" t="s">
        <v>304</v>
      </c>
      <c r="E164" s="121" t="s">
        <v>306</v>
      </c>
      <c r="F164" s="151"/>
      <c r="G164" s="152"/>
      <c r="H164" s="54"/>
      <c r="I164" s="110">
        <v>445.0</v>
      </c>
      <c r="J164" s="68">
        <f t="shared" si="6"/>
        <v>2225</v>
      </c>
      <c r="K164" s="30"/>
      <c r="L164" s="30"/>
      <c r="M164" s="56"/>
      <c r="N164" s="56"/>
      <c r="O164" s="56"/>
      <c r="P164" s="56"/>
      <c r="Q164" s="57"/>
      <c r="R164" s="57"/>
      <c r="S164" s="79"/>
      <c r="T164" s="57"/>
      <c r="U164" s="57"/>
      <c r="V164" s="153"/>
      <c r="W164" s="34"/>
      <c r="X164" s="35"/>
      <c r="Y164" s="36"/>
      <c r="Z164" s="37"/>
      <c r="AA164" s="54"/>
      <c r="AB164" s="54"/>
      <c r="AC164" s="54"/>
      <c r="AD164" s="59"/>
      <c r="AE164" s="59"/>
      <c r="AF164" s="98"/>
      <c r="AG164" s="59"/>
      <c r="AH164" s="25"/>
      <c r="AI164" s="25"/>
      <c r="AJ164" s="25"/>
      <c r="AK164" s="25"/>
      <c r="AL164" s="25"/>
      <c r="AM164" s="25"/>
    </row>
    <row r="165" ht="15.75" customHeight="1">
      <c r="A165" s="23"/>
      <c r="B165" s="61" t="s">
        <v>302</v>
      </c>
      <c r="C165" s="78" t="s">
        <v>303</v>
      </c>
      <c r="D165" s="113" t="s">
        <v>304</v>
      </c>
      <c r="E165" s="113" t="s">
        <v>307</v>
      </c>
      <c r="F165" s="148"/>
      <c r="G165" s="149"/>
      <c r="H165" s="42"/>
      <c r="I165" s="114">
        <v>635.0</v>
      </c>
      <c r="J165" s="63">
        <f t="shared" si="6"/>
        <v>3175</v>
      </c>
      <c r="K165" s="44"/>
      <c r="L165" s="44"/>
      <c r="M165" s="45"/>
      <c r="N165" s="45"/>
      <c r="O165" s="45"/>
      <c r="P165" s="45"/>
      <c r="Q165" s="46"/>
      <c r="R165" s="46"/>
      <c r="S165" s="85"/>
      <c r="T165" s="46"/>
      <c r="U165" s="46"/>
      <c r="V165" s="150"/>
      <c r="W165" s="48"/>
      <c r="X165" s="23"/>
      <c r="Y165" s="49"/>
      <c r="Z165" s="50"/>
      <c r="AA165" s="42"/>
      <c r="AB165" s="42"/>
      <c r="AC165" s="42"/>
      <c r="AD165" s="51"/>
      <c r="AE165" s="51"/>
      <c r="AF165" s="89"/>
      <c r="AG165" s="51"/>
      <c r="AH165" s="41"/>
      <c r="AI165" s="41"/>
      <c r="AJ165" s="41"/>
      <c r="AK165" s="41"/>
      <c r="AL165" s="41"/>
      <c r="AM165" s="41"/>
    </row>
    <row r="166" ht="15.75" customHeight="1">
      <c r="A166" s="23"/>
      <c r="B166" s="109" t="s">
        <v>302</v>
      </c>
      <c r="C166" s="77" t="s">
        <v>303</v>
      </c>
      <c r="D166" s="121" t="s">
        <v>304</v>
      </c>
      <c r="E166" s="121" t="s">
        <v>308</v>
      </c>
      <c r="F166" s="151"/>
      <c r="G166" s="152"/>
      <c r="H166" s="54"/>
      <c r="I166" s="110">
        <v>120.0</v>
      </c>
      <c r="J166" s="68">
        <f t="shared" si="6"/>
        <v>600</v>
      </c>
      <c r="K166" s="30"/>
      <c r="L166" s="30"/>
      <c r="M166" s="56"/>
      <c r="N166" s="56"/>
      <c r="O166" s="56"/>
      <c r="P166" s="56"/>
      <c r="Q166" s="57"/>
      <c r="R166" s="57"/>
      <c r="S166" s="79"/>
      <c r="T166" s="57"/>
      <c r="U166" s="57"/>
      <c r="V166" s="153"/>
      <c r="W166" s="34"/>
      <c r="X166" s="35"/>
      <c r="Y166" s="36"/>
      <c r="Z166" s="37"/>
      <c r="AA166" s="54"/>
      <c r="AB166" s="54"/>
      <c r="AC166" s="54"/>
      <c r="AD166" s="59"/>
      <c r="AE166" s="59"/>
      <c r="AF166" s="98"/>
      <c r="AG166" s="59"/>
      <c r="AH166" s="25"/>
      <c r="AI166" s="25"/>
      <c r="AJ166" s="25"/>
      <c r="AK166" s="25"/>
      <c r="AL166" s="25"/>
      <c r="AM166" s="25"/>
    </row>
    <row r="167" ht="15.75" customHeight="1">
      <c r="A167" s="23"/>
      <c r="B167" s="61" t="s">
        <v>302</v>
      </c>
      <c r="C167" s="78" t="s">
        <v>303</v>
      </c>
      <c r="D167" s="113" t="s">
        <v>304</v>
      </c>
      <c r="E167" s="113" t="s">
        <v>309</v>
      </c>
      <c r="F167" s="148"/>
      <c r="G167" s="149"/>
      <c r="H167" s="42"/>
      <c r="I167" s="114">
        <v>125.0</v>
      </c>
      <c r="J167" s="63">
        <f t="shared" si="6"/>
        <v>625</v>
      </c>
      <c r="K167" s="44"/>
      <c r="L167" s="44"/>
      <c r="M167" s="45"/>
      <c r="N167" s="45"/>
      <c r="O167" s="45"/>
      <c r="P167" s="45"/>
      <c r="Q167" s="46"/>
      <c r="R167" s="46"/>
      <c r="S167" s="85"/>
      <c r="T167" s="46"/>
      <c r="U167" s="46"/>
      <c r="V167" s="150"/>
      <c r="W167" s="48"/>
      <c r="X167" s="23"/>
      <c r="Y167" s="49"/>
      <c r="Z167" s="50"/>
      <c r="AA167" s="42"/>
      <c r="AB167" s="42"/>
      <c r="AC167" s="42"/>
      <c r="AD167" s="51"/>
      <c r="AE167" s="51"/>
      <c r="AF167" s="89"/>
      <c r="AG167" s="51"/>
      <c r="AH167" s="41"/>
      <c r="AI167" s="41"/>
      <c r="AJ167" s="41"/>
      <c r="AK167" s="41"/>
      <c r="AL167" s="41"/>
      <c r="AM167" s="41"/>
    </row>
    <row r="168" ht="15.75" customHeight="1">
      <c r="A168" s="23"/>
      <c r="B168" s="109" t="s">
        <v>302</v>
      </c>
      <c r="C168" s="77" t="s">
        <v>303</v>
      </c>
      <c r="D168" s="121" t="s">
        <v>304</v>
      </c>
      <c r="E168" s="121" t="s">
        <v>310</v>
      </c>
      <c r="F168" s="151"/>
      <c r="G168" s="152"/>
      <c r="H168" s="54"/>
      <c r="I168" s="110">
        <v>150.0</v>
      </c>
      <c r="J168" s="68">
        <f t="shared" si="6"/>
        <v>750</v>
      </c>
      <c r="K168" s="30"/>
      <c r="L168" s="30"/>
      <c r="M168" s="56"/>
      <c r="N168" s="56"/>
      <c r="O168" s="56"/>
      <c r="P168" s="56"/>
      <c r="Q168" s="57"/>
      <c r="R168" s="57"/>
      <c r="S168" s="79"/>
      <c r="T168" s="57"/>
      <c r="U168" s="57"/>
      <c r="V168" s="153"/>
      <c r="W168" s="34"/>
      <c r="X168" s="35"/>
      <c r="Y168" s="36"/>
      <c r="Z168" s="37"/>
      <c r="AA168" s="54"/>
      <c r="AB168" s="54"/>
      <c r="AC168" s="54"/>
      <c r="AD168" s="59"/>
      <c r="AE168" s="59"/>
      <c r="AF168" s="98"/>
      <c r="AG168" s="59"/>
      <c r="AH168" s="25"/>
      <c r="AI168" s="25"/>
      <c r="AJ168" s="25"/>
      <c r="AK168" s="25"/>
      <c r="AL168" s="25"/>
      <c r="AM168" s="25"/>
    </row>
    <row r="169" ht="15.75" customHeight="1">
      <c r="A169" s="23"/>
      <c r="B169" s="61" t="s">
        <v>302</v>
      </c>
      <c r="C169" s="78" t="s">
        <v>303</v>
      </c>
      <c r="D169" s="113" t="s">
        <v>304</v>
      </c>
      <c r="E169" s="113" t="s">
        <v>311</v>
      </c>
      <c r="F169" s="148"/>
      <c r="G169" s="149"/>
      <c r="H169" s="42"/>
      <c r="I169" s="114">
        <v>30.0</v>
      </c>
      <c r="J169" s="63">
        <f t="shared" si="6"/>
        <v>150</v>
      </c>
      <c r="K169" s="44"/>
      <c r="L169" s="44"/>
      <c r="M169" s="45"/>
      <c r="N169" s="45"/>
      <c r="O169" s="45"/>
      <c r="P169" s="45"/>
      <c r="Q169" s="46"/>
      <c r="R169" s="46"/>
      <c r="S169" s="85"/>
      <c r="T169" s="46"/>
      <c r="U169" s="46"/>
      <c r="V169" s="150"/>
      <c r="W169" s="48"/>
      <c r="X169" s="23"/>
      <c r="Y169" s="49"/>
      <c r="Z169" s="50"/>
      <c r="AA169" s="42"/>
      <c r="AB169" s="42"/>
      <c r="AC169" s="42"/>
      <c r="AD169" s="51"/>
      <c r="AE169" s="51"/>
      <c r="AF169" s="89"/>
      <c r="AG169" s="51"/>
      <c r="AH169" s="41"/>
      <c r="AI169" s="41"/>
      <c r="AJ169" s="41"/>
      <c r="AK169" s="41"/>
      <c r="AL169" s="41"/>
      <c r="AM169" s="41"/>
    </row>
    <row r="170" ht="15.75" customHeight="1">
      <c r="A170" s="23"/>
      <c r="B170" s="109" t="s">
        <v>302</v>
      </c>
      <c r="C170" s="77" t="s">
        <v>303</v>
      </c>
      <c r="D170" s="121" t="s">
        <v>303</v>
      </c>
      <c r="E170" s="121" t="s">
        <v>312</v>
      </c>
      <c r="F170" s="151"/>
      <c r="G170" s="152"/>
      <c r="H170" s="54"/>
      <c r="I170" s="110">
        <v>200.0</v>
      </c>
      <c r="J170" s="68">
        <f t="shared" si="6"/>
        <v>1000</v>
      </c>
      <c r="K170" s="30"/>
      <c r="L170" s="30"/>
      <c r="M170" s="56"/>
      <c r="N170" s="56"/>
      <c r="O170" s="56"/>
      <c r="P170" s="56"/>
      <c r="Q170" s="57"/>
      <c r="R170" s="57"/>
      <c r="S170" s="79"/>
      <c r="T170" s="57"/>
      <c r="U170" s="57"/>
      <c r="V170" s="153"/>
      <c r="W170" s="34"/>
      <c r="X170" s="35"/>
      <c r="Y170" s="36"/>
      <c r="Z170" s="37"/>
      <c r="AA170" s="54"/>
      <c r="AB170" s="54"/>
      <c r="AC170" s="54"/>
      <c r="AD170" s="59"/>
      <c r="AE170" s="59"/>
      <c r="AF170" s="98"/>
      <c r="AG170" s="59"/>
      <c r="AH170" s="25"/>
      <c r="AI170" s="25"/>
      <c r="AJ170" s="25"/>
      <c r="AK170" s="25"/>
      <c r="AL170" s="25"/>
      <c r="AM170" s="25"/>
    </row>
    <row r="171" ht="15.75" customHeight="1">
      <c r="A171" s="23"/>
      <c r="B171" s="61" t="s">
        <v>302</v>
      </c>
      <c r="C171" s="78" t="s">
        <v>303</v>
      </c>
      <c r="D171" s="113" t="s">
        <v>303</v>
      </c>
      <c r="E171" s="113" t="s">
        <v>313</v>
      </c>
      <c r="F171" s="148"/>
      <c r="G171" s="149"/>
      <c r="H171" s="42"/>
      <c r="I171" s="114">
        <v>181.0</v>
      </c>
      <c r="J171" s="63">
        <f t="shared" si="6"/>
        <v>905</v>
      </c>
      <c r="K171" s="44"/>
      <c r="L171" s="44"/>
      <c r="M171" s="45"/>
      <c r="N171" s="45"/>
      <c r="O171" s="45"/>
      <c r="P171" s="45"/>
      <c r="Q171" s="46"/>
      <c r="R171" s="46"/>
      <c r="S171" s="85"/>
      <c r="T171" s="46"/>
      <c r="U171" s="46"/>
      <c r="V171" s="150"/>
      <c r="W171" s="48"/>
      <c r="X171" s="23"/>
      <c r="Y171" s="49"/>
      <c r="Z171" s="50"/>
      <c r="AA171" s="42"/>
      <c r="AB171" s="42"/>
      <c r="AC171" s="42"/>
      <c r="AD171" s="51"/>
      <c r="AE171" s="51"/>
      <c r="AF171" s="89"/>
      <c r="AG171" s="51"/>
      <c r="AH171" s="41"/>
      <c r="AI171" s="41"/>
      <c r="AJ171" s="41"/>
      <c r="AK171" s="41"/>
      <c r="AL171" s="41"/>
      <c r="AM171" s="41"/>
    </row>
    <row r="172" ht="15.75" customHeight="1">
      <c r="A172" s="23"/>
      <c r="B172" s="109" t="s">
        <v>302</v>
      </c>
      <c r="C172" s="77" t="s">
        <v>303</v>
      </c>
      <c r="D172" s="121" t="s">
        <v>303</v>
      </c>
      <c r="E172" s="121" t="s">
        <v>314</v>
      </c>
      <c r="F172" s="151"/>
      <c r="G172" s="152"/>
      <c r="H172" s="54"/>
      <c r="I172" s="110">
        <v>211.0</v>
      </c>
      <c r="J172" s="68">
        <f t="shared" si="6"/>
        <v>1055</v>
      </c>
      <c r="K172" s="30"/>
      <c r="L172" s="30"/>
      <c r="M172" s="56"/>
      <c r="N172" s="56"/>
      <c r="O172" s="56"/>
      <c r="P172" s="56"/>
      <c r="Q172" s="57"/>
      <c r="R172" s="57"/>
      <c r="S172" s="79"/>
      <c r="T172" s="57"/>
      <c r="U172" s="57"/>
      <c r="V172" s="153"/>
      <c r="W172" s="34"/>
      <c r="X172" s="35"/>
      <c r="Y172" s="36"/>
      <c r="Z172" s="37"/>
      <c r="AA172" s="54"/>
      <c r="AB172" s="54"/>
      <c r="AC172" s="54"/>
      <c r="AD172" s="59"/>
      <c r="AE172" s="59"/>
      <c r="AF172" s="98"/>
      <c r="AG172" s="59"/>
      <c r="AH172" s="25"/>
      <c r="AI172" s="25"/>
      <c r="AJ172" s="25"/>
      <c r="AK172" s="25"/>
      <c r="AL172" s="25"/>
      <c r="AM172" s="25"/>
    </row>
    <row r="173" ht="15.75" customHeight="1">
      <c r="A173" s="23"/>
      <c r="B173" s="61" t="s">
        <v>302</v>
      </c>
      <c r="C173" s="78" t="s">
        <v>303</v>
      </c>
      <c r="D173" s="113" t="s">
        <v>303</v>
      </c>
      <c r="E173" s="113" t="s">
        <v>315</v>
      </c>
      <c r="F173" s="148"/>
      <c r="G173" s="149"/>
      <c r="H173" s="42"/>
      <c r="I173" s="114">
        <v>520.0</v>
      </c>
      <c r="J173" s="63">
        <f t="shared" si="6"/>
        <v>2600</v>
      </c>
      <c r="K173" s="44"/>
      <c r="L173" s="44"/>
      <c r="M173" s="45"/>
      <c r="N173" s="45"/>
      <c r="O173" s="45"/>
      <c r="P173" s="45"/>
      <c r="Q173" s="46"/>
      <c r="R173" s="46"/>
      <c r="S173" s="85"/>
      <c r="T173" s="46"/>
      <c r="U173" s="46"/>
      <c r="V173" s="150"/>
      <c r="W173" s="48"/>
      <c r="X173" s="23"/>
      <c r="Y173" s="49"/>
      <c r="Z173" s="50"/>
      <c r="AA173" s="42"/>
      <c r="AB173" s="42"/>
      <c r="AC173" s="42"/>
      <c r="AD173" s="51"/>
      <c r="AE173" s="51"/>
      <c r="AF173" s="89"/>
      <c r="AG173" s="51"/>
      <c r="AH173" s="41"/>
      <c r="AI173" s="41"/>
      <c r="AJ173" s="41"/>
      <c r="AK173" s="41"/>
      <c r="AL173" s="41"/>
      <c r="AM173" s="41"/>
    </row>
    <row r="174" ht="15.75" customHeight="1">
      <c r="A174" s="23"/>
      <c r="B174" s="109" t="s">
        <v>302</v>
      </c>
      <c r="C174" s="77" t="s">
        <v>303</v>
      </c>
      <c r="D174" s="121" t="s">
        <v>303</v>
      </c>
      <c r="E174" s="121" t="s">
        <v>316</v>
      </c>
      <c r="F174" s="151"/>
      <c r="G174" s="152"/>
      <c r="H174" s="54"/>
      <c r="I174" s="110">
        <v>81.0</v>
      </c>
      <c r="J174" s="68">
        <f t="shared" si="6"/>
        <v>405</v>
      </c>
      <c r="K174" s="30"/>
      <c r="L174" s="30"/>
      <c r="M174" s="56"/>
      <c r="N174" s="56"/>
      <c r="O174" s="56"/>
      <c r="P174" s="56"/>
      <c r="Q174" s="57"/>
      <c r="R174" s="57"/>
      <c r="S174" s="79"/>
      <c r="T174" s="57"/>
      <c r="U174" s="57"/>
      <c r="V174" s="153"/>
      <c r="W174" s="34"/>
      <c r="X174" s="35"/>
      <c r="Y174" s="36"/>
      <c r="Z174" s="37"/>
      <c r="AA174" s="54"/>
      <c r="AB174" s="54"/>
      <c r="AC174" s="54"/>
      <c r="AD174" s="59"/>
      <c r="AE174" s="59"/>
      <c r="AF174" s="98"/>
      <c r="AG174" s="59"/>
      <c r="AH174" s="25"/>
      <c r="AI174" s="25"/>
      <c r="AJ174" s="25"/>
      <c r="AK174" s="25"/>
      <c r="AL174" s="25"/>
      <c r="AM174" s="25"/>
    </row>
    <row r="175" ht="15.75" customHeight="1">
      <c r="A175" s="23"/>
      <c r="B175" s="61" t="s">
        <v>302</v>
      </c>
      <c r="C175" s="78" t="s">
        <v>303</v>
      </c>
      <c r="D175" s="113" t="s">
        <v>303</v>
      </c>
      <c r="E175" s="113" t="s">
        <v>317</v>
      </c>
      <c r="F175" s="148"/>
      <c r="G175" s="149"/>
      <c r="H175" s="42"/>
      <c r="I175" s="114">
        <v>95.0</v>
      </c>
      <c r="J175" s="63">
        <f t="shared" si="6"/>
        <v>475</v>
      </c>
      <c r="K175" s="44"/>
      <c r="L175" s="44"/>
      <c r="M175" s="45"/>
      <c r="N175" s="45"/>
      <c r="O175" s="45"/>
      <c r="P175" s="45"/>
      <c r="Q175" s="46"/>
      <c r="R175" s="46"/>
      <c r="S175" s="85"/>
      <c r="T175" s="46"/>
      <c r="U175" s="46"/>
      <c r="V175" s="150"/>
      <c r="W175" s="48"/>
      <c r="X175" s="23"/>
      <c r="Y175" s="49"/>
      <c r="Z175" s="50"/>
      <c r="AA175" s="42"/>
      <c r="AB175" s="42"/>
      <c r="AC175" s="42"/>
      <c r="AD175" s="51"/>
      <c r="AE175" s="51"/>
      <c r="AF175" s="89"/>
      <c r="AG175" s="51"/>
      <c r="AH175" s="41"/>
      <c r="AI175" s="41"/>
      <c r="AJ175" s="41"/>
      <c r="AK175" s="41"/>
      <c r="AL175" s="41"/>
      <c r="AM175" s="41"/>
    </row>
    <row r="176" ht="15.75" customHeight="1">
      <c r="A176" s="23"/>
      <c r="B176" s="109" t="s">
        <v>302</v>
      </c>
      <c r="C176" s="77" t="s">
        <v>303</v>
      </c>
      <c r="D176" s="121" t="s">
        <v>303</v>
      </c>
      <c r="E176" s="121" t="s">
        <v>318</v>
      </c>
      <c r="F176" s="151"/>
      <c r="G176" s="152"/>
      <c r="H176" s="54"/>
      <c r="I176" s="110">
        <v>41.0</v>
      </c>
      <c r="J176" s="68">
        <f t="shared" si="6"/>
        <v>205</v>
      </c>
      <c r="K176" s="30"/>
      <c r="L176" s="30"/>
      <c r="M176" s="56"/>
      <c r="N176" s="56"/>
      <c r="O176" s="56"/>
      <c r="P176" s="56"/>
      <c r="Q176" s="57"/>
      <c r="R176" s="57"/>
      <c r="S176" s="79"/>
      <c r="T176" s="57"/>
      <c r="U176" s="57"/>
      <c r="V176" s="153"/>
      <c r="W176" s="34"/>
      <c r="X176" s="35"/>
      <c r="Y176" s="36"/>
      <c r="Z176" s="37"/>
      <c r="AA176" s="54"/>
      <c r="AB176" s="54"/>
      <c r="AC176" s="54"/>
      <c r="AD176" s="59"/>
      <c r="AE176" s="59"/>
      <c r="AF176" s="98"/>
      <c r="AG176" s="59"/>
      <c r="AH176" s="25"/>
      <c r="AI176" s="25"/>
      <c r="AJ176" s="25"/>
      <c r="AK176" s="25"/>
      <c r="AL176" s="25"/>
      <c r="AM176" s="25"/>
    </row>
    <row r="177" ht="15.75" customHeight="1">
      <c r="A177" s="23"/>
      <c r="B177" s="61" t="s">
        <v>302</v>
      </c>
      <c r="C177" s="78" t="s">
        <v>303</v>
      </c>
      <c r="D177" s="113" t="s">
        <v>319</v>
      </c>
      <c r="E177" s="113" t="s">
        <v>320</v>
      </c>
      <c r="F177" s="148"/>
      <c r="G177" s="149"/>
      <c r="H177" s="42"/>
      <c r="I177" s="114">
        <v>330.0</v>
      </c>
      <c r="J177" s="63">
        <f t="shared" si="6"/>
        <v>1650</v>
      </c>
      <c r="K177" s="44"/>
      <c r="L177" s="44"/>
      <c r="M177" s="45"/>
      <c r="N177" s="45"/>
      <c r="O177" s="45"/>
      <c r="P177" s="45"/>
      <c r="Q177" s="46"/>
      <c r="R177" s="46"/>
      <c r="S177" s="85"/>
      <c r="T177" s="46"/>
      <c r="U177" s="46"/>
      <c r="V177" s="150"/>
      <c r="W177" s="48"/>
      <c r="X177" s="23"/>
      <c r="Y177" s="49"/>
      <c r="Z177" s="50"/>
      <c r="AA177" s="42"/>
      <c r="AB177" s="42"/>
      <c r="AC177" s="42"/>
      <c r="AD177" s="51"/>
      <c r="AE177" s="51"/>
      <c r="AF177" s="89"/>
      <c r="AG177" s="51"/>
      <c r="AH177" s="41"/>
      <c r="AI177" s="41"/>
      <c r="AJ177" s="41"/>
      <c r="AK177" s="41"/>
      <c r="AL177" s="41"/>
      <c r="AM177" s="41"/>
    </row>
    <row r="178" ht="15.75" customHeight="1">
      <c r="A178" s="23"/>
      <c r="B178" s="109" t="s">
        <v>302</v>
      </c>
      <c r="C178" s="77" t="s">
        <v>303</v>
      </c>
      <c r="D178" s="121" t="s">
        <v>319</v>
      </c>
      <c r="E178" s="121" t="s">
        <v>319</v>
      </c>
      <c r="F178" s="151"/>
      <c r="G178" s="152"/>
      <c r="H178" s="54"/>
      <c r="I178" s="110">
        <v>211.0</v>
      </c>
      <c r="J178" s="68">
        <f t="shared" si="6"/>
        <v>1055</v>
      </c>
      <c r="K178" s="30"/>
      <c r="L178" s="30"/>
      <c r="M178" s="56"/>
      <c r="N178" s="56"/>
      <c r="O178" s="56"/>
      <c r="P178" s="56"/>
      <c r="Q178" s="57"/>
      <c r="R178" s="57"/>
      <c r="S178" s="79"/>
      <c r="T178" s="57"/>
      <c r="U178" s="57"/>
      <c r="V178" s="153"/>
      <c r="W178" s="34"/>
      <c r="X178" s="35"/>
      <c r="Y178" s="36"/>
      <c r="Z178" s="37"/>
      <c r="AA178" s="54"/>
      <c r="AB178" s="54"/>
      <c r="AC178" s="54"/>
      <c r="AD178" s="59"/>
      <c r="AE178" s="59"/>
      <c r="AF178" s="98"/>
      <c r="AG178" s="59"/>
      <c r="AH178" s="25"/>
      <c r="AI178" s="25"/>
      <c r="AJ178" s="25"/>
      <c r="AK178" s="25"/>
      <c r="AL178" s="25"/>
      <c r="AM178" s="25"/>
    </row>
    <row r="179" ht="15.75" customHeight="1">
      <c r="A179" s="23"/>
      <c r="B179" s="61" t="s">
        <v>302</v>
      </c>
      <c r="C179" s="78" t="s">
        <v>303</v>
      </c>
      <c r="D179" s="113" t="s">
        <v>319</v>
      </c>
      <c r="E179" s="113" t="s">
        <v>321</v>
      </c>
      <c r="F179" s="148"/>
      <c r="G179" s="149"/>
      <c r="H179" s="42"/>
      <c r="I179" s="114">
        <v>61.0</v>
      </c>
      <c r="J179" s="63">
        <f t="shared" si="6"/>
        <v>305</v>
      </c>
      <c r="K179" s="44"/>
      <c r="L179" s="44"/>
      <c r="M179" s="45"/>
      <c r="N179" s="45"/>
      <c r="O179" s="45"/>
      <c r="P179" s="45"/>
      <c r="Q179" s="46"/>
      <c r="R179" s="46"/>
      <c r="S179" s="85"/>
      <c r="T179" s="46"/>
      <c r="U179" s="46"/>
      <c r="V179" s="150"/>
      <c r="W179" s="48"/>
      <c r="X179" s="23"/>
      <c r="Y179" s="49"/>
      <c r="Z179" s="50"/>
      <c r="AA179" s="42"/>
      <c r="AB179" s="42"/>
      <c r="AC179" s="42"/>
      <c r="AD179" s="51"/>
      <c r="AE179" s="51"/>
      <c r="AF179" s="89"/>
      <c r="AG179" s="51"/>
      <c r="AH179" s="41"/>
      <c r="AI179" s="41"/>
      <c r="AJ179" s="41"/>
      <c r="AK179" s="41"/>
      <c r="AL179" s="41"/>
      <c r="AM179" s="41"/>
    </row>
    <row r="180" ht="15.75" customHeight="1">
      <c r="A180" s="23"/>
      <c r="B180" s="109" t="s">
        <v>302</v>
      </c>
      <c r="C180" s="77" t="s">
        <v>303</v>
      </c>
      <c r="D180" s="121" t="s">
        <v>319</v>
      </c>
      <c r="E180" s="121" t="s">
        <v>322</v>
      </c>
      <c r="F180" s="151"/>
      <c r="G180" s="152"/>
      <c r="H180" s="54"/>
      <c r="I180" s="110">
        <v>49.0</v>
      </c>
      <c r="J180" s="68">
        <f t="shared" si="6"/>
        <v>245</v>
      </c>
      <c r="K180" s="30"/>
      <c r="L180" s="30"/>
      <c r="M180" s="56"/>
      <c r="N180" s="56"/>
      <c r="O180" s="56"/>
      <c r="P180" s="56"/>
      <c r="Q180" s="57"/>
      <c r="R180" s="57"/>
      <c r="S180" s="79"/>
      <c r="T180" s="57"/>
      <c r="U180" s="57"/>
      <c r="V180" s="153"/>
      <c r="W180" s="34"/>
      <c r="X180" s="35"/>
      <c r="Y180" s="36"/>
      <c r="Z180" s="37"/>
      <c r="AA180" s="54"/>
      <c r="AB180" s="54"/>
      <c r="AC180" s="54"/>
      <c r="AD180" s="59"/>
      <c r="AE180" s="59"/>
      <c r="AF180" s="98"/>
      <c r="AG180" s="59"/>
      <c r="AH180" s="25"/>
      <c r="AI180" s="25"/>
      <c r="AJ180" s="25"/>
      <c r="AK180" s="25"/>
      <c r="AL180" s="25"/>
      <c r="AM180" s="25"/>
    </row>
    <row r="181" ht="15.75" customHeight="1">
      <c r="A181" s="23"/>
      <c r="B181" s="61" t="s">
        <v>302</v>
      </c>
      <c r="C181" s="78" t="s">
        <v>303</v>
      </c>
      <c r="D181" s="113" t="s">
        <v>319</v>
      </c>
      <c r="E181" s="113" t="s">
        <v>323</v>
      </c>
      <c r="F181" s="148"/>
      <c r="G181" s="149"/>
      <c r="H181" s="42"/>
      <c r="I181" s="114">
        <v>163.0</v>
      </c>
      <c r="J181" s="63">
        <f t="shared" si="6"/>
        <v>815</v>
      </c>
      <c r="K181" s="44"/>
      <c r="L181" s="44"/>
      <c r="M181" s="45"/>
      <c r="N181" s="45"/>
      <c r="O181" s="45"/>
      <c r="P181" s="45"/>
      <c r="Q181" s="46"/>
      <c r="R181" s="46"/>
      <c r="S181" s="85"/>
      <c r="T181" s="46"/>
      <c r="U181" s="46"/>
      <c r="V181" s="150"/>
      <c r="W181" s="48"/>
      <c r="X181" s="23"/>
      <c r="Y181" s="49"/>
      <c r="Z181" s="50"/>
      <c r="AA181" s="42"/>
      <c r="AB181" s="42"/>
      <c r="AC181" s="42"/>
      <c r="AD181" s="51"/>
      <c r="AE181" s="51"/>
      <c r="AF181" s="89"/>
      <c r="AG181" s="51"/>
      <c r="AH181" s="41"/>
      <c r="AI181" s="41"/>
      <c r="AJ181" s="41"/>
      <c r="AK181" s="41"/>
      <c r="AL181" s="41"/>
      <c r="AM181" s="41"/>
    </row>
    <row r="182" ht="15.75" customHeight="1">
      <c r="A182" s="23"/>
      <c r="B182" s="109" t="s">
        <v>302</v>
      </c>
      <c r="C182" s="77" t="s">
        <v>303</v>
      </c>
      <c r="D182" s="121" t="s">
        <v>319</v>
      </c>
      <c r="E182" s="121" t="s">
        <v>324</v>
      </c>
      <c r="F182" s="151"/>
      <c r="G182" s="152"/>
      <c r="H182" s="54"/>
      <c r="I182" s="110">
        <v>642.0</v>
      </c>
      <c r="J182" s="68">
        <f t="shared" si="6"/>
        <v>3210</v>
      </c>
      <c r="K182" s="30"/>
      <c r="L182" s="30"/>
      <c r="M182" s="56"/>
      <c r="N182" s="56"/>
      <c r="O182" s="56"/>
      <c r="P182" s="56"/>
      <c r="Q182" s="57"/>
      <c r="R182" s="57"/>
      <c r="S182" s="79"/>
      <c r="T182" s="57"/>
      <c r="U182" s="57"/>
      <c r="V182" s="153"/>
      <c r="W182" s="34"/>
      <c r="X182" s="35"/>
      <c r="Y182" s="36"/>
      <c r="Z182" s="37"/>
      <c r="AA182" s="54"/>
      <c r="AB182" s="54"/>
      <c r="AC182" s="54"/>
      <c r="AD182" s="59"/>
      <c r="AE182" s="59"/>
      <c r="AF182" s="98"/>
      <c r="AG182" s="59"/>
      <c r="AH182" s="25"/>
      <c r="AI182" s="25"/>
      <c r="AJ182" s="25"/>
      <c r="AK182" s="25"/>
      <c r="AL182" s="25"/>
      <c r="AM182" s="25"/>
    </row>
    <row r="183" ht="15.75" customHeight="1">
      <c r="A183" s="23"/>
      <c r="B183" s="61" t="s">
        <v>302</v>
      </c>
      <c r="C183" s="78" t="s">
        <v>303</v>
      </c>
      <c r="D183" s="113" t="s">
        <v>319</v>
      </c>
      <c r="E183" s="113" t="s">
        <v>325</v>
      </c>
      <c r="F183" s="148"/>
      <c r="G183" s="149"/>
      <c r="H183" s="42"/>
      <c r="I183" s="114">
        <v>108.0</v>
      </c>
      <c r="J183" s="63">
        <f t="shared" si="6"/>
        <v>540</v>
      </c>
      <c r="K183" s="44"/>
      <c r="L183" s="44"/>
      <c r="M183" s="45"/>
      <c r="N183" s="45"/>
      <c r="O183" s="45"/>
      <c r="P183" s="45"/>
      <c r="Q183" s="46"/>
      <c r="R183" s="46"/>
      <c r="S183" s="85"/>
      <c r="T183" s="46"/>
      <c r="U183" s="46"/>
      <c r="V183" s="150"/>
      <c r="W183" s="48"/>
      <c r="X183" s="23"/>
      <c r="Y183" s="49"/>
      <c r="Z183" s="50"/>
      <c r="AA183" s="42"/>
      <c r="AB183" s="42"/>
      <c r="AC183" s="42"/>
      <c r="AD183" s="51"/>
      <c r="AE183" s="51"/>
      <c r="AF183" s="89"/>
      <c r="AG183" s="51"/>
      <c r="AH183" s="41"/>
      <c r="AI183" s="41"/>
      <c r="AJ183" s="41"/>
      <c r="AK183" s="41"/>
      <c r="AL183" s="41"/>
      <c r="AM183" s="41"/>
    </row>
    <row r="184" ht="15.75" customHeight="1">
      <c r="A184" s="23"/>
      <c r="B184" s="109" t="s">
        <v>302</v>
      </c>
      <c r="C184" s="77" t="s">
        <v>303</v>
      </c>
      <c r="D184" s="121" t="s">
        <v>319</v>
      </c>
      <c r="E184" s="121" t="s">
        <v>326</v>
      </c>
      <c r="F184" s="151"/>
      <c r="G184" s="152"/>
      <c r="H184" s="54"/>
      <c r="I184" s="110">
        <v>38.0</v>
      </c>
      <c r="J184" s="68">
        <f t="shared" si="6"/>
        <v>190</v>
      </c>
      <c r="K184" s="30"/>
      <c r="L184" s="30"/>
      <c r="M184" s="56"/>
      <c r="N184" s="56"/>
      <c r="O184" s="56"/>
      <c r="P184" s="56"/>
      <c r="Q184" s="57"/>
      <c r="R184" s="57"/>
      <c r="S184" s="79"/>
      <c r="T184" s="57"/>
      <c r="U184" s="57"/>
      <c r="V184" s="153"/>
      <c r="W184" s="34"/>
      <c r="X184" s="35"/>
      <c r="Y184" s="36"/>
      <c r="Z184" s="37"/>
      <c r="AA184" s="54"/>
      <c r="AB184" s="54"/>
      <c r="AC184" s="54"/>
      <c r="AD184" s="59"/>
      <c r="AE184" s="59"/>
      <c r="AF184" s="98"/>
      <c r="AG184" s="59"/>
      <c r="AH184" s="25"/>
      <c r="AI184" s="25"/>
      <c r="AJ184" s="25"/>
      <c r="AK184" s="25"/>
      <c r="AL184" s="25"/>
      <c r="AM184" s="25"/>
    </row>
    <row r="185" ht="15.75" customHeight="1">
      <c r="A185" s="23"/>
      <c r="B185" s="61" t="s">
        <v>302</v>
      </c>
      <c r="C185" s="78" t="s">
        <v>303</v>
      </c>
      <c r="D185" s="113" t="s">
        <v>319</v>
      </c>
      <c r="E185" s="113" t="s">
        <v>327</v>
      </c>
      <c r="F185" s="148"/>
      <c r="G185" s="149"/>
      <c r="H185" s="42"/>
      <c r="I185" s="114">
        <v>17.0</v>
      </c>
      <c r="J185" s="63">
        <f t="shared" si="6"/>
        <v>85</v>
      </c>
      <c r="K185" s="44"/>
      <c r="L185" s="44"/>
      <c r="M185" s="45"/>
      <c r="N185" s="45"/>
      <c r="O185" s="45"/>
      <c r="P185" s="45"/>
      <c r="Q185" s="46"/>
      <c r="R185" s="46"/>
      <c r="S185" s="85"/>
      <c r="T185" s="46"/>
      <c r="U185" s="46"/>
      <c r="V185" s="150"/>
      <c r="W185" s="48"/>
      <c r="X185" s="23"/>
      <c r="Y185" s="49"/>
      <c r="Z185" s="50"/>
      <c r="AA185" s="42"/>
      <c r="AB185" s="42"/>
      <c r="AC185" s="42"/>
      <c r="AD185" s="51"/>
      <c r="AE185" s="51"/>
      <c r="AF185" s="89"/>
      <c r="AG185" s="51"/>
      <c r="AH185" s="41"/>
      <c r="AI185" s="41"/>
      <c r="AJ185" s="41"/>
      <c r="AK185" s="41"/>
      <c r="AL185" s="41"/>
      <c r="AM185" s="41"/>
    </row>
    <row r="186" ht="15.75" customHeight="1">
      <c r="A186" s="23"/>
      <c r="B186" s="109" t="s">
        <v>302</v>
      </c>
      <c r="C186" s="77" t="s">
        <v>328</v>
      </c>
      <c r="D186" s="121" t="s">
        <v>329</v>
      </c>
      <c r="E186" s="121" t="s">
        <v>330</v>
      </c>
      <c r="F186" s="151"/>
      <c r="G186" s="152"/>
      <c r="H186" s="54"/>
      <c r="I186" s="110">
        <v>400.0</v>
      </c>
      <c r="J186" s="68">
        <f t="shared" si="6"/>
        <v>2000</v>
      </c>
      <c r="K186" s="30"/>
      <c r="L186" s="30"/>
      <c r="M186" s="56"/>
      <c r="N186" s="56"/>
      <c r="O186" s="56"/>
      <c r="P186" s="56"/>
      <c r="Q186" s="57"/>
      <c r="R186" s="57"/>
      <c r="S186" s="79"/>
      <c r="T186" s="57"/>
      <c r="U186" s="57"/>
      <c r="V186" s="153"/>
      <c r="W186" s="34"/>
      <c r="X186" s="35"/>
      <c r="Y186" s="36"/>
      <c r="Z186" s="37"/>
      <c r="AA186" s="54"/>
      <c r="AB186" s="54"/>
      <c r="AC186" s="54"/>
      <c r="AD186" s="59"/>
      <c r="AE186" s="59"/>
      <c r="AF186" s="98"/>
      <c r="AG186" s="59"/>
      <c r="AH186" s="25"/>
      <c r="AI186" s="25"/>
      <c r="AJ186" s="25"/>
      <c r="AK186" s="25"/>
      <c r="AL186" s="25"/>
      <c r="AM186" s="25"/>
    </row>
    <row r="187" ht="15.75" customHeight="1">
      <c r="A187" s="23"/>
      <c r="B187" s="61" t="s">
        <v>302</v>
      </c>
      <c r="C187" s="78" t="s">
        <v>328</v>
      </c>
      <c r="D187" s="113" t="s">
        <v>329</v>
      </c>
      <c r="E187" s="113" t="s">
        <v>331</v>
      </c>
      <c r="F187" s="148"/>
      <c r="G187" s="149"/>
      <c r="H187" s="42"/>
      <c r="I187" s="114">
        <v>270.0</v>
      </c>
      <c r="J187" s="63">
        <f t="shared" si="6"/>
        <v>1350</v>
      </c>
      <c r="K187" s="44"/>
      <c r="L187" s="44"/>
      <c r="M187" s="45"/>
      <c r="N187" s="45"/>
      <c r="O187" s="45"/>
      <c r="P187" s="45"/>
      <c r="Q187" s="46"/>
      <c r="R187" s="46"/>
      <c r="S187" s="85"/>
      <c r="T187" s="46"/>
      <c r="U187" s="46"/>
      <c r="V187" s="150"/>
      <c r="W187" s="48"/>
      <c r="X187" s="23"/>
      <c r="Y187" s="49"/>
      <c r="Z187" s="50"/>
      <c r="AA187" s="42"/>
      <c r="AB187" s="42"/>
      <c r="AC187" s="42"/>
      <c r="AD187" s="51"/>
      <c r="AE187" s="51"/>
      <c r="AF187" s="89"/>
      <c r="AG187" s="51"/>
      <c r="AH187" s="41"/>
      <c r="AI187" s="41"/>
      <c r="AJ187" s="41"/>
      <c r="AK187" s="41"/>
      <c r="AL187" s="41"/>
      <c r="AM187" s="41"/>
    </row>
    <row r="188" ht="15.75" customHeight="1">
      <c r="A188" s="23"/>
      <c r="B188" s="109" t="s">
        <v>302</v>
      </c>
      <c r="C188" s="77" t="s">
        <v>328</v>
      </c>
      <c r="D188" s="121" t="s">
        <v>329</v>
      </c>
      <c r="E188" s="121" t="s">
        <v>322</v>
      </c>
      <c r="F188" s="151"/>
      <c r="G188" s="152"/>
      <c r="H188" s="54"/>
      <c r="I188" s="110">
        <v>270.0</v>
      </c>
      <c r="J188" s="68">
        <f t="shared" si="6"/>
        <v>1350</v>
      </c>
      <c r="K188" s="30"/>
      <c r="L188" s="30"/>
      <c r="M188" s="56"/>
      <c r="N188" s="56"/>
      <c r="O188" s="56"/>
      <c r="P188" s="56"/>
      <c r="Q188" s="57"/>
      <c r="R188" s="57"/>
      <c r="S188" s="79"/>
      <c r="T188" s="57"/>
      <c r="U188" s="57"/>
      <c r="V188" s="153"/>
      <c r="W188" s="34"/>
      <c r="X188" s="35"/>
      <c r="Y188" s="36"/>
      <c r="Z188" s="37"/>
      <c r="AA188" s="54"/>
      <c r="AB188" s="54"/>
      <c r="AC188" s="54"/>
      <c r="AD188" s="59"/>
      <c r="AE188" s="59"/>
      <c r="AF188" s="98"/>
      <c r="AG188" s="59"/>
      <c r="AH188" s="25"/>
      <c r="AI188" s="25"/>
      <c r="AJ188" s="25"/>
      <c r="AK188" s="25"/>
      <c r="AL188" s="25"/>
      <c r="AM188" s="25"/>
    </row>
    <row r="189" ht="15.75" customHeight="1">
      <c r="A189" s="23"/>
      <c r="B189" s="61" t="s">
        <v>302</v>
      </c>
      <c r="C189" s="78" t="s">
        <v>328</v>
      </c>
      <c r="D189" s="113" t="s">
        <v>329</v>
      </c>
      <c r="E189" s="113" t="s">
        <v>332</v>
      </c>
      <c r="F189" s="148"/>
      <c r="G189" s="149"/>
      <c r="H189" s="42"/>
      <c r="I189" s="114">
        <v>70.0</v>
      </c>
      <c r="J189" s="63">
        <f t="shared" si="6"/>
        <v>350</v>
      </c>
      <c r="K189" s="44"/>
      <c r="L189" s="44"/>
      <c r="M189" s="45"/>
      <c r="N189" s="45"/>
      <c r="O189" s="45"/>
      <c r="P189" s="45"/>
      <c r="Q189" s="46"/>
      <c r="R189" s="46"/>
      <c r="S189" s="85"/>
      <c r="T189" s="46"/>
      <c r="U189" s="46"/>
      <c r="V189" s="150"/>
      <c r="W189" s="48"/>
      <c r="X189" s="23"/>
      <c r="Y189" s="49"/>
      <c r="Z189" s="50"/>
      <c r="AA189" s="42"/>
      <c r="AB189" s="42"/>
      <c r="AC189" s="42"/>
      <c r="AD189" s="51"/>
      <c r="AE189" s="51"/>
      <c r="AF189" s="89"/>
      <c r="AG189" s="51"/>
      <c r="AH189" s="41"/>
      <c r="AI189" s="41"/>
      <c r="AJ189" s="41"/>
      <c r="AK189" s="41"/>
      <c r="AL189" s="41"/>
      <c r="AM189" s="41"/>
    </row>
    <row r="190" ht="15.75" customHeight="1">
      <c r="A190" s="23"/>
      <c r="B190" s="109" t="s">
        <v>302</v>
      </c>
      <c r="C190" s="77" t="s">
        <v>328</v>
      </c>
      <c r="D190" s="121" t="s">
        <v>329</v>
      </c>
      <c r="E190" s="121" t="s">
        <v>333</v>
      </c>
      <c r="F190" s="151"/>
      <c r="G190" s="152"/>
      <c r="H190" s="54"/>
      <c r="I190" s="110">
        <v>300.0</v>
      </c>
      <c r="J190" s="68">
        <f t="shared" si="6"/>
        <v>1500</v>
      </c>
      <c r="K190" s="30"/>
      <c r="L190" s="30"/>
      <c r="M190" s="56"/>
      <c r="N190" s="56"/>
      <c r="O190" s="56"/>
      <c r="P190" s="56"/>
      <c r="Q190" s="57"/>
      <c r="R190" s="57"/>
      <c r="S190" s="79"/>
      <c r="T190" s="57"/>
      <c r="U190" s="57"/>
      <c r="V190" s="153"/>
      <c r="W190" s="34"/>
      <c r="X190" s="35"/>
      <c r="Y190" s="36"/>
      <c r="Z190" s="37"/>
      <c r="AA190" s="54"/>
      <c r="AB190" s="54"/>
      <c r="AC190" s="54"/>
      <c r="AD190" s="59"/>
      <c r="AE190" s="59"/>
      <c r="AF190" s="98"/>
      <c r="AG190" s="59"/>
      <c r="AH190" s="25"/>
      <c r="AI190" s="25"/>
      <c r="AJ190" s="25"/>
      <c r="AK190" s="25"/>
      <c r="AL190" s="25"/>
      <c r="AM190" s="25"/>
    </row>
    <row r="191" ht="15.75" customHeight="1">
      <c r="A191" s="23"/>
      <c r="B191" s="61" t="s">
        <v>302</v>
      </c>
      <c r="C191" s="78" t="s">
        <v>328</v>
      </c>
      <c r="D191" s="113" t="s">
        <v>329</v>
      </c>
      <c r="E191" s="113" t="s">
        <v>334</v>
      </c>
      <c r="F191" s="148"/>
      <c r="G191" s="149"/>
      <c r="H191" s="42"/>
      <c r="I191" s="114">
        <v>450.0</v>
      </c>
      <c r="J191" s="63">
        <f t="shared" si="6"/>
        <v>2250</v>
      </c>
      <c r="K191" s="44"/>
      <c r="L191" s="44"/>
      <c r="M191" s="45"/>
      <c r="N191" s="45"/>
      <c r="O191" s="45"/>
      <c r="P191" s="45"/>
      <c r="Q191" s="46"/>
      <c r="R191" s="46"/>
      <c r="S191" s="85"/>
      <c r="T191" s="46"/>
      <c r="U191" s="46"/>
      <c r="V191" s="150"/>
      <c r="W191" s="48"/>
      <c r="X191" s="23"/>
      <c r="Y191" s="49"/>
      <c r="Z191" s="50"/>
      <c r="AA191" s="42"/>
      <c r="AB191" s="42"/>
      <c r="AC191" s="42"/>
      <c r="AD191" s="51"/>
      <c r="AE191" s="51"/>
      <c r="AF191" s="89"/>
      <c r="AG191" s="51"/>
      <c r="AH191" s="41"/>
      <c r="AI191" s="41"/>
      <c r="AJ191" s="41"/>
      <c r="AK191" s="41"/>
      <c r="AL191" s="41"/>
      <c r="AM191" s="41"/>
    </row>
    <row r="192" ht="15.75" customHeight="1">
      <c r="A192" s="23"/>
      <c r="B192" s="109" t="s">
        <v>302</v>
      </c>
      <c r="C192" s="77" t="s">
        <v>328</v>
      </c>
      <c r="D192" s="121" t="s">
        <v>329</v>
      </c>
      <c r="E192" s="121" t="s">
        <v>335</v>
      </c>
      <c r="F192" s="151"/>
      <c r="G192" s="152"/>
      <c r="H192" s="54"/>
      <c r="I192" s="110">
        <v>50.0</v>
      </c>
      <c r="J192" s="68">
        <f t="shared" si="6"/>
        <v>250</v>
      </c>
      <c r="K192" s="30"/>
      <c r="L192" s="30"/>
      <c r="M192" s="56"/>
      <c r="N192" s="56"/>
      <c r="O192" s="56"/>
      <c r="P192" s="56"/>
      <c r="Q192" s="57"/>
      <c r="R192" s="57"/>
      <c r="S192" s="79"/>
      <c r="T192" s="57"/>
      <c r="U192" s="57"/>
      <c r="V192" s="153"/>
      <c r="W192" s="34"/>
      <c r="X192" s="35"/>
      <c r="Y192" s="36"/>
      <c r="Z192" s="37"/>
      <c r="AA192" s="54"/>
      <c r="AB192" s="54"/>
      <c r="AC192" s="54"/>
      <c r="AD192" s="59"/>
      <c r="AE192" s="59"/>
      <c r="AF192" s="98"/>
      <c r="AG192" s="59"/>
      <c r="AH192" s="25"/>
      <c r="AI192" s="25"/>
      <c r="AJ192" s="25"/>
      <c r="AK192" s="25"/>
      <c r="AL192" s="25"/>
      <c r="AM192" s="25"/>
    </row>
    <row r="193" ht="15.75" customHeight="1">
      <c r="A193" s="23"/>
      <c r="B193" s="61" t="s">
        <v>302</v>
      </c>
      <c r="C193" s="78" t="s">
        <v>328</v>
      </c>
      <c r="D193" s="113" t="s">
        <v>329</v>
      </c>
      <c r="E193" s="113" t="s">
        <v>336</v>
      </c>
      <c r="F193" s="148"/>
      <c r="G193" s="149"/>
      <c r="H193" s="42"/>
      <c r="I193" s="114">
        <v>50.0</v>
      </c>
      <c r="J193" s="63">
        <f t="shared" si="6"/>
        <v>250</v>
      </c>
      <c r="K193" s="44"/>
      <c r="L193" s="44"/>
      <c r="M193" s="45"/>
      <c r="N193" s="45"/>
      <c r="O193" s="45"/>
      <c r="P193" s="45"/>
      <c r="Q193" s="46"/>
      <c r="R193" s="46"/>
      <c r="S193" s="85"/>
      <c r="T193" s="46"/>
      <c r="U193" s="46"/>
      <c r="V193" s="150"/>
      <c r="W193" s="48"/>
      <c r="X193" s="23"/>
      <c r="Y193" s="49"/>
      <c r="Z193" s="50"/>
      <c r="AA193" s="42"/>
      <c r="AB193" s="42"/>
      <c r="AC193" s="42"/>
      <c r="AD193" s="51"/>
      <c r="AE193" s="51"/>
      <c r="AF193" s="89"/>
      <c r="AG193" s="51"/>
      <c r="AH193" s="41"/>
      <c r="AI193" s="41"/>
      <c r="AJ193" s="41"/>
      <c r="AK193" s="41"/>
      <c r="AL193" s="41"/>
      <c r="AM193" s="41"/>
    </row>
    <row r="194" ht="15.75" customHeight="1">
      <c r="A194" s="23"/>
      <c r="B194" s="109" t="s">
        <v>302</v>
      </c>
      <c r="C194" s="77" t="s">
        <v>328</v>
      </c>
      <c r="D194" s="121" t="s">
        <v>329</v>
      </c>
      <c r="E194" s="121" t="s">
        <v>337</v>
      </c>
      <c r="F194" s="151"/>
      <c r="G194" s="152"/>
      <c r="H194" s="54"/>
      <c r="I194" s="110">
        <v>50.0</v>
      </c>
      <c r="J194" s="68">
        <f t="shared" si="6"/>
        <v>250</v>
      </c>
      <c r="K194" s="30"/>
      <c r="L194" s="30"/>
      <c r="M194" s="56"/>
      <c r="N194" s="56"/>
      <c r="O194" s="56"/>
      <c r="P194" s="56"/>
      <c r="Q194" s="57"/>
      <c r="R194" s="57"/>
      <c r="S194" s="79"/>
      <c r="T194" s="57"/>
      <c r="U194" s="57"/>
      <c r="V194" s="153"/>
      <c r="W194" s="34"/>
      <c r="X194" s="35"/>
      <c r="Y194" s="36"/>
      <c r="Z194" s="37"/>
      <c r="AA194" s="54"/>
      <c r="AB194" s="54"/>
      <c r="AC194" s="54"/>
      <c r="AD194" s="59"/>
      <c r="AE194" s="59"/>
      <c r="AF194" s="98"/>
      <c r="AG194" s="59"/>
      <c r="AH194" s="25"/>
      <c r="AI194" s="25"/>
      <c r="AJ194" s="25"/>
      <c r="AK194" s="25"/>
      <c r="AL194" s="25"/>
      <c r="AM194" s="25"/>
    </row>
    <row r="195" ht="15.75" customHeight="1">
      <c r="A195" s="23"/>
      <c r="B195" s="61" t="s">
        <v>302</v>
      </c>
      <c r="C195" s="78" t="s">
        <v>328</v>
      </c>
      <c r="D195" s="113" t="s">
        <v>329</v>
      </c>
      <c r="E195" s="113" t="s">
        <v>338</v>
      </c>
      <c r="F195" s="148"/>
      <c r="G195" s="149"/>
      <c r="H195" s="42"/>
      <c r="I195" s="114">
        <v>40.0</v>
      </c>
      <c r="J195" s="63">
        <f t="shared" si="6"/>
        <v>200</v>
      </c>
      <c r="K195" s="44"/>
      <c r="L195" s="44"/>
      <c r="M195" s="45"/>
      <c r="N195" s="45"/>
      <c r="O195" s="45"/>
      <c r="P195" s="45"/>
      <c r="Q195" s="46"/>
      <c r="R195" s="46"/>
      <c r="S195" s="85"/>
      <c r="T195" s="46"/>
      <c r="U195" s="46"/>
      <c r="V195" s="150"/>
      <c r="W195" s="48"/>
      <c r="X195" s="23"/>
      <c r="Y195" s="49"/>
      <c r="Z195" s="49"/>
      <c r="AA195" s="42"/>
      <c r="AB195" s="42"/>
      <c r="AC195" s="42"/>
      <c r="AD195" s="51"/>
      <c r="AE195" s="51"/>
      <c r="AF195" s="89"/>
      <c r="AG195" s="51"/>
      <c r="AH195" s="41"/>
      <c r="AI195" s="41"/>
      <c r="AJ195" s="41"/>
      <c r="AK195" s="41"/>
      <c r="AL195" s="41"/>
      <c r="AM195" s="41"/>
    </row>
    <row r="196" ht="15.75" customHeight="1">
      <c r="A196" s="23"/>
      <c r="B196" s="109" t="s">
        <v>302</v>
      </c>
      <c r="C196" s="77" t="s">
        <v>328</v>
      </c>
      <c r="D196" s="121" t="s">
        <v>329</v>
      </c>
      <c r="E196" s="121" t="s">
        <v>339</v>
      </c>
      <c r="F196" s="151"/>
      <c r="G196" s="152"/>
      <c r="H196" s="54"/>
      <c r="I196" s="110">
        <v>300.0</v>
      </c>
      <c r="J196" s="68">
        <f t="shared" si="6"/>
        <v>1500</v>
      </c>
      <c r="K196" s="30"/>
      <c r="L196" s="30"/>
      <c r="M196" s="56"/>
      <c r="N196" s="56"/>
      <c r="O196" s="56"/>
      <c r="P196" s="56"/>
      <c r="Q196" s="57"/>
      <c r="R196" s="57"/>
      <c r="S196" s="79"/>
      <c r="T196" s="57"/>
      <c r="U196" s="57"/>
      <c r="V196" s="153"/>
      <c r="W196" s="34"/>
      <c r="X196" s="35"/>
      <c r="Y196" s="36"/>
      <c r="Z196" s="36"/>
      <c r="AA196" s="54"/>
      <c r="AB196" s="54"/>
      <c r="AC196" s="54"/>
      <c r="AD196" s="59"/>
      <c r="AE196" s="59"/>
      <c r="AF196" s="98"/>
      <c r="AG196" s="59"/>
      <c r="AH196" s="25"/>
      <c r="AI196" s="25"/>
      <c r="AJ196" s="25"/>
      <c r="AK196" s="25"/>
      <c r="AL196" s="25"/>
      <c r="AM196" s="25"/>
    </row>
    <row r="197" ht="15.75" customHeight="1">
      <c r="A197" s="23"/>
      <c r="B197" s="61" t="s">
        <v>302</v>
      </c>
      <c r="C197" s="78" t="s">
        <v>328</v>
      </c>
      <c r="D197" s="113" t="s">
        <v>329</v>
      </c>
      <c r="E197" s="113" t="s">
        <v>128</v>
      </c>
      <c r="F197" s="148"/>
      <c r="G197" s="149"/>
      <c r="H197" s="42"/>
      <c r="I197" s="114">
        <v>70.0</v>
      </c>
      <c r="J197" s="63">
        <f t="shared" si="6"/>
        <v>350</v>
      </c>
      <c r="K197" s="44"/>
      <c r="L197" s="44"/>
      <c r="M197" s="45"/>
      <c r="N197" s="45"/>
      <c r="O197" s="45"/>
      <c r="P197" s="45"/>
      <c r="Q197" s="46"/>
      <c r="R197" s="46"/>
      <c r="S197" s="85"/>
      <c r="T197" s="46"/>
      <c r="U197" s="46"/>
      <c r="V197" s="150"/>
      <c r="W197" s="48"/>
      <c r="X197" s="23"/>
      <c r="Y197" s="49"/>
      <c r="Z197" s="49"/>
      <c r="AA197" s="42"/>
      <c r="AB197" s="42"/>
      <c r="AC197" s="42"/>
      <c r="AD197" s="51"/>
      <c r="AE197" s="51"/>
      <c r="AF197" s="89"/>
      <c r="AG197" s="51"/>
      <c r="AH197" s="41"/>
      <c r="AI197" s="41"/>
      <c r="AJ197" s="41"/>
      <c r="AK197" s="41"/>
      <c r="AL197" s="41"/>
      <c r="AM197" s="41"/>
    </row>
    <row r="198" ht="15.75" customHeight="1">
      <c r="A198" s="23"/>
      <c r="B198" s="109" t="s">
        <v>302</v>
      </c>
      <c r="C198" s="77" t="s">
        <v>328</v>
      </c>
      <c r="D198" s="121" t="s">
        <v>329</v>
      </c>
      <c r="E198" s="121" t="s">
        <v>340</v>
      </c>
      <c r="F198" s="151"/>
      <c r="G198" s="152"/>
      <c r="H198" s="54"/>
      <c r="I198" s="110">
        <v>100.0</v>
      </c>
      <c r="J198" s="68">
        <f t="shared" si="6"/>
        <v>500</v>
      </c>
      <c r="K198" s="30"/>
      <c r="L198" s="30"/>
      <c r="M198" s="56"/>
      <c r="N198" s="56"/>
      <c r="O198" s="56"/>
      <c r="P198" s="56"/>
      <c r="Q198" s="57"/>
      <c r="R198" s="57"/>
      <c r="S198" s="79"/>
      <c r="T198" s="57"/>
      <c r="U198" s="57"/>
      <c r="V198" s="153"/>
      <c r="W198" s="34"/>
      <c r="X198" s="35"/>
      <c r="Y198" s="36"/>
      <c r="Z198" s="36"/>
      <c r="AA198" s="54"/>
      <c r="AB198" s="54"/>
      <c r="AC198" s="54"/>
      <c r="AD198" s="59"/>
      <c r="AE198" s="59"/>
      <c r="AF198" s="98"/>
      <c r="AG198" s="59"/>
      <c r="AH198" s="25"/>
      <c r="AI198" s="25"/>
      <c r="AJ198" s="25"/>
      <c r="AK198" s="25"/>
      <c r="AL198" s="25"/>
      <c r="AM198" s="25"/>
    </row>
    <row r="199" ht="15.75" customHeight="1">
      <c r="A199" s="23"/>
      <c r="B199" s="61" t="s">
        <v>302</v>
      </c>
      <c r="C199" s="78" t="s">
        <v>328</v>
      </c>
      <c r="D199" s="113" t="s">
        <v>341</v>
      </c>
      <c r="E199" s="113" t="s">
        <v>342</v>
      </c>
      <c r="F199" s="148"/>
      <c r="G199" s="149"/>
      <c r="H199" s="42"/>
      <c r="I199" s="114">
        <v>100.0</v>
      </c>
      <c r="J199" s="63">
        <f t="shared" si="6"/>
        <v>500</v>
      </c>
      <c r="K199" s="44"/>
      <c r="L199" s="44"/>
      <c r="M199" s="45"/>
      <c r="N199" s="45"/>
      <c r="O199" s="45"/>
      <c r="P199" s="45"/>
      <c r="Q199" s="46"/>
      <c r="R199" s="46"/>
      <c r="S199" s="46"/>
      <c r="T199" s="46"/>
      <c r="U199" s="46"/>
      <c r="V199" s="150"/>
      <c r="W199" s="48"/>
      <c r="X199" s="23"/>
      <c r="Y199" s="49"/>
      <c r="Z199" s="49"/>
      <c r="AA199" s="42"/>
      <c r="AB199" s="42"/>
      <c r="AC199" s="42"/>
      <c r="AD199" s="51"/>
      <c r="AE199" s="51"/>
      <c r="AF199" s="89"/>
      <c r="AG199" s="51"/>
      <c r="AH199" s="41"/>
      <c r="AI199" s="41"/>
      <c r="AJ199" s="41"/>
      <c r="AK199" s="41"/>
      <c r="AL199" s="41"/>
      <c r="AM199" s="41"/>
    </row>
    <row r="200" ht="15.75" customHeight="1">
      <c r="A200" s="23"/>
      <c r="B200" s="109" t="s">
        <v>302</v>
      </c>
      <c r="C200" s="77" t="s">
        <v>328</v>
      </c>
      <c r="D200" s="121" t="s">
        <v>341</v>
      </c>
      <c r="E200" s="121" t="s">
        <v>343</v>
      </c>
      <c r="F200" s="151"/>
      <c r="G200" s="152"/>
      <c r="H200" s="54"/>
      <c r="I200" s="110">
        <v>102.0</v>
      </c>
      <c r="J200" s="68">
        <f t="shared" si="6"/>
        <v>510</v>
      </c>
      <c r="K200" s="30"/>
      <c r="L200" s="30"/>
      <c r="M200" s="56"/>
      <c r="N200" s="56"/>
      <c r="O200" s="56"/>
      <c r="P200" s="56"/>
      <c r="Q200" s="57"/>
      <c r="R200" s="57"/>
      <c r="S200" s="57"/>
      <c r="T200" s="57"/>
      <c r="U200" s="57"/>
      <c r="V200" s="153"/>
      <c r="W200" s="34"/>
      <c r="X200" s="35"/>
      <c r="Y200" s="36"/>
      <c r="Z200" s="36"/>
      <c r="AA200" s="54"/>
      <c r="AB200" s="54"/>
      <c r="AC200" s="54"/>
      <c r="AD200" s="59"/>
      <c r="AE200" s="59"/>
      <c r="AF200" s="98"/>
      <c r="AG200" s="59"/>
      <c r="AH200" s="25"/>
      <c r="AI200" s="25"/>
      <c r="AJ200" s="25"/>
      <c r="AK200" s="25"/>
      <c r="AL200" s="25"/>
      <c r="AM200" s="25"/>
    </row>
    <row r="201" ht="15.75" customHeight="1">
      <c r="A201" s="23"/>
      <c r="B201" s="61" t="s">
        <v>302</v>
      </c>
      <c r="C201" s="78" t="s">
        <v>328</v>
      </c>
      <c r="D201" s="113" t="s">
        <v>341</v>
      </c>
      <c r="E201" s="113" t="s">
        <v>344</v>
      </c>
      <c r="F201" s="148"/>
      <c r="G201" s="149"/>
      <c r="H201" s="42"/>
      <c r="I201" s="114">
        <v>230.0</v>
      </c>
      <c r="J201" s="63">
        <f t="shared" si="6"/>
        <v>1150</v>
      </c>
      <c r="K201" s="44"/>
      <c r="L201" s="44"/>
      <c r="M201" s="45"/>
      <c r="N201" s="45"/>
      <c r="O201" s="45"/>
      <c r="P201" s="45"/>
      <c r="Q201" s="46"/>
      <c r="R201" s="46"/>
      <c r="S201" s="46"/>
      <c r="T201" s="46"/>
      <c r="U201" s="46"/>
      <c r="V201" s="150"/>
      <c r="W201" s="48"/>
      <c r="X201" s="23"/>
      <c r="Y201" s="49"/>
      <c r="Z201" s="49"/>
      <c r="AA201" s="42"/>
      <c r="AB201" s="42"/>
      <c r="AC201" s="42"/>
      <c r="AD201" s="51"/>
      <c r="AE201" s="51"/>
      <c r="AF201" s="89"/>
      <c r="AG201" s="51"/>
      <c r="AH201" s="41"/>
      <c r="AI201" s="41"/>
      <c r="AJ201" s="41"/>
      <c r="AK201" s="41"/>
      <c r="AL201" s="41"/>
      <c r="AM201" s="41"/>
    </row>
    <row r="202" ht="15.75" customHeight="1">
      <c r="A202" s="23"/>
      <c r="B202" s="109" t="s">
        <v>302</v>
      </c>
      <c r="C202" s="77" t="s">
        <v>328</v>
      </c>
      <c r="D202" s="121" t="s">
        <v>341</v>
      </c>
      <c r="E202" s="121" t="s">
        <v>345</v>
      </c>
      <c r="F202" s="151"/>
      <c r="G202" s="152"/>
      <c r="H202" s="54"/>
      <c r="I202" s="110">
        <v>60.0</v>
      </c>
      <c r="J202" s="68">
        <f t="shared" si="6"/>
        <v>300</v>
      </c>
      <c r="K202" s="30"/>
      <c r="L202" s="30"/>
      <c r="M202" s="56"/>
      <c r="N202" s="56"/>
      <c r="O202" s="56"/>
      <c r="P202" s="56"/>
      <c r="Q202" s="57"/>
      <c r="R202" s="57"/>
      <c r="S202" s="57"/>
      <c r="T202" s="57"/>
      <c r="U202" s="57"/>
      <c r="V202" s="153"/>
      <c r="W202" s="34"/>
      <c r="X202" s="35"/>
      <c r="Y202" s="36"/>
      <c r="Z202" s="36"/>
      <c r="AA202" s="54"/>
      <c r="AB202" s="54"/>
      <c r="AC202" s="54"/>
      <c r="AD202" s="59"/>
      <c r="AE202" s="59"/>
      <c r="AF202" s="98"/>
      <c r="AG202" s="59"/>
      <c r="AH202" s="25"/>
      <c r="AI202" s="25"/>
      <c r="AJ202" s="25"/>
      <c r="AK202" s="25"/>
      <c r="AL202" s="25"/>
      <c r="AM202" s="25"/>
    </row>
    <row r="203" ht="15.75" customHeight="1">
      <c r="A203" s="23"/>
      <c r="B203" s="61" t="s">
        <v>302</v>
      </c>
      <c r="C203" s="78" t="s">
        <v>328</v>
      </c>
      <c r="D203" s="113" t="s">
        <v>341</v>
      </c>
      <c r="E203" s="113" t="s">
        <v>345</v>
      </c>
      <c r="F203" s="148"/>
      <c r="G203" s="149"/>
      <c r="H203" s="42"/>
      <c r="I203" s="114">
        <v>50.0</v>
      </c>
      <c r="J203" s="63">
        <f t="shared" si="6"/>
        <v>250</v>
      </c>
      <c r="K203" s="44"/>
      <c r="L203" s="44"/>
      <c r="M203" s="45"/>
      <c r="N203" s="45"/>
      <c r="O203" s="45"/>
      <c r="P203" s="45"/>
      <c r="Q203" s="46"/>
      <c r="R203" s="46"/>
      <c r="S203" s="46"/>
      <c r="T203" s="46"/>
      <c r="U203" s="46"/>
      <c r="V203" s="150"/>
      <c r="W203" s="48"/>
      <c r="X203" s="23"/>
      <c r="Y203" s="49"/>
      <c r="Z203" s="49"/>
      <c r="AA203" s="42"/>
      <c r="AB203" s="42"/>
      <c r="AC203" s="42"/>
      <c r="AD203" s="51"/>
      <c r="AE203" s="51"/>
      <c r="AF203" s="89"/>
      <c r="AG203" s="51"/>
      <c r="AH203" s="41"/>
      <c r="AI203" s="41"/>
      <c r="AJ203" s="41"/>
      <c r="AK203" s="41"/>
      <c r="AL203" s="41"/>
      <c r="AM203" s="41"/>
    </row>
    <row r="204" ht="15.75" customHeight="1">
      <c r="A204" s="23"/>
      <c r="B204" s="109" t="s">
        <v>302</v>
      </c>
      <c r="C204" s="77" t="s">
        <v>328</v>
      </c>
      <c r="D204" s="121" t="s">
        <v>341</v>
      </c>
      <c r="E204" s="121" t="s">
        <v>346</v>
      </c>
      <c r="F204" s="151"/>
      <c r="G204" s="152"/>
      <c r="H204" s="54"/>
      <c r="I204" s="110">
        <v>50.0</v>
      </c>
      <c r="J204" s="68">
        <f t="shared" si="6"/>
        <v>250</v>
      </c>
      <c r="K204" s="30"/>
      <c r="L204" s="30"/>
      <c r="M204" s="56"/>
      <c r="N204" s="56"/>
      <c r="O204" s="56"/>
      <c r="P204" s="56"/>
      <c r="Q204" s="57"/>
      <c r="R204" s="57"/>
      <c r="S204" s="57"/>
      <c r="T204" s="57"/>
      <c r="U204" s="57"/>
      <c r="V204" s="153"/>
      <c r="W204" s="34"/>
      <c r="X204" s="35"/>
      <c r="Y204" s="36"/>
      <c r="Z204" s="36"/>
      <c r="AA204" s="54"/>
      <c r="AB204" s="54"/>
      <c r="AC204" s="54"/>
      <c r="AD204" s="59"/>
      <c r="AE204" s="59"/>
      <c r="AF204" s="98"/>
      <c r="AG204" s="59"/>
      <c r="AH204" s="25"/>
      <c r="AI204" s="25"/>
      <c r="AJ204" s="25"/>
      <c r="AK204" s="25"/>
      <c r="AL204" s="25"/>
      <c r="AM204" s="25"/>
    </row>
    <row r="205" ht="15.75" customHeight="1">
      <c r="A205" s="23"/>
      <c r="B205" s="61" t="s">
        <v>302</v>
      </c>
      <c r="C205" s="78" t="s">
        <v>328</v>
      </c>
      <c r="D205" s="113" t="s">
        <v>341</v>
      </c>
      <c r="E205" s="113" t="s">
        <v>347</v>
      </c>
      <c r="F205" s="148"/>
      <c r="G205" s="149"/>
      <c r="H205" s="42"/>
      <c r="I205" s="114">
        <v>50.0</v>
      </c>
      <c r="J205" s="63">
        <f t="shared" si="6"/>
        <v>250</v>
      </c>
      <c r="K205" s="44"/>
      <c r="L205" s="44"/>
      <c r="M205" s="45"/>
      <c r="N205" s="45"/>
      <c r="O205" s="45"/>
      <c r="P205" s="45"/>
      <c r="Q205" s="46"/>
      <c r="R205" s="46"/>
      <c r="S205" s="46"/>
      <c r="T205" s="46"/>
      <c r="U205" s="46"/>
      <c r="V205" s="150"/>
      <c r="W205" s="48"/>
      <c r="X205" s="23"/>
      <c r="Y205" s="49"/>
      <c r="Z205" s="49"/>
      <c r="AA205" s="42"/>
      <c r="AB205" s="42"/>
      <c r="AC205" s="42"/>
      <c r="AD205" s="51"/>
      <c r="AE205" s="51"/>
      <c r="AF205" s="89"/>
      <c r="AG205" s="51"/>
      <c r="AH205" s="41"/>
      <c r="AI205" s="41"/>
      <c r="AJ205" s="41"/>
      <c r="AK205" s="41"/>
      <c r="AL205" s="41"/>
      <c r="AM205" s="41"/>
    </row>
    <row r="206" ht="15.75" customHeight="1">
      <c r="A206" s="23"/>
      <c r="B206" s="109" t="s">
        <v>302</v>
      </c>
      <c r="C206" s="77" t="s">
        <v>328</v>
      </c>
      <c r="D206" s="121" t="s">
        <v>341</v>
      </c>
      <c r="E206" s="121" t="s">
        <v>348</v>
      </c>
      <c r="F206" s="151"/>
      <c r="G206" s="152"/>
      <c r="H206" s="54"/>
      <c r="I206" s="110">
        <v>40.0</v>
      </c>
      <c r="J206" s="68">
        <f t="shared" si="6"/>
        <v>200</v>
      </c>
      <c r="K206" s="30"/>
      <c r="L206" s="30"/>
      <c r="M206" s="56"/>
      <c r="N206" s="56"/>
      <c r="O206" s="56"/>
      <c r="P206" s="56"/>
      <c r="Q206" s="57"/>
      <c r="R206" s="57"/>
      <c r="S206" s="57"/>
      <c r="T206" s="57"/>
      <c r="U206" s="57"/>
      <c r="V206" s="153"/>
      <c r="W206" s="34"/>
      <c r="X206" s="35"/>
      <c r="Y206" s="36"/>
      <c r="Z206" s="36"/>
      <c r="AA206" s="54"/>
      <c r="AB206" s="54"/>
      <c r="AC206" s="54"/>
      <c r="AD206" s="59"/>
      <c r="AE206" s="59"/>
      <c r="AF206" s="98"/>
      <c r="AG206" s="59"/>
      <c r="AH206" s="25"/>
      <c r="AI206" s="25"/>
      <c r="AJ206" s="25"/>
      <c r="AK206" s="25"/>
      <c r="AL206" s="25"/>
      <c r="AM206" s="25"/>
    </row>
    <row r="207" ht="15.75" customHeight="1">
      <c r="A207" s="23"/>
      <c r="B207" s="61" t="s">
        <v>302</v>
      </c>
      <c r="C207" s="78" t="s">
        <v>328</v>
      </c>
      <c r="D207" s="113" t="s">
        <v>341</v>
      </c>
      <c r="E207" s="113" t="s">
        <v>349</v>
      </c>
      <c r="F207" s="148"/>
      <c r="G207" s="149"/>
      <c r="H207" s="42"/>
      <c r="I207" s="114">
        <v>40.0</v>
      </c>
      <c r="J207" s="63">
        <f t="shared" si="6"/>
        <v>200</v>
      </c>
      <c r="K207" s="44"/>
      <c r="L207" s="44"/>
      <c r="M207" s="45"/>
      <c r="N207" s="45"/>
      <c r="O207" s="45"/>
      <c r="P207" s="45"/>
      <c r="Q207" s="46"/>
      <c r="R207" s="46"/>
      <c r="S207" s="46"/>
      <c r="T207" s="46"/>
      <c r="U207" s="46"/>
      <c r="V207" s="150"/>
      <c r="W207" s="48"/>
      <c r="X207" s="23"/>
      <c r="Y207" s="49"/>
      <c r="Z207" s="49"/>
      <c r="AA207" s="42"/>
      <c r="AB207" s="42"/>
      <c r="AC207" s="42"/>
      <c r="AD207" s="51"/>
      <c r="AE207" s="51"/>
      <c r="AF207" s="89"/>
      <c r="AG207" s="51"/>
      <c r="AH207" s="41"/>
      <c r="AI207" s="41"/>
      <c r="AJ207" s="41"/>
      <c r="AK207" s="41"/>
      <c r="AL207" s="41"/>
      <c r="AM207" s="41"/>
    </row>
    <row r="208" ht="15.75" customHeight="1">
      <c r="A208" s="23"/>
      <c r="B208" s="109" t="s">
        <v>302</v>
      </c>
      <c r="C208" s="77" t="s">
        <v>328</v>
      </c>
      <c r="D208" s="121" t="s">
        <v>341</v>
      </c>
      <c r="E208" s="121" t="s">
        <v>350</v>
      </c>
      <c r="F208" s="151"/>
      <c r="G208" s="152"/>
      <c r="H208" s="54"/>
      <c r="I208" s="110">
        <v>80.0</v>
      </c>
      <c r="J208" s="68">
        <f t="shared" si="6"/>
        <v>400</v>
      </c>
      <c r="K208" s="30"/>
      <c r="L208" s="30"/>
      <c r="M208" s="56"/>
      <c r="N208" s="56"/>
      <c r="O208" s="56"/>
      <c r="P208" s="56"/>
      <c r="Q208" s="57"/>
      <c r="R208" s="57"/>
      <c r="S208" s="57"/>
      <c r="T208" s="57"/>
      <c r="U208" s="57"/>
      <c r="V208" s="153"/>
      <c r="W208" s="34"/>
      <c r="X208" s="35"/>
      <c r="Y208" s="36"/>
      <c r="Z208" s="36"/>
      <c r="AA208" s="54"/>
      <c r="AB208" s="54"/>
      <c r="AC208" s="54"/>
      <c r="AD208" s="59"/>
      <c r="AE208" s="59"/>
      <c r="AF208" s="98"/>
      <c r="AG208" s="59"/>
      <c r="AH208" s="25"/>
      <c r="AI208" s="25"/>
      <c r="AJ208" s="25"/>
      <c r="AK208" s="25"/>
      <c r="AL208" s="25"/>
      <c r="AM208" s="25"/>
    </row>
    <row r="209" ht="15.75" customHeight="1">
      <c r="A209" s="23"/>
      <c r="B209" s="61" t="s">
        <v>302</v>
      </c>
      <c r="C209" s="78" t="s">
        <v>328</v>
      </c>
      <c r="D209" s="113" t="s">
        <v>341</v>
      </c>
      <c r="E209" s="113" t="s">
        <v>349</v>
      </c>
      <c r="F209" s="148"/>
      <c r="G209" s="149"/>
      <c r="H209" s="42"/>
      <c r="I209" s="114">
        <v>83.0</v>
      </c>
      <c r="J209" s="63">
        <f t="shared" si="6"/>
        <v>415</v>
      </c>
      <c r="K209" s="44"/>
      <c r="L209" s="44"/>
      <c r="M209" s="45"/>
      <c r="N209" s="45"/>
      <c r="O209" s="45"/>
      <c r="P209" s="45"/>
      <c r="Q209" s="46"/>
      <c r="R209" s="46"/>
      <c r="S209" s="46"/>
      <c r="T209" s="46"/>
      <c r="U209" s="46"/>
      <c r="V209" s="150"/>
      <c r="W209" s="48"/>
      <c r="X209" s="23"/>
      <c r="Y209" s="49"/>
      <c r="Z209" s="49"/>
      <c r="AA209" s="42"/>
      <c r="AB209" s="42"/>
      <c r="AC209" s="42"/>
      <c r="AD209" s="51"/>
      <c r="AE209" s="51"/>
      <c r="AF209" s="89"/>
      <c r="AG209" s="51"/>
      <c r="AH209" s="41"/>
      <c r="AI209" s="41"/>
      <c r="AJ209" s="41"/>
      <c r="AK209" s="41"/>
      <c r="AL209" s="41"/>
      <c r="AM209" s="41"/>
    </row>
    <row r="210" ht="15.75" customHeight="1">
      <c r="A210" s="23"/>
      <c r="B210" s="109" t="s">
        <v>302</v>
      </c>
      <c r="C210" s="77" t="s">
        <v>328</v>
      </c>
      <c r="D210" s="121" t="s">
        <v>341</v>
      </c>
      <c r="E210" s="121" t="s">
        <v>351</v>
      </c>
      <c r="F210" s="151"/>
      <c r="G210" s="152"/>
      <c r="H210" s="54"/>
      <c r="I210" s="110">
        <v>120.0</v>
      </c>
      <c r="J210" s="68">
        <f t="shared" si="6"/>
        <v>600</v>
      </c>
      <c r="K210" s="30"/>
      <c r="L210" s="30"/>
      <c r="M210" s="56"/>
      <c r="N210" s="56"/>
      <c r="O210" s="56"/>
      <c r="P210" s="56"/>
      <c r="Q210" s="57"/>
      <c r="R210" s="57"/>
      <c r="S210" s="57"/>
      <c r="T210" s="57"/>
      <c r="U210" s="57"/>
      <c r="V210" s="153"/>
      <c r="W210" s="34"/>
      <c r="X210" s="35"/>
      <c r="Y210" s="36"/>
      <c r="Z210" s="36"/>
      <c r="AA210" s="54"/>
      <c r="AB210" s="54"/>
      <c r="AC210" s="54"/>
      <c r="AD210" s="59"/>
      <c r="AE210" s="59"/>
      <c r="AF210" s="98"/>
      <c r="AG210" s="59"/>
      <c r="AH210" s="25"/>
      <c r="AI210" s="25"/>
      <c r="AJ210" s="25"/>
      <c r="AK210" s="25"/>
      <c r="AL210" s="25"/>
      <c r="AM210" s="25"/>
    </row>
    <row r="211" ht="15.75" customHeight="1">
      <c r="A211" s="23"/>
      <c r="B211" s="61" t="s">
        <v>302</v>
      </c>
      <c r="C211" s="78" t="s">
        <v>328</v>
      </c>
      <c r="D211" s="113" t="s">
        <v>341</v>
      </c>
      <c r="E211" s="113" t="s">
        <v>352</v>
      </c>
      <c r="F211" s="148"/>
      <c r="G211" s="149"/>
      <c r="H211" s="42"/>
      <c r="I211" s="114">
        <v>80.0</v>
      </c>
      <c r="J211" s="63">
        <f t="shared" si="6"/>
        <v>400</v>
      </c>
      <c r="K211" s="44"/>
      <c r="L211" s="44"/>
      <c r="M211" s="45"/>
      <c r="N211" s="45"/>
      <c r="O211" s="45"/>
      <c r="P211" s="45"/>
      <c r="Q211" s="46"/>
      <c r="R211" s="46"/>
      <c r="S211" s="46"/>
      <c r="T211" s="46"/>
      <c r="U211" s="46"/>
      <c r="V211" s="150"/>
      <c r="W211" s="48"/>
      <c r="X211" s="23"/>
      <c r="Y211" s="49"/>
      <c r="Z211" s="49"/>
      <c r="AA211" s="42"/>
      <c r="AB211" s="42"/>
      <c r="AC211" s="42"/>
      <c r="AD211" s="51"/>
      <c r="AE211" s="51"/>
      <c r="AF211" s="89"/>
      <c r="AG211" s="51"/>
      <c r="AH211" s="41"/>
      <c r="AI211" s="41"/>
      <c r="AJ211" s="41"/>
      <c r="AK211" s="41"/>
      <c r="AL211" s="41"/>
      <c r="AM211" s="41"/>
    </row>
    <row r="212" ht="15.75" customHeight="1">
      <c r="A212" s="23"/>
      <c r="B212" s="109" t="s">
        <v>302</v>
      </c>
      <c r="C212" s="77" t="s">
        <v>328</v>
      </c>
      <c r="D212" s="121" t="s">
        <v>341</v>
      </c>
      <c r="E212" s="121" t="s">
        <v>353</v>
      </c>
      <c r="F212" s="151"/>
      <c r="G212" s="152"/>
      <c r="H212" s="54"/>
      <c r="I212" s="110">
        <v>82.0</v>
      </c>
      <c r="J212" s="68">
        <f t="shared" si="6"/>
        <v>410</v>
      </c>
      <c r="K212" s="30"/>
      <c r="L212" s="30"/>
      <c r="M212" s="56"/>
      <c r="N212" s="56"/>
      <c r="O212" s="56"/>
      <c r="P212" s="56"/>
      <c r="Q212" s="57"/>
      <c r="R212" s="57"/>
      <c r="S212" s="57"/>
      <c r="T212" s="57"/>
      <c r="U212" s="57"/>
      <c r="V212" s="153"/>
      <c r="W212" s="34"/>
      <c r="X212" s="35"/>
      <c r="Y212" s="36"/>
      <c r="Z212" s="36"/>
      <c r="AA212" s="54"/>
      <c r="AB212" s="54"/>
      <c r="AC212" s="54"/>
      <c r="AD212" s="59"/>
      <c r="AE212" s="59"/>
      <c r="AF212" s="98"/>
      <c r="AG212" s="59"/>
      <c r="AH212" s="25"/>
      <c r="AI212" s="25"/>
      <c r="AJ212" s="25"/>
      <c r="AK212" s="25"/>
      <c r="AL212" s="25"/>
      <c r="AM212" s="25"/>
    </row>
    <row r="213" ht="15.75" customHeight="1">
      <c r="A213" s="23"/>
      <c r="B213" s="61" t="s">
        <v>302</v>
      </c>
      <c r="C213" s="78" t="s">
        <v>328</v>
      </c>
      <c r="D213" s="113" t="s">
        <v>341</v>
      </c>
      <c r="E213" s="113" t="s">
        <v>354</v>
      </c>
      <c r="F213" s="148"/>
      <c r="G213" s="149"/>
      <c r="H213" s="42"/>
      <c r="I213" s="114">
        <v>97.0</v>
      </c>
      <c r="J213" s="63">
        <f t="shared" si="6"/>
        <v>485</v>
      </c>
      <c r="K213" s="44"/>
      <c r="L213" s="44"/>
      <c r="M213" s="45"/>
      <c r="N213" s="45"/>
      <c r="O213" s="45"/>
      <c r="P213" s="45"/>
      <c r="Q213" s="46"/>
      <c r="R213" s="46"/>
      <c r="S213" s="46"/>
      <c r="T213" s="46"/>
      <c r="U213" s="46"/>
      <c r="V213" s="150"/>
      <c r="W213" s="48"/>
      <c r="X213" s="23"/>
      <c r="Y213" s="49"/>
      <c r="Z213" s="49"/>
      <c r="AA213" s="42"/>
      <c r="AB213" s="42"/>
      <c r="AC213" s="42"/>
      <c r="AD213" s="51"/>
      <c r="AE213" s="51"/>
      <c r="AF213" s="89"/>
      <c r="AG213" s="51"/>
      <c r="AH213" s="41"/>
      <c r="AI213" s="41"/>
      <c r="AJ213" s="41"/>
      <c r="AK213" s="41"/>
      <c r="AL213" s="41"/>
      <c r="AM213" s="41"/>
    </row>
    <row r="214" ht="15.75" customHeight="1">
      <c r="A214" s="23"/>
      <c r="B214" s="109" t="s">
        <v>302</v>
      </c>
      <c r="C214" s="77" t="s">
        <v>328</v>
      </c>
      <c r="D214" s="121" t="s">
        <v>341</v>
      </c>
      <c r="E214" s="121" t="s">
        <v>355</v>
      </c>
      <c r="F214" s="151"/>
      <c r="G214" s="152"/>
      <c r="H214" s="54"/>
      <c r="I214" s="110">
        <v>130.0</v>
      </c>
      <c r="J214" s="68">
        <f t="shared" si="6"/>
        <v>650</v>
      </c>
      <c r="K214" s="30"/>
      <c r="L214" s="30"/>
      <c r="M214" s="56"/>
      <c r="N214" s="56"/>
      <c r="O214" s="56"/>
      <c r="P214" s="56"/>
      <c r="Q214" s="57"/>
      <c r="R214" s="57"/>
      <c r="S214" s="57"/>
      <c r="T214" s="57"/>
      <c r="U214" s="57"/>
      <c r="V214" s="153"/>
      <c r="W214" s="34"/>
      <c r="X214" s="35"/>
      <c r="Y214" s="36"/>
      <c r="Z214" s="36"/>
      <c r="AA214" s="54"/>
      <c r="AB214" s="54"/>
      <c r="AC214" s="54"/>
      <c r="AD214" s="59"/>
      <c r="AE214" s="59"/>
      <c r="AF214" s="98"/>
      <c r="AG214" s="59"/>
      <c r="AH214" s="25"/>
      <c r="AI214" s="25"/>
      <c r="AJ214" s="25"/>
      <c r="AK214" s="25"/>
      <c r="AL214" s="25"/>
      <c r="AM214" s="25"/>
    </row>
    <row r="215" ht="15.75" customHeight="1">
      <c r="A215" s="23"/>
      <c r="B215" s="61" t="s">
        <v>302</v>
      </c>
      <c r="C215" s="78" t="s">
        <v>328</v>
      </c>
      <c r="D215" s="113" t="s">
        <v>341</v>
      </c>
      <c r="E215" s="113" t="s">
        <v>356</v>
      </c>
      <c r="F215" s="148"/>
      <c r="G215" s="149"/>
      <c r="H215" s="42"/>
      <c r="I215" s="114">
        <v>35.0</v>
      </c>
      <c r="J215" s="63">
        <f t="shared" si="6"/>
        <v>175</v>
      </c>
      <c r="K215" s="44"/>
      <c r="L215" s="44"/>
      <c r="M215" s="45"/>
      <c r="N215" s="45"/>
      <c r="O215" s="45"/>
      <c r="P215" s="45"/>
      <c r="Q215" s="46"/>
      <c r="R215" s="46"/>
      <c r="S215" s="46"/>
      <c r="T215" s="46"/>
      <c r="U215" s="46"/>
      <c r="V215" s="150"/>
      <c r="W215" s="48"/>
      <c r="X215" s="23"/>
      <c r="Y215" s="49"/>
      <c r="Z215" s="49"/>
      <c r="AA215" s="42"/>
      <c r="AB215" s="42"/>
      <c r="AC215" s="42"/>
      <c r="AD215" s="51"/>
      <c r="AE215" s="51"/>
      <c r="AF215" s="89"/>
      <c r="AG215" s="51"/>
      <c r="AH215" s="41"/>
      <c r="AI215" s="41"/>
      <c r="AJ215" s="41"/>
      <c r="AK215" s="41"/>
      <c r="AL215" s="41"/>
      <c r="AM215" s="41"/>
    </row>
    <row r="216" ht="15.75" customHeight="1">
      <c r="A216" s="23"/>
      <c r="B216" s="109" t="s">
        <v>302</v>
      </c>
      <c r="C216" s="77" t="s">
        <v>328</v>
      </c>
      <c r="D216" s="121" t="s">
        <v>341</v>
      </c>
      <c r="E216" s="121" t="s">
        <v>357</v>
      </c>
      <c r="F216" s="151"/>
      <c r="G216" s="152"/>
      <c r="H216" s="54"/>
      <c r="I216" s="110">
        <v>120.0</v>
      </c>
      <c r="J216" s="68">
        <f t="shared" si="6"/>
        <v>600</v>
      </c>
      <c r="K216" s="30"/>
      <c r="L216" s="30"/>
      <c r="M216" s="56"/>
      <c r="N216" s="56"/>
      <c r="O216" s="56"/>
      <c r="P216" s="56"/>
      <c r="Q216" s="57"/>
      <c r="R216" s="57"/>
      <c r="S216" s="57"/>
      <c r="T216" s="57"/>
      <c r="U216" s="57"/>
      <c r="V216" s="153"/>
      <c r="W216" s="34"/>
      <c r="X216" s="35"/>
      <c r="Y216" s="36"/>
      <c r="Z216" s="36"/>
      <c r="AA216" s="54"/>
      <c r="AB216" s="54"/>
      <c r="AC216" s="54"/>
      <c r="AD216" s="59"/>
      <c r="AE216" s="59"/>
      <c r="AF216" s="98"/>
      <c r="AG216" s="59"/>
      <c r="AH216" s="25"/>
      <c r="AI216" s="25"/>
      <c r="AJ216" s="25"/>
      <c r="AK216" s="25"/>
      <c r="AL216" s="25"/>
      <c r="AM216" s="25"/>
    </row>
    <row r="217" ht="15.75" customHeight="1">
      <c r="A217" s="23"/>
      <c r="B217" s="61" t="s">
        <v>302</v>
      </c>
      <c r="C217" s="78" t="s">
        <v>328</v>
      </c>
      <c r="D217" s="113" t="s">
        <v>341</v>
      </c>
      <c r="E217" s="113" t="s">
        <v>358</v>
      </c>
      <c r="F217" s="148"/>
      <c r="G217" s="149"/>
      <c r="H217" s="42"/>
      <c r="I217" s="114">
        <v>60.0</v>
      </c>
      <c r="J217" s="63">
        <f t="shared" si="6"/>
        <v>300</v>
      </c>
      <c r="K217" s="44"/>
      <c r="L217" s="44"/>
      <c r="M217" s="45"/>
      <c r="N217" s="45"/>
      <c r="O217" s="45"/>
      <c r="P217" s="45"/>
      <c r="Q217" s="46"/>
      <c r="R217" s="46"/>
      <c r="S217" s="46"/>
      <c r="T217" s="46"/>
      <c r="U217" s="46"/>
      <c r="V217" s="150"/>
      <c r="W217" s="48"/>
      <c r="X217" s="23"/>
      <c r="Y217" s="49"/>
      <c r="Z217" s="49"/>
      <c r="AA217" s="42"/>
      <c r="AB217" s="42"/>
      <c r="AC217" s="42"/>
      <c r="AD217" s="51"/>
      <c r="AE217" s="51"/>
      <c r="AF217" s="89"/>
      <c r="AG217" s="51"/>
      <c r="AH217" s="41"/>
      <c r="AI217" s="41"/>
      <c r="AJ217" s="41"/>
      <c r="AK217" s="41"/>
      <c r="AL217" s="41"/>
      <c r="AM217" s="41"/>
    </row>
    <row r="218" ht="15.75" customHeight="1">
      <c r="A218" s="23"/>
      <c r="B218" s="109" t="s">
        <v>302</v>
      </c>
      <c r="C218" s="77" t="s">
        <v>328</v>
      </c>
      <c r="D218" s="121" t="s">
        <v>341</v>
      </c>
      <c r="E218" s="121" t="s">
        <v>359</v>
      </c>
      <c r="F218" s="151"/>
      <c r="G218" s="152"/>
      <c r="H218" s="54"/>
      <c r="I218" s="110">
        <v>53.0</v>
      </c>
      <c r="J218" s="68">
        <f t="shared" si="6"/>
        <v>265</v>
      </c>
      <c r="K218" s="30"/>
      <c r="L218" s="30"/>
      <c r="M218" s="56"/>
      <c r="N218" s="56"/>
      <c r="O218" s="56"/>
      <c r="P218" s="56"/>
      <c r="Q218" s="57"/>
      <c r="R218" s="57"/>
      <c r="S218" s="57"/>
      <c r="T218" s="57"/>
      <c r="U218" s="57"/>
      <c r="V218" s="153"/>
      <c r="W218" s="34"/>
      <c r="X218" s="35"/>
      <c r="Y218" s="36"/>
      <c r="Z218" s="36"/>
      <c r="AA218" s="54"/>
      <c r="AB218" s="54"/>
      <c r="AC218" s="54"/>
      <c r="AD218" s="59"/>
      <c r="AE218" s="59"/>
      <c r="AF218" s="98"/>
      <c r="AG218" s="59"/>
      <c r="AH218" s="25"/>
      <c r="AI218" s="25"/>
      <c r="AJ218" s="25"/>
      <c r="AK218" s="25"/>
      <c r="AL218" s="25"/>
      <c r="AM218" s="25"/>
    </row>
    <row r="219" ht="15.75" customHeight="1">
      <c r="A219" s="23"/>
      <c r="B219" s="61" t="s">
        <v>302</v>
      </c>
      <c r="C219" s="78" t="s">
        <v>328</v>
      </c>
      <c r="D219" s="113" t="s">
        <v>341</v>
      </c>
      <c r="E219" s="113" t="s">
        <v>360</v>
      </c>
      <c r="F219" s="148"/>
      <c r="G219" s="149"/>
      <c r="H219" s="42"/>
      <c r="I219" s="114">
        <v>45.0</v>
      </c>
      <c r="J219" s="63">
        <f t="shared" si="6"/>
        <v>225</v>
      </c>
      <c r="K219" s="44"/>
      <c r="L219" s="44"/>
      <c r="M219" s="45"/>
      <c r="N219" s="45"/>
      <c r="O219" s="45"/>
      <c r="P219" s="45"/>
      <c r="Q219" s="46"/>
      <c r="R219" s="46"/>
      <c r="S219" s="46"/>
      <c r="T219" s="46"/>
      <c r="U219" s="46"/>
      <c r="V219" s="150"/>
      <c r="W219" s="48"/>
      <c r="X219" s="23"/>
      <c r="Y219" s="49"/>
      <c r="Z219" s="49"/>
      <c r="AA219" s="42"/>
      <c r="AB219" s="42"/>
      <c r="AC219" s="42"/>
      <c r="AD219" s="51"/>
      <c r="AE219" s="51"/>
      <c r="AF219" s="89"/>
      <c r="AG219" s="51"/>
      <c r="AH219" s="41"/>
      <c r="AI219" s="41"/>
      <c r="AJ219" s="41"/>
      <c r="AK219" s="41"/>
      <c r="AL219" s="41"/>
      <c r="AM219" s="41"/>
    </row>
    <row r="220" ht="15.75" customHeight="1">
      <c r="A220" s="23"/>
      <c r="B220" s="109" t="s">
        <v>302</v>
      </c>
      <c r="C220" s="77" t="s">
        <v>328</v>
      </c>
      <c r="D220" s="121" t="s">
        <v>341</v>
      </c>
      <c r="E220" s="121" t="s">
        <v>361</v>
      </c>
      <c r="F220" s="151"/>
      <c r="G220" s="152"/>
      <c r="H220" s="54"/>
      <c r="I220" s="110">
        <v>80.0</v>
      </c>
      <c r="J220" s="68">
        <f t="shared" si="6"/>
        <v>400</v>
      </c>
      <c r="K220" s="30"/>
      <c r="L220" s="30"/>
      <c r="M220" s="56"/>
      <c r="N220" s="56"/>
      <c r="O220" s="56"/>
      <c r="P220" s="56"/>
      <c r="Q220" s="57"/>
      <c r="R220" s="57"/>
      <c r="S220" s="57"/>
      <c r="T220" s="57"/>
      <c r="U220" s="57"/>
      <c r="V220" s="153"/>
      <c r="W220" s="34"/>
      <c r="X220" s="35"/>
      <c r="Y220" s="36"/>
      <c r="Z220" s="36"/>
      <c r="AA220" s="54"/>
      <c r="AB220" s="54"/>
      <c r="AC220" s="54"/>
      <c r="AD220" s="59"/>
      <c r="AE220" s="59"/>
      <c r="AF220" s="98"/>
      <c r="AG220" s="59"/>
      <c r="AH220" s="25"/>
      <c r="AI220" s="25"/>
      <c r="AJ220" s="25"/>
      <c r="AK220" s="25"/>
      <c r="AL220" s="25"/>
      <c r="AM220" s="25"/>
    </row>
    <row r="221" ht="15.75" customHeight="1">
      <c r="A221" s="23"/>
      <c r="B221" s="61" t="s">
        <v>302</v>
      </c>
      <c r="C221" s="78" t="s">
        <v>328</v>
      </c>
      <c r="D221" s="113" t="s">
        <v>341</v>
      </c>
      <c r="E221" s="113" t="s">
        <v>148</v>
      </c>
      <c r="F221" s="148"/>
      <c r="G221" s="149"/>
      <c r="H221" s="42"/>
      <c r="I221" s="114">
        <v>40.0</v>
      </c>
      <c r="J221" s="63">
        <f t="shared" si="6"/>
        <v>200</v>
      </c>
      <c r="K221" s="44"/>
      <c r="L221" s="44"/>
      <c r="M221" s="45"/>
      <c r="N221" s="45"/>
      <c r="O221" s="45"/>
      <c r="P221" s="45"/>
      <c r="Q221" s="46"/>
      <c r="R221" s="46"/>
      <c r="S221" s="46"/>
      <c r="T221" s="46"/>
      <c r="U221" s="46"/>
      <c r="V221" s="150"/>
      <c r="W221" s="48"/>
      <c r="X221" s="23"/>
      <c r="Y221" s="49"/>
      <c r="Z221" s="49"/>
      <c r="AA221" s="42"/>
      <c r="AB221" s="42"/>
      <c r="AC221" s="42"/>
      <c r="AD221" s="51"/>
      <c r="AE221" s="51"/>
      <c r="AF221" s="89"/>
      <c r="AG221" s="51"/>
      <c r="AH221" s="41"/>
      <c r="AI221" s="41"/>
      <c r="AJ221" s="41"/>
      <c r="AK221" s="41"/>
      <c r="AL221" s="41"/>
      <c r="AM221" s="41"/>
    </row>
    <row r="222" ht="15.75" customHeight="1">
      <c r="A222" s="80"/>
      <c r="B222" s="109" t="s">
        <v>302</v>
      </c>
      <c r="C222" s="77" t="s">
        <v>328</v>
      </c>
      <c r="D222" s="121" t="s">
        <v>341</v>
      </c>
      <c r="E222" s="119" t="s">
        <v>362</v>
      </c>
      <c r="F222" s="92"/>
      <c r="G222" s="91"/>
      <c r="H222" s="54"/>
      <c r="I222" s="110">
        <v>70.0</v>
      </c>
      <c r="J222" s="68">
        <f t="shared" si="6"/>
        <v>350</v>
      </c>
      <c r="K222" s="93"/>
      <c r="L222" s="30"/>
      <c r="M222" s="134"/>
      <c r="N222" s="134"/>
      <c r="O222" s="134"/>
      <c r="P222" s="134"/>
      <c r="Q222" s="57"/>
      <c r="R222" s="57"/>
      <c r="S222" s="95"/>
      <c r="T222" s="95"/>
      <c r="U222" s="95"/>
      <c r="V222" s="107"/>
      <c r="W222" s="34"/>
      <c r="X222" s="35"/>
      <c r="Y222" s="36"/>
      <c r="Z222" s="36"/>
      <c r="AA222" s="91"/>
      <c r="AB222" s="91"/>
      <c r="AC222" s="91"/>
      <c r="AD222" s="97"/>
      <c r="AE222" s="97"/>
      <c r="AF222" s="98"/>
      <c r="AG222" s="97"/>
      <c r="AH222" s="99"/>
      <c r="AI222" s="99"/>
      <c r="AJ222" s="99"/>
      <c r="AK222" s="99"/>
      <c r="AL222" s="99"/>
      <c r="AM222" s="99"/>
    </row>
    <row r="223" ht="15.75" customHeight="1">
      <c r="A223" s="80"/>
      <c r="B223" s="61" t="s">
        <v>302</v>
      </c>
      <c r="C223" s="78" t="s">
        <v>328</v>
      </c>
      <c r="D223" s="113" t="s">
        <v>341</v>
      </c>
      <c r="E223" s="111" t="s">
        <v>363</v>
      </c>
      <c r="F223" s="82"/>
      <c r="G223" s="81"/>
      <c r="H223" s="42"/>
      <c r="I223" s="111">
        <v>50.0</v>
      </c>
      <c r="J223" s="63">
        <f t="shared" si="6"/>
        <v>250</v>
      </c>
      <c r="K223" s="83"/>
      <c r="L223" s="44"/>
      <c r="M223" s="132"/>
      <c r="N223" s="132"/>
      <c r="O223" s="132"/>
      <c r="P223" s="132"/>
      <c r="Q223" s="46"/>
      <c r="R223" s="46"/>
      <c r="S223" s="86"/>
      <c r="T223" s="86"/>
      <c r="U223" s="86"/>
      <c r="V223" s="108"/>
      <c r="W223" s="48"/>
      <c r="X223" s="23"/>
      <c r="Y223" s="49"/>
      <c r="Z223" s="49"/>
      <c r="AA223" s="81"/>
      <c r="AB223" s="81"/>
      <c r="AC223" s="81"/>
      <c r="AD223" s="88"/>
      <c r="AE223" s="88"/>
      <c r="AF223" s="89"/>
      <c r="AG223" s="88"/>
      <c r="AH223" s="90"/>
      <c r="AI223" s="90"/>
      <c r="AJ223" s="90"/>
      <c r="AK223" s="90"/>
      <c r="AL223" s="90"/>
      <c r="AM223" s="90"/>
    </row>
    <row r="224" ht="15.75" customHeight="1">
      <c r="A224" s="80"/>
      <c r="B224" s="109" t="s">
        <v>302</v>
      </c>
      <c r="C224" s="77" t="s">
        <v>328</v>
      </c>
      <c r="D224" s="121" t="s">
        <v>341</v>
      </c>
      <c r="E224" s="119" t="s">
        <v>364</v>
      </c>
      <c r="F224" s="92"/>
      <c r="G224" s="91"/>
      <c r="H224" s="54"/>
      <c r="I224" s="119">
        <v>50.0</v>
      </c>
      <c r="J224" s="68">
        <f t="shared" si="6"/>
        <v>250</v>
      </c>
      <c r="K224" s="93"/>
      <c r="L224" s="30"/>
      <c r="M224" s="134"/>
      <c r="N224" s="134"/>
      <c r="O224" s="134"/>
      <c r="P224" s="134"/>
      <c r="Q224" s="57"/>
      <c r="R224" s="57"/>
      <c r="S224" s="95"/>
      <c r="T224" s="95"/>
      <c r="U224" s="95"/>
      <c r="V224" s="107"/>
      <c r="W224" s="34"/>
      <c r="X224" s="35"/>
      <c r="Y224" s="36"/>
      <c r="Z224" s="36"/>
      <c r="AA224" s="91"/>
      <c r="AB224" s="91"/>
      <c r="AC224" s="91"/>
      <c r="AD224" s="97"/>
      <c r="AE224" s="97"/>
      <c r="AF224" s="98"/>
      <c r="AG224" s="97"/>
      <c r="AH224" s="99"/>
      <c r="AI224" s="99"/>
      <c r="AJ224" s="99"/>
      <c r="AK224" s="99"/>
      <c r="AL224" s="99"/>
      <c r="AM224" s="99"/>
    </row>
    <row r="225" ht="15.75" customHeight="1">
      <c r="A225" s="80"/>
      <c r="B225" s="61" t="s">
        <v>302</v>
      </c>
      <c r="C225" s="78" t="s">
        <v>328</v>
      </c>
      <c r="D225" s="113" t="s">
        <v>341</v>
      </c>
      <c r="E225" s="111" t="s">
        <v>365</v>
      </c>
      <c r="F225" s="82"/>
      <c r="G225" s="81"/>
      <c r="H225" s="42"/>
      <c r="I225" s="111">
        <v>50.0</v>
      </c>
      <c r="J225" s="63">
        <f t="shared" si="6"/>
        <v>250</v>
      </c>
      <c r="K225" s="83"/>
      <c r="L225" s="44"/>
      <c r="M225" s="132"/>
      <c r="N225" s="132"/>
      <c r="O225" s="132"/>
      <c r="P225" s="132"/>
      <c r="Q225" s="46"/>
      <c r="R225" s="46"/>
      <c r="S225" s="86"/>
      <c r="T225" s="86"/>
      <c r="U225" s="86"/>
      <c r="V225" s="108"/>
      <c r="W225" s="48"/>
      <c r="X225" s="23"/>
      <c r="Y225" s="49"/>
      <c r="Z225" s="49"/>
      <c r="AA225" s="81"/>
      <c r="AB225" s="81"/>
      <c r="AC225" s="81"/>
      <c r="AD225" s="88"/>
      <c r="AE225" s="88"/>
      <c r="AF225" s="89"/>
      <c r="AG225" s="88"/>
      <c r="AH225" s="90"/>
      <c r="AI225" s="90"/>
      <c r="AJ225" s="90"/>
      <c r="AK225" s="90"/>
      <c r="AL225" s="90"/>
      <c r="AM225" s="90"/>
    </row>
    <row r="226" ht="15.75" customHeight="1">
      <c r="A226" s="80"/>
      <c r="B226" s="109" t="s">
        <v>302</v>
      </c>
      <c r="C226" s="77" t="s">
        <v>328</v>
      </c>
      <c r="D226" s="121" t="s">
        <v>341</v>
      </c>
      <c r="E226" s="119" t="s">
        <v>366</v>
      </c>
      <c r="F226" s="92"/>
      <c r="G226" s="91"/>
      <c r="H226" s="54"/>
      <c r="I226" s="119">
        <v>50.0</v>
      </c>
      <c r="J226" s="68">
        <f t="shared" si="6"/>
        <v>250</v>
      </c>
      <c r="K226" s="93"/>
      <c r="L226" s="30"/>
      <c r="M226" s="134"/>
      <c r="N226" s="134"/>
      <c r="O226" s="134"/>
      <c r="P226" s="134"/>
      <c r="Q226" s="57"/>
      <c r="R226" s="57"/>
      <c r="S226" s="95"/>
      <c r="T226" s="95"/>
      <c r="U226" s="95"/>
      <c r="V226" s="107"/>
      <c r="W226" s="34"/>
      <c r="X226" s="35"/>
      <c r="Y226" s="36"/>
      <c r="Z226" s="36"/>
      <c r="AA226" s="91"/>
      <c r="AB226" s="91"/>
      <c r="AC226" s="91"/>
      <c r="AD226" s="97"/>
      <c r="AE226" s="97"/>
      <c r="AF226" s="98"/>
      <c r="AG226" s="97"/>
      <c r="AH226" s="99"/>
      <c r="AI226" s="99"/>
      <c r="AJ226" s="99"/>
      <c r="AK226" s="99"/>
      <c r="AL226" s="99"/>
      <c r="AM226" s="99"/>
    </row>
    <row r="227" ht="15.75" customHeight="1">
      <c r="A227" s="80"/>
      <c r="B227" s="61" t="s">
        <v>302</v>
      </c>
      <c r="C227" s="78" t="s">
        <v>328</v>
      </c>
      <c r="D227" s="111" t="s">
        <v>367</v>
      </c>
      <c r="E227" s="111" t="s">
        <v>368</v>
      </c>
      <c r="F227" s="82"/>
      <c r="G227" s="81"/>
      <c r="H227" s="42"/>
      <c r="I227" s="111">
        <v>100.0</v>
      </c>
      <c r="J227" s="63">
        <f t="shared" si="6"/>
        <v>500</v>
      </c>
      <c r="K227" s="83"/>
      <c r="L227" s="44"/>
      <c r="M227" s="132"/>
      <c r="N227" s="132"/>
      <c r="O227" s="132"/>
      <c r="P227" s="132"/>
      <c r="Q227" s="46"/>
      <c r="R227" s="46"/>
      <c r="S227" s="86"/>
      <c r="T227" s="86"/>
      <c r="U227" s="86"/>
      <c r="V227" s="108"/>
      <c r="W227" s="48"/>
      <c r="X227" s="23"/>
      <c r="Y227" s="49"/>
      <c r="Z227" s="49"/>
      <c r="AA227" s="81"/>
      <c r="AB227" s="81"/>
      <c r="AC227" s="81"/>
      <c r="AD227" s="88"/>
      <c r="AE227" s="88"/>
      <c r="AF227" s="89"/>
      <c r="AG227" s="88"/>
      <c r="AH227" s="90"/>
      <c r="AI227" s="90"/>
      <c r="AJ227" s="90"/>
      <c r="AK227" s="90"/>
      <c r="AL227" s="90"/>
      <c r="AM227" s="90"/>
    </row>
    <row r="228" ht="15.75" customHeight="1">
      <c r="A228" s="80"/>
      <c r="B228" s="109" t="s">
        <v>302</v>
      </c>
      <c r="C228" s="77" t="s">
        <v>328</v>
      </c>
      <c r="D228" s="119" t="s">
        <v>367</v>
      </c>
      <c r="E228" s="119" t="s">
        <v>369</v>
      </c>
      <c r="F228" s="92"/>
      <c r="G228" s="91"/>
      <c r="H228" s="54"/>
      <c r="I228" s="119">
        <v>70.0</v>
      </c>
      <c r="J228" s="68">
        <f t="shared" si="6"/>
        <v>350</v>
      </c>
      <c r="K228" s="93"/>
      <c r="L228" s="30"/>
      <c r="M228" s="134"/>
      <c r="N228" s="134"/>
      <c r="O228" s="134"/>
      <c r="P228" s="134"/>
      <c r="Q228" s="57"/>
      <c r="R228" s="57"/>
      <c r="S228" s="95"/>
      <c r="T228" s="95"/>
      <c r="U228" s="95"/>
      <c r="V228" s="107"/>
      <c r="W228" s="34"/>
      <c r="X228" s="35"/>
      <c r="Y228" s="36"/>
      <c r="Z228" s="36"/>
      <c r="AA228" s="91"/>
      <c r="AB228" s="91"/>
      <c r="AC228" s="91"/>
      <c r="AD228" s="97"/>
      <c r="AE228" s="97"/>
      <c r="AF228" s="98"/>
      <c r="AG228" s="97"/>
      <c r="AH228" s="99"/>
      <c r="AI228" s="99"/>
      <c r="AJ228" s="99"/>
      <c r="AK228" s="99"/>
      <c r="AL228" s="99"/>
      <c r="AM228" s="99"/>
    </row>
    <row r="229" ht="15.75" customHeight="1">
      <c r="A229" s="80"/>
      <c r="B229" s="61" t="s">
        <v>302</v>
      </c>
      <c r="C229" s="78" t="s">
        <v>328</v>
      </c>
      <c r="D229" s="111" t="s">
        <v>367</v>
      </c>
      <c r="E229" s="111" t="s">
        <v>370</v>
      </c>
      <c r="F229" s="82"/>
      <c r="G229" s="81"/>
      <c r="H229" s="42"/>
      <c r="I229" s="111">
        <v>100.0</v>
      </c>
      <c r="J229" s="63">
        <f t="shared" si="6"/>
        <v>500</v>
      </c>
      <c r="K229" s="83"/>
      <c r="L229" s="44"/>
      <c r="M229" s="132"/>
      <c r="N229" s="132"/>
      <c r="O229" s="132"/>
      <c r="P229" s="132"/>
      <c r="Q229" s="46"/>
      <c r="R229" s="46"/>
      <c r="S229" s="86"/>
      <c r="T229" s="86"/>
      <c r="U229" s="86"/>
      <c r="V229" s="108"/>
      <c r="W229" s="48"/>
      <c r="X229" s="23"/>
      <c r="Y229" s="49"/>
      <c r="Z229" s="49"/>
      <c r="AA229" s="81"/>
      <c r="AB229" s="81"/>
      <c r="AC229" s="81"/>
      <c r="AD229" s="88"/>
      <c r="AE229" s="88"/>
      <c r="AF229" s="89"/>
      <c r="AG229" s="88"/>
      <c r="AH229" s="90"/>
      <c r="AI229" s="90"/>
      <c r="AJ229" s="90"/>
      <c r="AK229" s="90"/>
      <c r="AL229" s="90"/>
      <c r="AM229" s="90"/>
    </row>
    <row r="230" ht="15.75" customHeight="1">
      <c r="A230" s="80"/>
      <c r="B230" s="109" t="s">
        <v>302</v>
      </c>
      <c r="C230" s="77" t="s">
        <v>328</v>
      </c>
      <c r="D230" s="119" t="s">
        <v>367</v>
      </c>
      <c r="E230" s="119" t="s">
        <v>371</v>
      </c>
      <c r="F230" s="92"/>
      <c r="G230" s="91"/>
      <c r="H230" s="54"/>
      <c r="I230" s="119">
        <v>100.0</v>
      </c>
      <c r="J230" s="68">
        <f t="shared" si="6"/>
        <v>500</v>
      </c>
      <c r="K230" s="93"/>
      <c r="L230" s="30"/>
      <c r="M230" s="134"/>
      <c r="N230" s="134"/>
      <c r="O230" s="134"/>
      <c r="P230" s="134"/>
      <c r="Q230" s="57"/>
      <c r="R230" s="57"/>
      <c r="S230" s="95"/>
      <c r="T230" s="95"/>
      <c r="U230" s="95"/>
      <c r="V230" s="107"/>
      <c r="W230" s="34"/>
      <c r="X230" s="35"/>
      <c r="Y230" s="36"/>
      <c r="Z230" s="36"/>
      <c r="AA230" s="91"/>
      <c r="AB230" s="91"/>
      <c r="AC230" s="91"/>
      <c r="AD230" s="97"/>
      <c r="AE230" s="97"/>
      <c r="AF230" s="98"/>
      <c r="AG230" s="97"/>
      <c r="AH230" s="99"/>
      <c r="AI230" s="99"/>
      <c r="AJ230" s="99"/>
      <c r="AK230" s="99"/>
      <c r="AL230" s="99"/>
      <c r="AM230" s="99"/>
    </row>
    <row r="231" ht="15.75" customHeight="1">
      <c r="A231" s="80"/>
      <c r="B231" s="61" t="s">
        <v>302</v>
      </c>
      <c r="C231" s="78" t="s">
        <v>328</v>
      </c>
      <c r="D231" s="111" t="s">
        <v>367</v>
      </c>
      <c r="E231" s="111" t="s">
        <v>372</v>
      </c>
      <c r="F231" s="82"/>
      <c r="G231" s="81"/>
      <c r="H231" s="42"/>
      <c r="I231" s="111">
        <v>70.0</v>
      </c>
      <c r="J231" s="63">
        <f t="shared" si="6"/>
        <v>350</v>
      </c>
      <c r="K231" s="83"/>
      <c r="L231" s="44"/>
      <c r="M231" s="132"/>
      <c r="N231" s="132"/>
      <c r="O231" s="132"/>
      <c r="P231" s="132"/>
      <c r="Q231" s="46"/>
      <c r="R231" s="46"/>
      <c r="S231" s="86"/>
      <c r="T231" s="86"/>
      <c r="U231" s="86"/>
      <c r="V231" s="108"/>
      <c r="W231" s="48"/>
      <c r="X231" s="23"/>
      <c r="Y231" s="49"/>
      <c r="Z231" s="49"/>
      <c r="AA231" s="81"/>
      <c r="AB231" s="81"/>
      <c r="AC231" s="81"/>
      <c r="AD231" s="88"/>
      <c r="AE231" s="88"/>
      <c r="AF231" s="89"/>
      <c r="AG231" s="88"/>
      <c r="AH231" s="90"/>
      <c r="AI231" s="90"/>
      <c r="AJ231" s="90"/>
      <c r="AK231" s="90"/>
      <c r="AL231" s="90"/>
      <c r="AM231" s="90"/>
    </row>
    <row r="232" ht="15.75" customHeight="1">
      <c r="A232" s="80"/>
      <c r="B232" s="109" t="s">
        <v>302</v>
      </c>
      <c r="C232" s="77" t="s">
        <v>328</v>
      </c>
      <c r="D232" s="119" t="s">
        <v>367</v>
      </c>
      <c r="E232" s="119" t="s">
        <v>373</v>
      </c>
      <c r="F232" s="92"/>
      <c r="G232" s="91"/>
      <c r="H232" s="54"/>
      <c r="I232" s="119">
        <v>70.0</v>
      </c>
      <c r="J232" s="68">
        <f t="shared" si="6"/>
        <v>350</v>
      </c>
      <c r="K232" s="93"/>
      <c r="L232" s="30"/>
      <c r="M232" s="134"/>
      <c r="N232" s="134"/>
      <c r="O232" s="134"/>
      <c r="P232" s="134"/>
      <c r="Q232" s="57"/>
      <c r="R232" s="57"/>
      <c r="S232" s="95"/>
      <c r="T232" s="95"/>
      <c r="U232" s="95"/>
      <c r="V232" s="107"/>
      <c r="W232" s="34"/>
      <c r="X232" s="35"/>
      <c r="Y232" s="36"/>
      <c r="Z232" s="36"/>
      <c r="AA232" s="91"/>
      <c r="AB232" s="91"/>
      <c r="AC232" s="91"/>
      <c r="AD232" s="97"/>
      <c r="AE232" s="97"/>
      <c r="AF232" s="98"/>
      <c r="AG232" s="97"/>
      <c r="AH232" s="99"/>
      <c r="AI232" s="99"/>
      <c r="AJ232" s="99"/>
      <c r="AK232" s="99"/>
      <c r="AL232" s="99"/>
      <c r="AM232" s="99"/>
    </row>
    <row r="233" ht="15.75" customHeight="1">
      <c r="A233" s="80"/>
      <c r="B233" s="61" t="s">
        <v>302</v>
      </c>
      <c r="C233" s="78" t="s">
        <v>328</v>
      </c>
      <c r="D233" s="111" t="s">
        <v>367</v>
      </c>
      <c r="E233" s="111" t="s">
        <v>374</v>
      </c>
      <c r="F233" s="82"/>
      <c r="G233" s="81"/>
      <c r="H233" s="42"/>
      <c r="I233" s="111">
        <v>300.0</v>
      </c>
      <c r="J233" s="63">
        <f t="shared" si="6"/>
        <v>1500</v>
      </c>
      <c r="K233" s="83"/>
      <c r="L233" s="44"/>
      <c r="M233" s="132"/>
      <c r="N233" s="132"/>
      <c r="O233" s="132"/>
      <c r="P233" s="132"/>
      <c r="Q233" s="46"/>
      <c r="R233" s="46"/>
      <c r="S233" s="86"/>
      <c r="T233" s="86"/>
      <c r="U233" s="86"/>
      <c r="V233" s="108"/>
      <c r="W233" s="48"/>
      <c r="X233" s="23"/>
      <c r="Y233" s="49"/>
      <c r="Z233" s="49"/>
      <c r="AA233" s="81"/>
      <c r="AB233" s="81"/>
      <c r="AC233" s="81"/>
      <c r="AD233" s="88"/>
      <c r="AE233" s="88"/>
      <c r="AF233" s="89"/>
      <c r="AG233" s="88"/>
      <c r="AH233" s="90"/>
      <c r="AI233" s="90"/>
      <c r="AJ233" s="90"/>
      <c r="AK233" s="90"/>
      <c r="AL233" s="90"/>
      <c r="AM233" s="90"/>
    </row>
    <row r="234" ht="15.75" customHeight="1">
      <c r="A234" s="80"/>
      <c r="B234" s="109" t="s">
        <v>302</v>
      </c>
      <c r="C234" s="77" t="s">
        <v>302</v>
      </c>
      <c r="D234" s="154" t="s">
        <v>375</v>
      </c>
      <c r="E234" s="119" t="s">
        <v>376</v>
      </c>
      <c r="F234" s="92"/>
      <c r="G234" s="91"/>
      <c r="H234" s="54"/>
      <c r="I234" s="119">
        <v>525.0</v>
      </c>
      <c r="J234" s="68">
        <f t="shared" si="6"/>
        <v>2625</v>
      </c>
      <c r="K234" s="93"/>
      <c r="L234" s="30"/>
      <c r="M234" s="134"/>
      <c r="N234" s="134"/>
      <c r="O234" s="134"/>
      <c r="P234" s="134"/>
      <c r="Q234" s="57"/>
      <c r="R234" s="57"/>
      <c r="S234" s="95"/>
      <c r="T234" s="95"/>
      <c r="U234" s="95"/>
      <c r="V234" s="107"/>
      <c r="W234" s="34"/>
      <c r="X234" s="35"/>
      <c r="Y234" s="36"/>
      <c r="Z234" s="36"/>
      <c r="AA234" s="91"/>
      <c r="AB234" s="91"/>
      <c r="AC234" s="91"/>
      <c r="AD234" s="97"/>
      <c r="AE234" s="97"/>
      <c r="AF234" s="98"/>
      <c r="AG234" s="97"/>
      <c r="AH234" s="99"/>
      <c r="AI234" s="99"/>
      <c r="AJ234" s="99"/>
      <c r="AK234" s="99"/>
      <c r="AL234" s="99"/>
      <c r="AM234" s="99"/>
    </row>
    <row r="235" ht="15.75" customHeight="1">
      <c r="A235" s="80"/>
      <c r="B235" s="61" t="s">
        <v>302</v>
      </c>
      <c r="C235" s="78" t="s">
        <v>302</v>
      </c>
      <c r="D235" s="155" t="s">
        <v>375</v>
      </c>
      <c r="E235" s="111" t="s">
        <v>377</v>
      </c>
      <c r="F235" s="82"/>
      <c r="G235" s="81"/>
      <c r="H235" s="42"/>
      <c r="I235" s="111">
        <v>471.0</v>
      </c>
      <c r="J235" s="63">
        <f t="shared" si="6"/>
        <v>2355</v>
      </c>
      <c r="K235" s="83"/>
      <c r="L235" s="44"/>
      <c r="M235" s="132"/>
      <c r="N235" s="132"/>
      <c r="O235" s="132"/>
      <c r="P235" s="132"/>
      <c r="Q235" s="46"/>
      <c r="R235" s="46"/>
      <c r="S235" s="86"/>
      <c r="T235" s="86"/>
      <c r="U235" s="86"/>
      <c r="V235" s="108"/>
      <c r="W235" s="48"/>
      <c r="X235" s="23"/>
      <c r="Y235" s="49"/>
      <c r="Z235" s="49"/>
      <c r="AA235" s="81"/>
      <c r="AB235" s="81"/>
      <c r="AC235" s="81"/>
      <c r="AD235" s="88"/>
      <c r="AE235" s="88"/>
      <c r="AF235" s="89"/>
      <c r="AG235" s="88"/>
      <c r="AH235" s="90"/>
      <c r="AI235" s="90"/>
      <c r="AJ235" s="90"/>
      <c r="AK235" s="90"/>
      <c r="AL235" s="90"/>
      <c r="AM235" s="90"/>
    </row>
    <row r="236" ht="15.75" customHeight="1">
      <c r="A236" s="80"/>
      <c r="B236" s="109" t="s">
        <v>302</v>
      </c>
      <c r="C236" s="77" t="s">
        <v>302</v>
      </c>
      <c r="D236" s="154" t="s">
        <v>375</v>
      </c>
      <c r="E236" s="119" t="s">
        <v>378</v>
      </c>
      <c r="F236" s="92"/>
      <c r="G236" s="91"/>
      <c r="H236" s="54"/>
      <c r="I236" s="119">
        <v>251.0</v>
      </c>
      <c r="J236" s="68">
        <f t="shared" si="6"/>
        <v>1255</v>
      </c>
      <c r="K236" s="93"/>
      <c r="L236" s="30"/>
      <c r="M236" s="134"/>
      <c r="N236" s="134"/>
      <c r="O236" s="134"/>
      <c r="P236" s="134"/>
      <c r="Q236" s="57"/>
      <c r="R236" s="57"/>
      <c r="S236" s="95"/>
      <c r="T236" s="95"/>
      <c r="U236" s="95"/>
      <c r="V236" s="107"/>
      <c r="W236" s="34"/>
      <c r="X236" s="35"/>
      <c r="Y236" s="36"/>
      <c r="Z236" s="36"/>
      <c r="AA236" s="91"/>
      <c r="AB236" s="91"/>
      <c r="AC236" s="91"/>
      <c r="AD236" s="97"/>
      <c r="AE236" s="97"/>
      <c r="AF236" s="98"/>
      <c r="AG236" s="97"/>
      <c r="AH236" s="99"/>
      <c r="AI236" s="99"/>
      <c r="AJ236" s="99"/>
      <c r="AK236" s="99"/>
      <c r="AL236" s="99"/>
      <c r="AM236" s="99"/>
    </row>
    <row r="237" ht="15.75" customHeight="1">
      <c r="A237" s="80"/>
      <c r="B237" s="61" t="s">
        <v>302</v>
      </c>
      <c r="C237" s="78" t="s">
        <v>302</v>
      </c>
      <c r="D237" s="155" t="s">
        <v>375</v>
      </c>
      <c r="E237" s="111" t="s">
        <v>379</v>
      </c>
      <c r="F237" s="82"/>
      <c r="G237" s="81"/>
      <c r="H237" s="42"/>
      <c r="I237" s="111">
        <v>503.0</v>
      </c>
      <c r="J237" s="63">
        <f t="shared" si="6"/>
        <v>2515</v>
      </c>
      <c r="K237" s="83"/>
      <c r="L237" s="44"/>
      <c r="M237" s="132"/>
      <c r="N237" s="132"/>
      <c r="O237" s="132"/>
      <c r="P237" s="132"/>
      <c r="Q237" s="46"/>
      <c r="R237" s="46"/>
      <c r="S237" s="86"/>
      <c r="T237" s="86"/>
      <c r="U237" s="86"/>
      <c r="V237" s="108"/>
      <c r="W237" s="48"/>
      <c r="X237" s="23"/>
      <c r="Y237" s="49"/>
      <c r="Z237" s="49"/>
      <c r="AA237" s="81"/>
      <c r="AB237" s="81"/>
      <c r="AC237" s="81"/>
      <c r="AD237" s="88"/>
      <c r="AE237" s="88"/>
      <c r="AF237" s="89"/>
      <c r="AG237" s="88"/>
      <c r="AH237" s="90"/>
      <c r="AI237" s="90"/>
      <c r="AJ237" s="90"/>
      <c r="AK237" s="90"/>
      <c r="AL237" s="90"/>
      <c r="AM237" s="90"/>
    </row>
    <row r="238" ht="15.75" customHeight="1">
      <c r="A238" s="80"/>
      <c r="B238" s="109" t="s">
        <v>302</v>
      </c>
      <c r="C238" s="77" t="s">
        <v>302</v>
      </c>
      <c r="D238" s="154" t="s">
        <v>375</v>
      </c>
      <c r="E238" s="119" t="s">
        <v>380</v>
      </c>
      <c r="F238" s="92"/>
      <c r="G238" s="91"/>
      <c r="H238" s="54"/>
      <c r="I238" s="119">
        <v>591.0</v>
      </c>
      <c r="J238" s="68">
        <f t="shared" si="6"/>
        <v>2955</v>
      </c>
      <c r="K238" s="93"/>
      <c r="L238" s="30"/>
      <c r="M238" s="134"/>
      <c r="N238" s="134"/>
      <c r="O238" s="134"/>
      <c r="P238" s="134"/>
      <c r="Q238" s="57"/>
      <c r="R238" s="57"/>
      <c r="S238" s="95"/>
      <c r="T238" s="95"/>
      <c r="U238" s="95"/>
      <c r="V238" s="107"/>
      <c r="W238" s="34"/>
      <c r="X238" s="35"/>
      <c r="Y238" s="36"/>
      <c r="Z238" s="36"/>
      <c r="AA238" s="91"/>
      <c r="AB238" s="91"/>
      <c r="AC238" s="91"/>
      <c r="AD238" s="97"/>
      <c r="AE238" s="97"/>
      <c r="AF238" s="98"/>
      <c r="AG238" s="97"/>
      <c r="AH238" s="99"/>
      <c r="AI238" s="99"/>
      <c r="AJ238" s="99"/>
      <c r="AK238" s="99"/>
      <c r="AL238" s="99"/>
      <c r="AM238" s="99"/>
    </row>
    <row r="239" ht="15.75" customHeight="1">
      <c r="A239" s="80"/>
      <c r="B239" s="61" t="s">
        <v>302</v>
      </c>
      <c r="C239" s="78" t="s">
        <v>302</v>
      </c>
      <c r="D239" s="155" t="s">
        <v>375</v>
      </c>
      <c r="E239" s="111" t="s">
        <v>381</v>
      </c>
      <c r="F239" s="82"/>
      <c r="G239" s="81"/>
      <c r="H239" s="42"/>
      <c r="I239" s="111">
        <v>151.0</v>
      </c>
      <c r="J239" s="63">
        <f t="shared" si="6"/>
        <v>755</v>
      </c>
      <c r="K239" s="83"/>
      <c r="L239" s="44"/>
      <c r="M239" s="81"/>
      <c r="N239" s="81"/>
      <c r="O239" s="81"/>
      <c r="P239" s="81"/>
      <c r="Q239" s="46"/>
      <c r="R239" s="46"/>
      <c r="S239" s="86"/>
      <c r="T239" s="86"/>
      <c r="U239" s="86"/>
      <c r="V239" s="108"/>
      <c r="W239" s="48"/>
      <c r="X239" s="23"/>
      <c r="Y239" s="49"/>
      <c r="Z239" s="49"/>
      <c r="AA239" s="81"/>
      <c r="AB239" s="81"/>
      <c r="AC239" s="81"/>
      <c r="AD239" s="88"/>
      <c r="AE239" s="88"/>
      <c r="AF239" s="89"/>
      <c r="AG239" s="88"/>
      <c r="AH239" s="90"/>
      <c r="AI239" s="90"/>
      <c r="AJ239" s="90"/>
      <c r="AK239" s="90"/>
      <c r="AL239" s="90"/>
      <c r="AM239" s="90"/>
    </row>
    <row r="240" ht="15.75" customHeight="1">
      <c r="A240" s="80"/>
      <c r="B240" s="109" t="s">
        <v>302</v>
      </c>
      <c r="C240" s="77" t="s">
        <v>302</v>
      </c>
      <c r="D240" s="154" t="s">
        <v>382</v>
      </c>
      <c r="E240" s="119" t="s">
        <v>383</v>
      </c>
      <c r="F240" s="92"/>
      <c r="G240" s="91"/>
      <c r="H240" s="54"/>
      <c r="I240" s="119">
        <v>50.0</v>
      </c>
      <c r="J240" s="68">
        <f t="shared" si="6"/>
        <v>250</v>
      </c>
      <c r="K240" s="93"/>
      <c r="L240" s="30"/>
      <c r="M240" s="91"/>
      <c r="N240" s="91"/>
      <c r="O240" s="91"/>
      <c r="P240" s="91"/>
      <c r="Q240" s="57"/>
      <c r="R240" s="57"/>
      <c r="S240" s="95"/>
      <c r="T240" s="95"/>
      <c r="U240" s="95"/>
      <c r="V240" s="107"/>
      <c r="W240" s="34"/>
      <c r="X240" s="35"/>
      <c r="Y240" s="36"/>
      <c r="Z240" s="36"/>
      <c r="AA240" s="91"/>
      <c r="AB240" s="91"/>
      <c r="AC240" s="91"/>
      <c r="AD240" s="97"/>
      <c r="AE240" s="97"/>
      <c r="AF240" s="98"/>
      <c r="AG240" s="97"/>
      <c r="AH240" s="99"/>
      <c r="AI240" s="99"/>
      <c r="AJ240" s="99"/>
      <c r="AK240" s="99"/>
      <c r="AL240" s="99"/>
      <c r="AM240" s="99"/>
    </row>
    <row r="241" ht="15.75" customHeight="1">
      <c r="A241" s="80"/>
      <c r="B241" s="61" t="s">
        <v>302</v>
      </c>
      <c r="C241" s="78" t="s">
        <v>302</v>
      </c>
      <c r="D241" s="155" t="s">
        <v>382</v>
      </c>
      <c r="E241" s="111" t="s">
        <v>384</v>
      </c>
      <c r="F241" s="82"/>
      <c r="G241" s="81"/>
      <c r="H241" s="42"/>
      <c r="I241" s="111">
        <v>80.0</v>
      </c>
      <c r="J241" s="63">
        <f t="shared" si="6"/>
        <v>400</v>
      </c>
      <c r="K241" s="83"/>
      <c r="L241" s="44"/>
      <c r="M241" s="81"/>
      <c r="N241" s="81"/>
      <c r="O241" s="81"/>
      <c r="P241" s="81"/>
      <c r="Q241" s="46"/>
      <c r="R241" s="46"/>
      <c r="S241" s="86"/>
      <c r="T241" s="86"/>
      <c r="U241" s="86"/>
      <c r="V241" s="108"/>
      <c r="W241" s="48"/>
      <c r="X241" s="23"/>
      <c r="Y241" s="49"/>
      <c r="Z241" s="49"/>
      <c r="AA241" s="81"/>
      <c r="AB241" s="81"/>
      <c r="AC241" s="81"/>
      <c r="AD241" s="88"/>
      <c r="AE241" s="88"/>
      <c r="AF241" s="89"/>
      <c r="AG241" s="88"/>
      <c r="AH241" s="90"/>
      <c r="AI241" s="90"/>
      <c r="AJ241" s="90"/>
      <c r="AK241" s="90"/>
      <c r="AL241" s="90"/>
      <c r="AM241" s="90"/>
    </row>
    <row r="242" ht="15.75" customHeight="1">
      <c r="A242" s="80"/>
      <c r="B242" s="109" t="s">
        <v>302</v>
      </c>
      <c r="C242" s="77" t="s">
        <v>302</v>
      </c>
      <c r="D242" s="154" t="s">
        <v>382</v>
      </c>
      <c r="E242" s="119" t="s">
        <v>385</v>
      </c>
      <c r="F242" s="92"/>
      <c r="G242" s="91"/>
      <c r="H242" s="54"/>
      <c r="I242" s="119">
        <v>170.0</v>
      </c>
      <c r="J242" s="68">
        <f t="shared" si="6"/>
        <v>850</v>
      </c>
      <c r="K242" s="93"/>
      <c r="L242" s="30"/>
      <c r="M242" s="91"/>
      <c r="N242" s="91"/>
      <c r="O242" s="91"/>
      <c r="P242" s="91"/>
      <c r="Q242" s="57"/>
      <c r="R242" s="57"/>
      <c r="S242" s="95"/>
      <c r="T242" s="95"/>
      <c r="U242" s="95"/>
      <c r="V242" s="107"/>
      <c r="W242" s="34"/>
      <c r="X242" s="35"/>
      <c r="Y242" s="36"/>
      <c r="Z242" s="36"/>
      <c r="AA242" s="91"/>
      <c r="AB242" s="91"/>
      <c r="AC242" s="91"/>
      <c r="AD242" s="97"/>
      <c r="AE242" s="97"/>
      <c r="AF242" s="98"/>
      <c r="AG242" s="97"/>
      <c r="AH242" s="99"/>
      <c r="AI242" s="99"/>
      <c r="AJ242" s="99"/>
      <c r="AK242" s="99"/>
      <c r="AL242" s="99"/>
      <c r="AM242" s="99"/>
    </row>
    <row r="243" ht="15.75" customHeight="1">
      <c r="A243" s="80"/>
      <c r="B243" s="61" t="s">
        <v>302</v>
      </c>
      <c r="C243" s="78" t="s">
        <v>302</v>
      </c>
      <c r="D243" s="155" t="s">
        <v>382</v>
      </c>
      <c r="E243" s="111" t="s">
        <v>386</v>
      </c>
      <c r="F243" s="82"/>
      <c r="G243" s="81"/>
      <c r="H243" s="42"/>
      <c r="I243" s="111">
        <v>60.0</v>
      </c>
      <c r="J243" s="63">
        <f t="shared" si="6"/>
        <v>300</v>
      </c>
      <c r="K243" s="83"/>
      <c r="L243" s="44"/>
      <c r="M243" s="81"/>
      <c r="N243" s="81"/>
      <c r="O243" s="81"/>
      <c r="P243" s="81"/>
      <c r="Q243" s="46"/>
      <c r="R243" s="46"/>
      <c r="S243" s="86"/>
      <c r="T243" s="86"/>
      <c r="U243" s="86"/>
      <c r="V243" s="108"/>
      <c r="W243" s="48"/>
      <c r="X243" s="23"/>
      <c r="Y243" s="49"/>
      <c r="Z243" s="49"/>
      <c r="AA243" s="81"/>
      <c r="AB243" s="81"/>
      <c r="AC243" s="81"/>
      <c r="AD243" s="88"/>
      <c r="AE243" s="88"/>
      <c r="AF243" s="89"/>
      <c r="AG243" s="88"/>
      <c r="AH243" s="90"/>
      <c r="AI243" s="90"/>
      <c r="AJ243" s="90"/>
      <c r="AK243" s="90"/>
      <c r="AL243" s="90"/>
      <c r="AM243" s="90"/>
    </row>
    <row r="244" ht="15.75" customHeight="1">
      <c r="A244" s="80"/>
      <c r="B244" s="109" t="s">
        <v>302</v>
      </c>
      <c r="C244" s="77" t="s">
        <v>302</v>
      </c>
      <c r="D244" s="154" t="s">
        <v>382</v>
      </c>
      <c r="E244" s="119" t="s">
        <v>387</v>
      </c>
      <c r="F244" s="92"/>
      <c r="G244" s="91"/>
      <c r="H244" s="54"/>
      <c r="I244" s="119">
        <v>60.0</v>
      </c>
      <c r="J244" s="68">
        <f t="shared" si="6"/>
        <v>300</v>
      </c>
      <c r="K244" s="93"/>
      <c r="L244" s="30"/>
      <c r="M244" s="91"/>
      <c r="N244" s="91"/>
      <c r="O244" s="91"/>
      <c r="P244" s="91"/>
      <c r="Q244" s="57"/>
      <c r="R244" s="57"/>
      <c r="S244" s="95"/>
      <c r="T244" s="95"/>
      <c r="U244" s="95"/>
      <c r="V244" s="107"/>
      <c r="W244" s="34"/>
      <c r="X244" s="35"/>
      <c r="Y244" s="36"/>
      <c r="Z244" s="36"/>
      <c r="AA244" s="91"/>
      <c r="AB244" s="91"/>
      <c r="AC244" s="91"/>
      <c r="AD244" s="97"/>
      <c r="AE244" s="97"/>
      <c r="AF244" s="98"/>
      <c r="AG244" s="97"/>
      <c r="AH244" s="99"/>
      <c r="AI244" s="99"/>
      <c r="AJ244" s="99"/>
      <c r="AK244" s="99"/>
      <c r="AL244" s="99"/>
      <c r="AM244" s="99"/>
    </row>
    <row r="245" ht="15.75" customHeight="1">
      <c r="A245" s="80"/>
      <c r="B245" s="61" t="s">
        <v>302</v>
      </c>
      <c r="C245" s="78" t="s">
        <v>302</v>
      </c>
      <c r="D245" s="155" t="s">
        <v>382</v>
      </c>
      <c r="E245" s="111" t="s">
        <v>388</v>
      </c>
      <c r="F245" s="82"/>
      <c r="G245" s="81"/>
      <c r="H245" s="42"/>
      <c r="I245" s="111">
        <v>153.0</v>
      </c>
      <c r="J245" s="63">
        <f t="shared" si="6"/>
        <v>765</v>
      </c>
      <c r="K245" s="83"/>
      <c r="L245" s="44"/>
      <c r="M245" s="81"/>
      <c r="N245" s="81"/>
      <c r="O245" s="81"/>
      <c r="P245" s="81"/>
      <c r="Q245" s="46"/>
      <c r="R245" s="46"/>
      <c r="S245" s="86"/>
      <c r="T245" s="86"/>
      <c r="U245" s="86"/>
      <c r="V245" s="108"/>
      <c r="W245" s="48"/>
      <c r="X245" s="23"/>
      <c r="Y245" s="49"/>
      <c r="Z245" s="49"/>
      <c r="AA245" s="81"/>
      <c r="AB245" s="81"/>
      <c r="AC245" s="81"/>
      <c r="AD245" s="88"/>
      <c r="AE245" s="88"/>
      <c r="AF245" s="89"/>
      <c r="AG245" s="88"/>
      <c r="AH245" s="90"/>
      <c r="AI245" s="90"/>
      <c r="AJ245" s="90"/>
      <c r="AK245" s="90"/>
      <c r="AL245" s="90"/>
      <c r="AM245" s="90"/>
    </row>
    <row r="246" ht="15.75" customHeight="1">
      <c r="A246" s="80"/>
      <c r="B246" s="109" t="s">
        <v>302</v>
      </c>
      <c r="C246" s="77" t="s">
        <v>302</v>
      </c>
      <c r="D246" s="154" t="s">
        <v>382</v>
      </c>
      <c r="E246" s="119" t="s">
        <v>389</v>
      </c>
      <c r="F246" s="92"/>
      <c r="G246" s="91"/>
      <c r="H246" s="54"/>
      <c r="I246" s="119">
        <v>123.0</v>
      </c>
      <c r="J246" s="68">
        <f t="shared" si="6"/>
        <v>615</v>
      </c>
      <c r="K246" s="93"/>
      <c r="L246" s="30"/>
      <c r="M246" s="91"/>
      <c r="N246" s="91"/>
      <c r="O246" s="91"/>
      <c r="P246" s="91"/>
      <c r="Q246" s="57"/>
      <c r="R246" s="57"/>
      <c r="S246" s="95"/>
      <c r="T246" s="95"/>
      <c r="U246" s="95"/>
      <c r="V246" s="107"/>
      <c r="W246" s="34"/>
      <c r="X246" s="35"/>
      <c r="Y246" s="36"/>
      <c r="Z246" s="36"/>
      <c r="AA246" s="91"/>
      <c r="AB246" s="91"/>
      <c r="AC246" s="91"/>
      <c r="AD246" s="97"/>
      <c r="AE246" s="97"/>
      <c r="AF246" s="98"/>
      <c r="AG246" s="97"/>
      <c r="AH246" s="99"/>
      <c r="AI246" s="99"/>
      <c r="AJ246" s="99"/>
      <c r="AK246" s="99"/>
      <c r="AL246" s="99"/>
      <c r="AM246" s="99"/>
    </row>
    <row r="247" ht="15.75" customHeight="1">
      <c r="A247" s="80"/>
      <c r="B247" s="61" t="s">
        <v>302</v>
      </c>
      <c r="C247" s="78" t="s">
        <v>302</v>
      </c>
      <c r="D247" s="155" t="s">
        <v>382</v>
      </c>
      <c r="E247" s="111" t="s">
        <v>390</v>
      </c>
      <c r="F247" s="82"/>
      <c r="G247" s="81"/>
      <c r="H247" s="42"/>
      <c r="I247" s="111">
        <v>70.0</v>
      </c>
      <c r="J247" s="63">
        <f t="shared" si="6"/>
        <v>350</v>
      </c>
      <c r="K247" s="83"/>
      <c r="L247" s="44"/>
      <c r="M247" s="81"/>
      <c r="N247" s="81"/>
      <c r="O247" s="81"/>
      <c r="P247" s="81"/>
      <c r="Q247" s="46"/>
      <c r="R247" s="46"/>
      <c r="S247" s="86"/>
      <c r="T247" s="86"/>
      <c r="U247" s="86"/>
      <c r="V247" s="108"/>
      <c r="W247" s="48"/>
      <c r="X247" s="23"/>
      <c r="Y247" s="49"/>
      <c r="Z247" s="49"/>
      <c r="AA247" s="81"/>
      <c r="AB247" s="81"/>
      <c r="AC247" s="81"/>
      <c r="AD247" s="88"/>
      <c r="AE247" s="88"/>
      <c r="AF247" s="89"/>
      <c r="AG247" s="88"/>
      <c r="AH247" s="90"/>
      <c r="AI247" s="90"/>
      <c r="AJ247" s="90"/>
      <c r="AK247" s="90"/>
      <c r="AL247" s="90"/>
      <c r="AM247" s="90"/>
    </row>
    <row r="248" ht="15.75" customHeight="1">
      <c r="A248" s="80"/>
      <c r="B248" s="109" t="s">
        <v>302</v>
      </c>
      <c r="C248" s="77" t="s">
        <v>302</v>
      </c>
      <c r="D248" s="154" t="s">
        <v>382</v>
      </c>
      <c r="E248" s="119" t="s">
        <v>391</v>
      </c>
      <c r="F248" s="92"/>
      <c r="G248" s="91"/>
      <c r="H248" s="54"/>
      <c r="I248" s="119">
        <v>80.0</v>
      </c>
      <c r="J248" s="68">
        <f t="shared" si="6"/>
        <v>400</v>
      </c>
      <c r="K248" s="93"/>
      <c r="L248" s="30"/>
      <c r="M248" s="91"/>
      <c r="N248" s="91"/>
      <c r="O248" s="91"/>
      <c r="P248" s="91"/>
      <c r="Q248" s="57"/>
      <c r="R248" s="57"/>
      <c r="S248" s="95"/>
      <c r="T248" s="95"/>
      <c r="U248" s="95"/>
      <c r="V248" s="107"/>
      <c r="W248" s="34"/>
      <c r="X248" s="35"/>
      <c r="Y248" s="36"/>
      <c r="Z248" s="36"/>
      <c r="AA248" s="91"/>
      <c r="AB248" s="91"/>
      <c r="AC248" s="91"/>
      <c r="AD248" s="97"/>
      <c r="AE248" s="97"/>
      <c r="AF248" s="98"/>
      <c r="AG248" s="97"/>
      <c r="AH248" s="99"/>
      <c r="AI248" s="99"/>
      <c r="AJ248" s="99"/>
      <c r="AK248" s="99"/>
      <c r="AL248" s="99"/>
      <c r="AM248" s="99"/>
    </row>
    <row r="249" ht="15.75" customHeight="1">
      <c r="A249" s="80"/>
      <c r="B249" s="61" t="s">
        <v>302</v>
      </c>
      <c r="C249" s="78" t="s">
        <v>302</v>
      </c>
      <c r="D249" s="155" t="s">
        <v>382</v>
      </c>
      <c r="E249" s="111" t="s">
        <v>392</v>
      </c>
      <c r="F249" s="82"/>
      <c r="G249" s="81"/>
      <c r="H249" s="42"/>
      <c r="I249" s="111">
        <v>200.0</v>
      </c>
      <c r="J249" s="63">
        <f t="shared" si="6"/>
        <v>1000</v>
      </c>
      <c r="K249" s="83"/>
      <c r="L249" s="44"/>
      <c r="M249" s="81"/>
      <c r="N249" s="81"/>
      <c r="O249" s="81"/>
      <c r="P249" s="81"/>
      <c r="Q249" s="46"/>
      <c r="R249" s="46"/>
      <c r="S249" s="86"/>
      <c r="T249" s="86"/>
      <c r="U249" s="86"/>
      <c r="V249" s="108"/>
      <c r="W249" s="48"/>
      <c r="X249" s="23"/>
      <c r="Y249" s="49"/>
      <c r="Z249" s="49"/>
      <c r="AA249" s="81"/>
      <c r="AB249" s="81"/>
      <c r="AC249" s="81"/>
      <c r="AD249" s="88"/>
      <c r="AE249" s="88"/>
      <c r="AF249" s="89"/>
      <c r="AG249" s="88"/>
      <c r="AH249" s="90"/>
      <c r="AI249" s="90"/>
      <c r="AJ249" s="90"/>
      <c r="AK249" s="90"/>
      <c r="AL249" s="90"/>
      <c r="AM249" s="90"/>
    </row>
    <row r="250" ht="15.75" customHeight="1">
      <c r="A250" s="80"/>
      <c r="B250" s="109" t="s">
        <v>302</v>
      </c>
      <c r="C250" s="77" t="s">
        <v>302</v>
      </c>
      <c r="D250" s="154" t="s">
        <v>382</v>
      </c>
      <c r="E250" s="119" t="s">
        <v>393</v>
      </c>
      <c r="F250" s="92"/>
      <c r="G250" s="91"/>
      <c r="H250" s="54"/>
      <c r="I250" s="119">
        <v>50.0</v>
      </c>
      <c r="J250" s="68">
        <f t="shared" si="6"/>
        <v>250</v>
      </c>
      <c r="K250" s="93"/>
      <c r="L250" s="30"/>
      <c r="M250" s="91"/>
      <c r="N250" s="91"/>
      <c r="O250" s="91"/>
      <c r="P250" s="91"/>
      <c r="Q250" s="57"/>
      <c r="R250" s="57"/>
      <c r="S250" s="95"/>
      <c r="T250" s="95"/>
      <c r="U250" s="95"/>
      <c r="V250" s="107"/>
      <c r="W250" s="34"/>
      <c r="X250" s="35"/>
      <c r="Y250" s="36"/>
      <c r="Z250" s="36"/>
      <c r="AA250" s="91"/>
      <c r="AB250" s="91"/>
      <c r="AC250" s="91"/>
      <c r="AD250" s="97"/>
      <c r="AE250" s="97"/>
      <c r="AF250" s="98"/>
      <c r="AG250" s="97"/>
      <c r="AH250" s="99"/>
      <c r="AI250" s="99"/>
      <c r="AJ250" s="99"/>
      <c r="AK250" s="99"/>
      <c r="AL250" s="99"/>
      <c r="AM250" s="99"/>
    </row>
    <row r="251" ht="15.75" customHeight="1">
      <c r="A251" s="80"/>
      <c r="B251" s="61" t="s">
        <v>302</v>
      </c>
      <c r="C251" s="78" t="s">
        <v>302</v>
      </c>
      <c r="D251" s="155" t="s">
        <v>382</v>
      </c>
      <c r="E251" s="111" t="s">
        <v>394</v>
      </c>
      <c r="F251" s="82"/>
      <c r="G251" s="81"/>
      <c r="H251" s="42"/>
      <c r="I251" s="111">
        <v>123.0</v>
      </c>
      <c r="J251" s="63">
        <f t="shared" si="6"/>
        <v>615</v>
      </c>
      <c r="K251" s="83"/>
      <c r="L251" s="44"/>
      <c r="M251" s="81"/>
      <c r="N251" s="81"/>
      <c r="O251" s="81"/>
      <c r="P251" s="81"/>
      <c r="Q251" s="46"/>
      <c r="R251" s="46"/>
      <c r="S251" s="86"/>
      <c r="T251" s="86"/>
      <c r="U251" s="86"/>
      <c r="V251" s="108"/>
      <c r="W251" s="48"/>
      <c r="X251" s="23"/>
      <c r="Y251" s="49"/>
      <c r="Z251" s="49"/>
      <c r="AA251" s="81"/>
      <c r="AB251" s="81"/>
      <c r="AC251" s="81"/>
      <c r="AD251" s="88"/>
      <c r="AE251" s="88"/>
      <c r="AF251" s="89"/>
      <c r="AG251" s="88"/>
      <c r="AH251" s="90"/>
      <c r="AI251" s="90"/>
      <c r="AJ251" s="90"/>
      <c r="AK251" s="90"/>
      <c r="AL251" s="90"/>
      <c r="AM251" s="90"/>
    </row>
    <row r="252" ht="15.75" customHeight="1">
      <c r="A252" s="80"/>
      <c r="B252" s="109" t="s">
        <v>302</v>
      </c>
      <c r="C252" s="77" t="s">
        <v>302</v>
      </c>
      <c r="D252" s="154" t="s">
        <v>382</v>
      </c>
      <c r="E252" s="119" t="s">
        <v>395</v>
      </c>
      <c r="F252" s="92"/>
      <c r="G252" s="91"/>
      <c r="H252" s="54"/>
      <c r="I252" s="119">
        <v>80.0</v>
      </c>
      <c r="J252" s="68">
        <f t="shared" si="6"/>
        <v>400</v>
      </c>
      <c r="K252" s="93"/>
      <c r="L252" s="30"/>
      <c r="M252" s="91"/>
      <c r="N252" s="91"/>
      <c r="O252" s="91"/>
      <c r="P252" s="91"/>
      <c r="Q252" s="57"/>
      <c r="R252" s="57"/>
      <c r="S252" s="95"/>
      <c r="T252" s="95"/>
      <c r="U252" s="95"/>
      <c r="V252" s="107"/>
      <c r="W252" s="34"/>
      <c r="X252" s="35"/>
      <c r="Y252" s="36"/>
      <c r="Z252" s="36"/>
      <c r="AA252" s="91"/>
      <c r="AB252" s="91"/>
      <c r="AC252" s="91"/>
      <c r="AD252" s="97"/>
      <c r="AE252" s="97"/>
      <c r="AF252" s="98"/>
      <c r="AG252" s="97"/>
      <c r="AH252" s="99"/>
      <c r="AI252" s="99"/>
      <c r="AJ252" s="99"/>
      <c r="AK252" s="99"/>
      <c r="AL252" s="99"/>
      <c r="AM252" s="99"/>
    </row>
    <row r="253" ht="15.75" customHeight="1">
      <c r="A253" s="80"/>
      <c r="B253" s="61" t="s">
        <v>302</v>
      </c>
      <c r="C253" s="78" t="s">
        <v>302</v>
      </c>
      <c r="D253" s="155" t="s">
        <v>382</v>
      </c>
      <c r="E253" s="111" t="s">
        <v>396</v>
      </c>
      <c r="F253" s="82"/>
      <c r="G253" s="81"/>
      <c r="H253" s="42"/>
      <c r="I253" s="111">
        <v>270.0</v>
      </c>
      <c r="J253" s="63">
        <f t="shared" si="6"/>
        <v>1350</v>
      </c>
      <c r="K253" s="83"/>
      <c r="L253" s="44"/>
      <c r="M253" s="81"/>
      <c r="N253" s="81"/>
      <c r="O253" s="81"/>
      <c r="P253" s="81"/>
      <c r="Q253" s="46"/>
      <c r="R253" s="46"/>
      <c r="S253" s="86"/>
      <c r="T253" s="86"/>
      <c r="U253" s="86"/>
      <c r="V253" s="108"/>
      <c r="W253" s="48"/>
      <c r="X253" s="23"/>
      <c r="Y253" s="49"/>
      <c r="Z253" s="49"/>
      <c r="AA253" s="81"/>
      <c r="AB253" s="81"/>
      <c r="AC253" s="81"/>
      <c r="AD253" s="88"/>
      <c r="AE253" s="88"/>
      <c r="AF253" s="89"/>
      <c r="AG253" s="88"/>
      <c r="AH253" s="90"/>
      <c r="AI253" s="90"/>
      <c r="AJ253" s="90"/>
      <c r="AK253" s="90"/>
      <c r="AL253" s="90"/>
      <c r="AM253" s="90"/>
    </row>
    <row r="254" ht="15.75" customHeight="1">
      <c r="A254" s="80"/>
      <c r="B254" s="109" t="s">
        <v>302</v>
      </c>
      <c r="C254" s="77" t="s">
        <v>302</v>
      </c>
      <c r="D254" s="154" t="s">
        <v>382</v>
      </c>
      <c r="E254" s="119" t="s">
        <v>397</v>
      </c>
      <c r="F254" s="92"/>
      <c r="G254" s="91"/>
      <c r="H254" s="54"/>
      <c r="I254" s="119">
        <v>190.0</v>
      </c>
      <c r="J254" s="68">
        <f t="shared" si="6"/>
        <v>950</v>
      </c>
      <c r="K254" s="93"/>
      <c r="L254" s="30"/>
      <c r="M254" s="91"/>
      <c r="N254" s="91"/>
      <c r="O254" s="91"/>
      <c r="P254" s="91"/>
      <c r="Q254" s="57"/>
      <c r="R254" s="57"/>
      <c r="S254" s="95"/>
      <c r="T254" s="95"/>
      <c r="U254" s="95"/>
      <c r="V254" s="107"/>
      <c r="W254" s="34"/>
      <c r="X254" s="35"/>
      <c r="Y254" s="36"/>
      <c r="Z254" s="36"/>
      <c r="AA254" s="91"/>
      <c r="AB254" s="91"/>
      <c r="AC254" s="91"/>
      <c r="AD254" s="97"/>
      <c r="AE254" s="97"/>
      <c r="AF254" s="98"/>
      <c r="AG254" s="97"/>
      <c r="AH254" s="99"/>
      <c r="AI254" s="99"/>
      <c r="AJ254" s="99"/>
      <c r="AK254" s="99"/>
      <c r="AL254" s="99"/>
      <c r="AM254" s="99"/>
    </row>
    <row r="255" ht="15.75" customHeight="1">
      <c r="A255" s="80"/>
      <c r="B255" s="61" t="s">
        <v>302</v>
      </c>
      <c r="C255" s="78" t="s">
        <v>302</v>
      </c>
      <c r="D255" s="155" t="s">
        <v>382</v>
      </c>
      <c r="E255" s="111" t="s">
        <v>398</v>
      </c>
      <c r="F255" s="82"/>
      <c r="G255" s="81"/>
      <c r="H255" s="42"/>
      <c r="I255" s="111">
        <v>200.0</v>
      </c>
      <c r="J255" s="63">
        <f t="shared" si="6"/>
        <v>1000</v>
      </c>
      <c r="K255" s="83"/>
      <c r="L255" s="44"/>
      <c r="M255" s="81"/>
      <c r="N255" s="81"/>
      <c r="O255" s="81"/>
      <c r="P255" s="81"/>
      <c r="Q255" s="46"/>
      <c r="R255" s="46"/>
      <c r="S255" s="86"/>
      <c r="T255" s="86"/>
      <c r="U255" s="86"/>
      <c r="V255" s="108"/>
      <c r="W255" s="48"/>
      <c r="X255" s="23"/>
      <c r="Y255" s="49"/>
      <c r="Z255" s="49"/>
      <c r="AA255" s="81"/>
      <c r="AB255" s="81"/>
      <c r="AC255" s="81"/>
      <c r="AD255" s="88"/>
      <c r="AE255" s="88"/>
      <c r="AF255" s="89"/>
      <c r="AG255" s="88"/>
      <c r="AH255" s="90"/>
      <c r="AI255" s="90"/>
      <c r="AJ255" s="90"/>
      <c r="AK255" s="90"/>
      <c r="AL255" s="90"/>
      <c r="AM255" s="90"/>
    </row>
    <row r="256" ht="15.75" customHeight="1">
      <c r="A256" s="80"/>
      <c r="B256" s="109" t="s">
        <v>302</v>
      </c>
      <c r="C256" s="77" t="s">
        <v>302</v>
      </c>
      <c r="D256" s="154" t="s">
        <v>382</v>
      </c>
      <c r="E256" s="119" t="s">
        <v>399</v>
      </c>
      <c r="F256" s="92"/>
      <c r="G256" s="91"/>
      <c r="H256" s="54"/>
      <c r="I256" s="119">
        <v>300.0</v>
      </c>
      <c r="J256" s="68">
        <f t="shared" si="6"/>
        <v>1500</v>
      </c>
      <c r="K256" s="93"/>
      <c r="L256" s="30"/>
      <c r="M256" s="91"/>
      <c r="N256" s="91"/>
      <c r="O256" s="91"/>
      <c r="P256" s="91"/>
      <c r="Q256" s="57"/>
      <c r="R256" s="57"/>
      <c r="S256" s="95"/>
      <c r="T256" s="95"/>
      <c r="U256" s="95"/>
      <c r="V256" s="107"/>
      <c r="W256" s="34"/>
      <c r="X256" s="35"/>
      <c r="Y256" s="36"/>
      <c r="Z256" s="36"/>
      <c r="AA256" s="91"/>
      <c r="AB256" s="91"/>
      <c r="AC256" s="91"/>
      <c r="AD256" s="97"/>
      <c r="AE256" s="97"/>
      <c r="AF256" s="98"/>
      <c r="AG256" s="97"/>
      <c r="AH256" s="99"/>
      <c r="AI256" s="99"/>
      <c r="AJ256" s="99"/>
      <c r="AK256" s="99"/>
      <c r="AL256" s="99"/>
      <c r="AM256" s="99"/>
    </row>
    <row r="257" ht="15.75" customHeight="1">
      <c r="A257" s="80"/>
      <c r="B257" s="61" t="s">
        <v>302</v>
      </c>
      <c r="C257" s="78" t="s">
        <v>302</v>
      </c>
      <c r="D257" s="155" t="s">
        <v>382</v>
      </c>
      <c r="E257" s="111" t="s">
        <v>400</v>
      </c>
      <c r="F257" s="82"/>
      <c r="G257" s="81"/>
      <c r="H257" s="42"/>
      <c r="I257" s="111">
        <v>100.0</v>
      </c>
      <c r="J257" s="63">
        <f t="shared" si="6"/>
        <v>500</v>
      </c>
      <c r="K257" s="83"/>
      <c r="L257" s="44"/>
      <c r="M257" s="81"/>
      <c r="N257" s="81"/>
      <c r="O257" s="81"/>
      <c r="P257" s="81"/>
      <c r="Q257" s="46"/>
      <c r="R257" s="46"/>
      <c r="S257" s="86"/>
      <c r="T257" s="86"/>
      <c r="U257" s="86"/>
      <c r="V257" s="108"/>
      <c r="W257" s="48"/>
      <c r="X257" s="23"/>
      <c r="Y257" s="49"/>
      <c r="Z257" s="49"/>
      <c r="AA257" s="81"/>
      <c r="AB257" s="81"/>
      <c r="AC257" s="81"/>
      <c r="AD257" s="88"/>
      <c r="AE257" s="88"/>
      <c r="AF257" s="89"/>
      <c r="AG257" s="88"/>
      <c r="AH257" s="90"/>
      <c r="AI257" s="90"/>
      <c r="AJ257" s="90"/>
      <c r="AK257" s="90"/>
      <c r="AL257" s="90"/>
      <c r="AM257" s="90"/>
    </row>
    <row r="258" ht="15.75" customHeight="1">
      <c r="A258" s="80"/>
      <c r="B258" s="109" t="s">
        <v>302</v>
      </c>
      <c r="C258" s="77" t="s">
        <v>302</v>
      </c>
      <c r="D258" s="154" t="s">
        <v>382</v>
      </c>
      <c r="E258" s="119" t="s">
        <v>401</v>
      </c>
      <c r="F258" s="92"/>
      <c r="G258" s="91"/>
      <c r="H258" s="54"/>
      <c r="I258" s="119">
        <v>125.0</v>
      </c>
      <c r="J258" s="68">
        <f t="shared" si="6"/>
        <v>625</v>
      </c>
      <c r="K258" s="93"/>
      <c r="L258" s="30"/>
      <c r="M258" s="91"/>
      <c r="N258" s="91"/>
      <c r="O258" s="91"/>
      <c r="P258" s="91"/>
      <c r="Q258" s="57"/>
      <c r="R258" s="57"/>
      <c r="S258" s="95"/>
      <c r="T258" s="95"/>
      <c r="U258" s="95"/>
      <c r="V258" s="107"/>
      <c r="W258" s="34"/>
      <c r="X258" s="35"/>
      <c r="Y258" s="36"/>
      <c r="Z258" s="36"/>
      <c r="AA258" s="91"/>
      <c r="AB258" s="91"/>
      <c r="AC258" s="91"/>
      <c r="AD258" s="97"/>
      <c r="AE258" s="97"/>
      <c r="AF258" s="98"/>
      <c r="AG258" s="97"/>
      <c r="AH258" s="99"/>
      <c r="AI258" s="99"/>
      <c r="AJ258" s="99"/>
      <c r="AK258" s="99"/>
      <c r="AL258" s="99"/>
      <c r="AM258" s="99"/>
    </row>
    <row r="259" ht="15.75" customHeight="1">
      <c r="A259" s="80"/>
      <c r="B259" s="61" t="s">
        <v>302</v>
      </c>
      <c r="C259" s="78" t="s">
        <v>302</v>
      </c>
      <c r="D259" s="155" t="s">
        <v>382</v>
      </c>
      <c r="E259" s="111" t="s">
        <v>402</v>
      </c>
      <c r="F259" s="82"/>
      <c r="G259" s="81"/>
      <c r="H259" s="42"/>
      <c r="I259" s="111">
        <v>60.0</v>
      </c>
      <c r="J259" s="63">
        <f t="shared" si="6"/>
        <v>300</v>
      </c>
      <c r="K259" s="83"/>
      <c r="L259" s="44"/>
      <c r="M259" s="81"/>
      <c r="N259" s="81"/>
      <c r="O259" s="81"/>
      <c r="P259" s="81"/>
      <c r="Q259" s="46"/>
      <c r="R259" s="46"/>
      <c r="S259" s="86"/>
      <c r="T259" s="86"/>
      <c r="U259" s="86"/>
      <c r="V259" s="108"/>
      <c r="W259" s="48"/>
      <c r="X259" s="23"/>
      <c r="Y259" s="49"/>
      <c r="Z259" s="49"/>
      <c r="AA259" s="81"/>
      <c r="AB259" s="81"/>
      <c r="AC259" s="81"/>
      <c r="AD259" s="88"/>
      <c r="AE259" s="88"/>
      <c r="AF259" s="89"/>
      <c r="AG259" s="88"/>
      <c r="AH259" s="90"/>
      <c r="AI259" s="90"/>
      <c r="AJ259" s="90"/>
      <c r="AK259" s="90"/>
      <c r="AL259" s="90"/>
      <c r="AM259" s="90"/>
    </row>
    <row r="260" ht="15.75" customHeight="1">
      <c r="A260" s="80"/>
      <c r="B260" s="109" t="s">
        <v>302</v>
      </c>
      <c r="C260" s="77" t="s">
        <v>302</v>
      </c>
      <c r="D260" s="154" t="s">
        <v>382</v>
      </c>
      <c r="E260" s="119" t="s">
        <v>403</v>
      </c>
      <c r="F260" s="92"/>
      <c r="G260" s="91"/>
      <c r="H260" s="54"/>
      <c r="I260" s="119">
        <v>70.0</v>
      </c>
      <c r="J260" s="68">
        <f t="shared" si="6"/>
        <v>350</v>
      </c>
      <c r="K260" s="93"/>
      <c r="L260" s="30"/>
      <c r="M260" s="91"/>
      <c r="N260" s="91"/>
      <c r="O260" s="91"/>
      <c r="P260" s="91"/>
      <c r="Q260" s="57"/>
      <c r="R260" s="57"/>
      <c r="S260" s="95"/>
      <c r="T260" s="95"/>
      <c r="U260" s="95"/>
      <c r="V260" s="107"/>
      <c r="W260" s="34"/>
      <c r="X260" s="35"/>
      <c r="Y260" s="36"/>
      <c r="Z260" s="36"/>
      <c r="AA260" s="91"/>
      <c r="AB260" s="91"/>
      <c r="AC260" s="91"/>
      <c r="AD260" s="97"/>
      <c r="AE260" s="97"/>
      <c r="AF260" s="98"/>
      <c r="AG260" s="97"/>
      <c r="AH260" s="99"/>
      <c r="AI260" s="99"/>
      <c r="AJ260" s="99"/>
      <c r="AK260" s="99"/>
      <c r="AL260" s="99"/>
      <c r="AM260" s="99"/>
    </row>
    <row r="261" ht="15.75" customHeight="1">
      <c r="A261" s="80"/>
      <c r="B261" s="61" t="s">
        <v>302</v>
      </c>
      <c r="C261" s="78" t="s">
        <v>302</v>
      </c>
      <c r="D261" s="155" t="s">
        <v>382</v>
      </c>
      <c r="E261" s="111" t="s">
        <v>404</v>
      </c>
      <c r="F261" s="82"/>
      <c r="G261" s="81"/>
      <c r="H261" s="42"/>
      <c r="I261" s="111">
        <v>60.0</v>
      </c>
      <c r="J261" s="63">
        <f t="shared" si="6"/>
        <v>300</v>
      </c>
      <c r="K261" s="83"/>
      <c r="L261" s="44"/>
      <c r="M261" s="81"/>
      <c r="N261" s="81"/>
      <c r="O261" s="81"/>
      <c r="P261" s="81"/>
      <c r="Q261" s="46"/>
      <c r="R261" s="46"/>
      <c r="S261" s="86"/>
      <c r="T261" s="86"/>
      <c r="U261" s="86"/>
      <c r="V261" s="108"/>
      <c r="W261" s="48"/>
      <c r="X261" s="23"/>
      <c r="Y261" s="49"/>
      <c r="Z261" s="49"/>
      <c r="AA261" s="81"/>
      <c r="AB261" s="81"/>
      <c r="AC261" s="81"/>
      <c r="AD261" s="88"/>
      <c r="AE261" s="88"/>
      <c r="AF261" s="89"/>
      <c r="AG261" s="88"/>
      <c r="AH261" s="90"/>
      <c r="AI261" s="90"/>
      <c r="AJ261" s="90"/>
      <c r="AK261" s="90"/>
      <c r="AL261" s="90"/>
      <c r="AM261" s="90"/>
    </row>
    <row r="262" ht="15.75" customHeight="1">
      <c r="A262" s="80"/>
      <c r="B262" s="109" t="s">
        <v>302</v>
      </c>
      <c r="C262" s="77" t="s">
        <v>302</v>
      </c>
      <c r="D262" s="154" t="s">
        <v>382</v>
      </c>
      <c r="E262" s="119" t="s">
        <v>405</v>
      </c>
      <c r="F262" s="92"/>
      <c r="G262" s="91"/>
      <c r="H262" s="54"/>
      <c r="I262" s="119">
        <v>50.0</v>
      </c>
      <c r="J262" s="68">
        <f t="shared" si="6"/>
        <v>250</v>
      </c>
      <c r="K262" s="93"/>
      <c r="L262" s="30"/>
      <c r="M262" s="91"/>
      <c r="N262" s="91"/>
      <c r="O262" s="91"/>
      <c r="P262" s="91"/>
      <c r="Q262" s="57"/>
      <c r="R262" s="57"/>
      <c r="S262" s="95"/>
      <c r="T262" s="95"/>
      <c r="U262" s="95"/>
      <c r="V262" s="107"/>
      <c r="W262" s="34"/>
      <c r="X262" s="35"/>
      <c r="Y262" s="36"/>
      <c r="Z262" s="36"/>
      <c r="AA262" s="91"/>
      <c r="AB262" s="91"/>
      <c r="AC262" s="91"/>
      <c r="AD262" s="97"/>
      <c r="AE262" s="97"/>
      <c r="AF262" s="98"/>
      <c r="AG262" s="97"/>
      <c r="AH262" s="99"/>
      <c r="AI262" s="99"/>
      <c r="AJ262" s="99"/>
      <c r="AK262" s="99"/>
      <c r="AL262" s="99"/>
      <c r="AM262" s="99"/>
    </row>
    <row r="263" ht="15.75" customHeight="1">
      <c r="A263" s="80"/>
      <c r="B263" s="61" t="s">
        <v>302</v>
      </c>
      <c r="C263" s="78" t="s">
        <v>302</v>
      </c>
      <c r="D263" s="111" t="s">
        <v>406</v>
      </c>
      <c r="E263" s="111" t="s">
        <v>407</v>
      </c>
      <c r="F263" s="82"/>
      <c r="G263" s="81"/>
      <c r="H263" s="42"/>
      <c r="I263" s="111">
        <v>20.0</v>
      </c>
      <c r="J263" s="63">
        <f t="shared" si="6"/>
        <v>100</v>
      </c>
      <c r="K263" s="83"/>
      <c r="L263" s="44"/>
      <c r="M263" s="81"/>
      <c r="N263" s="81"/>
      <c r="O263" s="81"/>
      <c r="P263" s="81"/>
      <c r="Q263" s="46"/>
      <c r="R263" s="46"/>
      <c r="S263" s="86"/>
      <c r="T263" s="86"/>
      <c r="U263" s="86"/>
      <c r="V263" s="108"/>
      <c r="W263" s="48"/>
      <c r="X263" s="23"/>
      <c r="Y263" s="49"/>
      <c r="Z263" s="49"/>
      <c r="AA263" s="81"/>
      <c r="AB263" s="81"/>
      <c r="AC263" s="81"/>
      <c r="AD263" s="88"/>
      <c r="AE263" s="88"/>
      <c r="AF263" s="89"/>
      <c r="AG263" s="88"/>
      <c r="AH263" s="90"/>
      <c r="AI263" s="90"/>
      <c r="AJ263" s="90"/>
      <c r="AK263" s="90"/>
      <c r="AL263" s="90"/>
      <c r="AM263" s="90"/>
    </row>
    <row r="264" ht="15.75" customHeight="1">
      <c r="A264" s="80"/>
      <c r="B264" s="109" t="s">
        <v>302</v>
      </c>
      <c r="C264" s="77" t="s">
        <v>302</v>
      </c>
      <c r="D264" s="119" t="s">
        <v>406</v>
      </c>
      <c r="E264" s="119" t="s">
        <v>408</v>
      </c>
      <c r="F264" s="92"/>
      <c r="G264" s="91"/>
      <c r="H264" s="54"/>
      <c r="I264" s="119">
        <v>50.0</v>
      </c>
      <c r="J264" s="68">
        <f t="shared" si="6"/>
        <v>250</v>
      </c>
      <c r="K264" s="93"/>
      <c r="L264" s="30"/>
      <c r="M264" s="91"/>
      <c r="N264" s="91"/>
      <c r="O264" s="91"/>
      <c r="P264" s="91"/>
      <c r="Q264" s="57"/>
      <c r="R264" s="57"/>
      <c r="S264" s="95"/>
      <c r="T264" s="95"/>
      <c r="U264" s="95"/>
      <c r="V264" s="107"/>
      <c r="W264" s="34"/>
      <c r="X264" s="35"/>
      <c r="Y264" s="36"/>
      <c r="Z264" s="36"/>
      <c r="AA264" s="91"/>
      <c r="AB264" s="91"/>
      <c r="AC264" s="91"/>
      <c r="AD264" s="97"/>
      <c r="AE264" s="97"/>
      <c r="AF264" s="98"/>
      <c r="AG264" s="97"/>
      <c r="AH264" s="99"/>
      <c r="AI264" s="99"/>
      <c r="AJ264" s="99"/>
      <c r="AK264" s="99"/>
      <c r="AL264" s="99"/>
      <c r="AM264" s="99"/>
    </row>
    <row r="265" ht="15.75" customHeight="1">
      <c r="A265" s="80"/>
      <c r="B265" s="61" t="s">
        <v>302</v>
      </c>
      <c r="C265" s="78" t="s">
        <v>302</v>
      </c>
      <c r="D265" s="111" t="s">
        <v>406</v>
      </c>
      <c r="E265" s="111" t="s">
        <v>409</v>
      </c>
      <c r="F265" s="82"/>
      <c r="G265" s="81"/>
      <c r="H265" s="42"/>
      <c r="I265" s="111">
        <v>80.0</v>
      </c>
      <c r="J265" s="63">
        <f t="shared" si="6"/>
        <v>400</v>
      </c>
      <c r="K265" s="83"/>
      <c r="L265" s="44"/>
      <c r="M265" s="81"/>
      <c r="N265" s="81"/>
      <c r="O265" s="81"/>
      <c r="P265" s="81"/>
      <c r="Q265" s="46"/>
      <c r="R265" s="46"/>
      <c r="S265" s="86"/>
      <c r="T265" s="86"/>
      <c r="U265" s="86"/>
      <c r="V265" s="108"/>
      <c r="W265" s="48"/>
      <c r="X265" s="23"/>
      <c r="Y265" s="49"/>
      <c r="Z265" s="49"/>
      <c r="AA265" s="81"/>
      <c r="AB265" s="81"/>
      <c r="AC265" s="81"/>
      <c r="AD265" s="88"/>
      <c r="AE265" s="88"/>
      <c r="AF265" s="89"/>
      <c r="AG265" s="88"/>
      <c r="AH265" s="90"/>
      <c r="AI265" s="90"/>
      <c r="AJ265" s="90"/>
      <c r="AK265" s="90"/>
      <c r="AL265" s="90"/>
      <c r="AM265" s="90"/>
    </row>
    <row r="266" ht="15.75" customHeight="1">
      <c r="A266" s="80"/>
      <c r="B266" s="109" t="s">
        <v>302</v>
      </c>
      <c r="C266" s="77" t="s">
        <v>302</v>
      </c>
      <c r="D266" s="119" t="s">
        <v>406</v>
      </c>
      <c r="E266" s="119" t="s">
        <v>410</v>
      </c>
      <c r="F266" s="92"/>
      <c r="G266" s="91"/>
      <c r="H266" s="54"/>
      <c r="I266" s="119">
        <v>30.0</v>
      </c>
      <c r="J266" s="68">
        <f t="shared" si="6"/>
        <v>150</v>
      </c>
      <c r="K266" s="93"/>
      <c r="L266" s="30"/>
      <c r="M266" s="91"/>
      <c r="N266" s="91"/>
      <c r="O266" s="91"/>
      <c r="P266" s="91"/>
      <c r="Q266" s="57"/>
      <c r="R266" s="57"/>
      <c r="S266" s="95"/>
      <c r="T266" s="95"/>
      <c r="U266" s="95"/>
      <c r="V266" s="107"/>
      <c r="W266" s="34"/>
      <c r="X266" s="35"/>
      <c r="Y266" s="36"/>
      <c r="Z266" s="36"/>
      <c r="AA266" s="91"/>
      <c r="AB266" s="91"/>
      <c r="AC266" s="91"/>
      <c r="AD266" s="97"/>
      <c r="AE266" s="97"/>
      <c r="AF266" s="98"/>
      <c r="AG266" s="97"/>
      <c r="AH266" s="99"/>
      <c r="AI266" s="99"/>
      <c r="AJ266" s="99"/>
      <c r="AK266" s="99"/>
      <c r="AL266" s="99"/>
      <c r="AM266" s="99"/>
    </row>
    <row r="267" ht="15.75" customHeight="1">
      <c r="A267" s="80"/>
      <c r="B267" s="61" t="s">
        <v>302</v>
      </c>
      <c r="C267" s="78" t="s">
        <v>302</v>
      </c>
      <c r="D267" s="111" t="s">
        <v>406</v>
      </c>
      <c r="E267" s="111" t="s">
        <v>411</v>
      </c>
      <c r="F267" s="82"/>
      <c r="G267" s="81"/>
      <c r="H267" s="42"/>
      <c r="I267" s="111">
        <v>30.0</v>
      </c>
      <c r="J267" s="63">
        <f t="shared" si="6"/>
        <v>150</v>
      </c>
      <c r="K267" s="83"/>
      <c r="L267" s="44"/>
      <c r="M267" s="81"/>
      <c r="N267" s="81"/>
      <c r="O267" s="81"/>
      <c r="P267" s="81"/>
      <c r="Q267" s="46"/>
      <c r="R267" s="46"/>
      <c r="S267" s="86"/>
      <c r="T267" s="86"/>
      <c r="U267" s="86"/>
      <c r="V267" s="108"/>
      <c r="W267" s="48"/>
      <c r="X267" s="23"/>
      <c r="Y267" s="49"/>
      <c r="Z267" s="49"/>
      <c r="AA267" s="81"/>
      <c r="AB267" s="81"/>
      <c r="AC267" s="81"/>
      <c r="AD267" s="88"/>
      <c r="AE267" s="88"/>
      <c r="AF267" s="89"/>
      <c r="AG267" s="88"/>
      <c r="AH267" s="90"/>
      <c r="AI267" s="90"/>
      <c r="AJ267" s="90"/>
      <c r="AK267" s="90"/>
      <c r="AL267" s="90"/>
      <c r="AM267" s="90"/>
    </row>
    <row r="268" ht="15.75" customHeight="1">
      <c r="A268" s="80"/>
      <c r="B268" s="109" t="s">
        <v>302</v>
      </c>
      <c r="C268" s="77" t="s">
        <v>302</v>
      </c>
      <c r="D268" s="119" t="s">
        <v>406</v>
      </c>
      <c r="E268" s="119" t="s">
        <v>412</v>
      </c>
      <c r="F268" s="92"/>
      <c r="G268" s="91"/>
      <c r="H268" s="54"/>
      <c r="I268" s="119">
        <v>80.0</v>
      </c>
      <c r="J268" s="68">
        <f t="shared" si="6"/>
        <v>400</v>
      </c>
      <c r="K268" s="93"/>
      <c r="L268" s="30"/>
      <c r="M268" s="91"/>
      <c r="N268" s="91"/>
      <c r="O268" s="91"/>
      <c r="P268" s="91"/>
      <c r="Q268" s="57"/>
      <c r="R268" s="57"/>
      <c r="S268" s="95"/>
      <c r="T268" s="95"/>
      <c r="U268" s="95"/>
      <c r="V268" s="107"/>
      <c r="W268" s="34"/>
      <c r="X268" s="35"/>
      <c r="Y268" s="36"/>
      <c r="Z268" s="36"/>
      <c r="AA268" s="91"/>
      <c r="AB268" s="91"/>
      <c r="AC268" s="91"/>
      <c r="AD268" s="97"/>
      <c r="AE268" s="97"/>
      <c r="AF268" s="98"/>
      <c r="AG268" s="97"/>
      <c r="AH268" s="99"/>
      <c r="AI268" s="99"/>
      <c r="AJ268" s="99"/>
      <c r="AK268" s="99"/>
      <c r="AL268" s="99"/>
      <c r="AM268" s="99"/>
    </row>
    <row r="269" ht="15.75" customHeight="1">
      <c r="A269" s="80"/>
      <c r="B269" s="61" t="s">
        <v>302</v>
      </c>
      <c r="C269" s="78" t="s">
        <v>302</v>
      </c>
      <c r="D269" s="111" t="s">
        <v>406</v>
      </c>
      <c r="E269" s="111" t="s">
        <v>413</v>
      </c>
      <c r="F269" s="82"/>
      <c r="G269" s="81"/>
      <c r="H269" s="42"/>
      <c r="I269" s="111">
        <v>20.0</v>
      </c>
      <c r="J269" s="63">
        <f t="shared" si="6"/>
        <v>100</v>
      </c>
      <c r="K269" s="83"/>
      <c r="L269" s="44"/>
      <c r="M269" s="81"/>
      <c r="N269" s="81"/>
      <c r="O269" s="81"/>
      <c r="P269" s="81"/>
      <c r="Q269" s="46"/>
      <c r="R269" s="46"/>
      <c r="S269" s="86"/>
      <c r="T269" s="86"/>
      <c r="U269" s="86"/>
      <c r="V269" s="108"/>
      <c r="W269" s="48"/>
      <c r="X269" s="23"/>
      <c r="Y269" s="49"/>
      <c r="Z269" s="49"/>
      <c r="AA269" s="81"/>
      <c r="AB269" s="81"/>
      <c r="AC269" s="81"/>
      <c r="AD269" s="88"/>
      <c r="AE269" s="88"/>
      <c r="AF269" s="89"/>
      <c r="AG269" s="88"/>
      <c r="AH269" s="90"/>
      <c r="AI269" s="90"/>
      <c r="AJ269" s="90"/>
      <c r="AK269" s="90"/>
      <c r="AL269" s="90"/>
      <c r="AM269" s="90"/>
    </row>
    <row r="270" ht="15.75" customHeight="1">
      <c r="A270" s="80"/>
      <c r="B270" s="109" t="s">
        <v>302</v>
      </c>
      <c r="C270" s="77" t="s">
        <v>302</v>
      </c>
      <c r="D270" s="119" t="s">
        <v>406</v>
      </c>
      <c r="E270" s="119" t="s">
        <v>414</v>
      </c>
      <c r="F270" s="92"/>
      <c r="G270" s="91"/>
      <c r="H270" s="54"/>
      <c r="I270" s="119">
        <v>20.0</v>
      </c>
      <c r="J270" s="68">
        <f t="shared" si="6"/>
        <v>100</v>
      </c>
      <c r="K270" s="93"/>
      <c r="L270" s="30"/>
      <c r="M270" s="91"/>
      <c r="N270" s="91"/>
      <c r="O270" s="91"/>
      <c r="P270" s="91"/>
      <c r="Q270" s="57"/>
      <c r="R270" s="57"/>
      <c r="S270" s="95"/>
      <c r="T270" s="95"/>
      <c r="U270" s="95"/>
      <c r="V270" s="107"/>
      <c r="W270" s="34"/>
      <c r="X270" s="35"/>
      <c r="Y270" s="36"/>
      <c r="Z270" s="36"/>
      <c r="AA270" s="91"/>
      <c r="AB270" s="91"/>
      <c r="AC270" s="91"/>
      <c r="AD270" s="97"/>
      <c r="AE270" s="97"/>
      <c r="AF270" s="98"/>
      <c r="AG270" s="97"/>
      <c r="AH270" s="99"/>
      <c r="AI270" s="99"/>
      <c r="AJ270" s="99"/>
      <c r="AK270" s="99"/>
      <c r="AL270" s="99"/>
      <c r="AM270" s="99"/>
    </row>
    <row r="271" ht="15.75" customHeight="1">
      <c r="A271" s="80"/>
      <c r="B271" s="61" t="s">
        <v>302</v>
      </c>
      <c r="C271" s="78" t="s">
        <v>302</v>
      </c>
      <c r="D271" s="111" t="s">
        <v>406</v>
      </c>
      <c r="E271" s="111" t="s">
        <v>415</v>
      </c>
      <c r="F271" s="82"/>
      <c r="G271" s="81"/>
      <c r="H271" s="42"/>
      <c r="I271" s="111">
        <v>50.0</v>
      </c>
      <c r="J271" s="63">
        <f t="shared" si="6"/>
        <v>250</v>
      </c>
      <c r="K271" s="83"/>
      <c r="L271" s="44"/>
      <c r="M271" s="81"/>
      <c r="N271" s="81"/>
      <c r="O271" s="81"/>
      <c r="P271" s="81"/>
      <c r="Q271" s="46"/>
      <c r="R271" s="46"/>
      <c r="S271" s="86"/>
      <c r="T271" s="86"/>
      <c r="U271" s="86"/>
      <c r="V271" s="108"/>
      <c r="W271" s="48"/>
      <c r="X271" s="23"/>
      <c r="Y271" s="49"/>
      <c r="Z271" s="49"/>
      <c r="AA271" s="81"/>
      <c r="AB271" s="81"/>
      <c r="AC271" s="81"/>
      <c r="AD271" s="88"/>
      <c r="AE271" s="88"/>
      <c r="AF271" s="89"/>
      <c r="AG271" s="88"/>
      <c r="AH271" s="90"/>
      <c r="AI271" s="90"/>
      <c r="AJ271" s="90"/>
      <c r="AK271" s="90"/>
      <c r="AL271" s="90"/>
      <c r="AM271" s="90"/>
    </row>
    <row r="272" ht="15.75" customHeight="1">
      <c r="A272" s="80"/>
      <c r="B272" s="109" t="s">
        <v>302</v>
      </c>
      <c r="C272" s="77" t="s">
        <v>302</v>
      </c>
      <c r="D272" s="119" t="s">
        <v>406</v>
      </c>
      <c r="E272" s="119" t="s">
        <v>416</v>
      </c>
      <c r="F272" s="92"/>
      <c r="G272" s="91"/>
      <c r="H272" s="54"/>
      <c r="I272" s="119">
        <v>30.0</v>
      </c>
      <c r="J272" s="68">
        <f t="shared" si="6"/>
        <v>150</v>
      </c>
      <c r="K272" s="93"/>
      <c r="L272" s="30"/>
      <c r="M272" s="91"/>
      <c r="N272" s="91"/>
      <c r="O272" s="91"/>
      <c r="P272" s="91"/>
      <c r="Q272" s="57"/>
      <c r="R272" s="57"/>
      <c r="S272" s="95"/>
      <c r="T272" s="95"/>
      <c r="U272" s="95"/>
      <c r="V272" s="107"/>
      <c r="W272" s="34"/>
      <c r="X272" s="35"/>
      <c r="Y272" s="36"/>
      <c r="Z272" s="36"/>
      <c r="AA272" s="91"/>
      <c r="AB272" s="91"/>
      <c r="AC272" s="91"/>
      <c r="AD272" s="97"/>
      <c r="AE272" s="97"/>
      <c r="AF272" s="98"/>
      <c r="AG272" s="97"/>
      <c r="AH272" s="99"/>
      <c r="AI272" s="99"/>
      <c r="AJ272" s="99"/>
      <c r="AK272" s="99"/>
      <c r="AL272" s="99"/>
      <c r="AM272" s="99"/>
    </row>
    <row r="273" ht="15.75" customHeight="1">
      <c r="A273" s="80"/>
      <c r="B273" s="61" t="s">
        <v>302</v>
      </c>
      <c r="C273" s="78" t="s">
        <v>302</v>
      </c>
      <c r="D273" s="111" t="s">
        <v>406</v>
      </c>
      <c r="E273" s="111" t="s">
        <v>417</v>
      </c>
      <c r="F273" s="82"/>
      <c r="G273" s="81"/>
      <c r="H273" s="42"/>
      <c r="I273" s="111">
        <v>20.0</v>
      </c>
      <c r="J273" s="63">
        <f t="shared" si="6"/>
        <v>100</v>
      </c>
      <c r="K273" s="83"/>
      <c r="L273" s="44"/>
      <c r="M273" s="81"/>
      <c r="N273" s="81"/>
      <c r="O273" s="81"/>
      <c r="P273" s="81"/>
      <c r="Q273" s="46"/>
      <c r="R273" s="46"/>
      <c r="S273" s="86"/>
      <c r="T273" s="86"/>
      <c r="U273" s="86"/>
      <c r="V273" s="108"/>
      <c r="W273" s="48"/>
      <c r="X273" s="23"/>
      <c r="Y273" s="49"/>
      <c r="Z273" s="49"/>
      <c r="AA273" s="81"/>
      <c r="AB273" s="81"/>
      <c r="AC273" s="81"/>
      <c r="AD273" s="88"/>
      <c r="AE273" s="88"/>
      <c r="AF273" s="89"/>
      <c r="AG273" s="88"/>
      <c r="AH273" s="90"/>
      <c r="AI273" s="90"/>
      <c r="AJ273" s="90"/>
      <c r="AK273" s="90"/>
      <c r="AL273" s="90"/>
      <c r="AM273" s="90"/>
    </row>
    <row r="274" ht="15.75" customHeight="1">
      <c r="A274" s="80"/>
      <c r="B274" s="109" t="s">
        <v>302</v>
      </c>
      <c r="C274" s="77" t="s">
        <v>302</v>
      </c>
      <c r="D274" s="119" t="s">
        <v>406</v>
      </c>
      <c r="E274" s="119" t="s">
        <v>418</v>
      </c>
      <c r="F274" s="92"/>
      <c r="G274" s="91"/>
      <c r="H274" s="54"/>
      <c r="I274" s="119">
        <v>10.0</v>
      </c>
      <c r="J274" s="68">
        <f t="shared" si="6"/>
        <v>50</v>
      </c>
      <c r="K274" s="93"/>
      <c r="L274" s="30"/>
      <c r="M274" s="91"/>
      <c r="N274" s="91"/>
      <c r="O274" s="91"/>
      <c r="P274" s="91"/>
      <c r="Q274" s="57"/>
      <c r="R274" s="57"/>
      <c r="S274" s="95"/>
      <c r="T274" s="95"/>
      <c r="U274" s="95"/>
      <c r="V274" s="107"/>
      <c r="W274" s="34"/>
      <c r="X274" s="35"/>
      <c r="Y274" s="36"/>
      <c r="Z274" s="36"/>
      <c r="AA274" s="91"/>
      <c r="AB274" s="91"/>
      <c r="AC274" s="91"/>
      <c r="AD274" s="97"/>
      <c r="AE274" s="97"/>
      <c r="AF274" s="98"/>
      <c r="AG274" s="97"/>
      <c r="AH274" s="99"/>
      <c r="AI274" s="99"/>
      <c r="AJ274" s="99"/>
      <c r="AK274" s="99"/>
      <c r="AL274" s="99"/>
      <c r="AM274" s="99"/>
    </row>
    <row r="275" ht="15.75" customHeight="1">
      <c r="A275" s="80"/>
      <c r="B275" s="61" t="s">
        <v>302</v>
      </c>
      <c r="C275" s="78" t="s">
        <v>302</v>
      </c>
      <c r="D275" s="111" t="s">
        <v>406</v>
      </c>
      <c r="E275" s="111" t="s">
        <v>419</v>
      </c>
      <c r="F275" s="82"/>
      <c r="G275" s="81"/>
      <c r="H275" s="42"/>
      <c r="I275" s="111">
        <v>20.0</v>
      </c>
      <c r="J275" s="63">
        <f t="shared" si="6"/>
        <v>100</v>
      </c>
      <c r="K275" s="83"/>
      <c r="L275" s="44"/>
      <c r="M275" s="81"/>
      <c r="N275" s="81"/>
      <c r="O275" s="81"/>
      <c r="P275" s="81"/>
      <c r="Q275" s="46"/>
      <c r="R275" s="46"/>
      <c r="S275" s="86"/>
      <c r="T275" s="86"/>
      <c r="U275" s="86"/>
      <c r="V275" s="108"/>
      <c r="W275" s="48"/>
      <c r="X275" s="23"/>
      <c r="Y275" s="49"/>
      <c r="Z275" s="49"/>
      <c r="AA275" s="81"/>
      <c r="AB275" s="81"/>
      <c r="AC275" s="81"/>
      <c r="AD275" s="88"/>
      <c r="AE275" s="88"/>
      <c r="AF275" s="89"/>
      <c r="AG275" s="88"/>
      <c r="AH275" s="90"/>
      <c r="AI275" s="90"/>
      <c r="AJ275" s="90"/>
      <c r="AK275" s="90"/>
      <c r="AL275" s="90"/>
      <c r="AM275" s="90"/>
    </row>
    <row r="276" ht="15.75" customHeight="1">
      <c r="A276" s="80"/>
      <c r="B276" s="109" t="s">
        <v>302</v>
      </c>
      <c r="C276" s="77" t="s">
        <v>302</v>
      </c>
      <c r="D276" s="119" t="s">
        <v>406</v>
      </c>
      <c r="E276" s="119" t="s">
        <v>420</v>
      </c>
      <c r="F276" s="92"/>
      <c r="G276" s="91"/>
      <c r="H276" s="54"/>
      <c r="I276" s="119">
        <v>10.0</v>
      </c>
      <c r="J276" s="68">
        <f t="shared" si="6"/>
        <v>50</v>
      </c>
      <c r="K276" s="93"/>
      <c r="L276" s="30"/>
      <c r="M276" s="91"/>
      <c r="N276" s="91"/>
      <c r="O276" s="91"/>
      <c r="P276" s="91"/>
      <c r="Q276" s="57"/>
      <c r="R276" s="57"/>
      <c r="S276" s="95"/>
      <c r="T276" s="95"/>
      <c r="U276" s="95"/>
      <c r="V276" s="107"/>
      <c r="W276" s="34"/>
      <c r="X276" s="35"/>
      <c r="Y276" s="36"/>
      <c r="Z276" s="36"/>
      <c r="AA276" s="91"/>
      <c r="AB276" s="91"/>
      <c r="AC276" s="91"/>
      <c r="AD276" s="97"/>
      <c r="AE276" s="97"/>
      <c r="AF276" s="98"/>
      <c r="AG276" s="97"/>
      <c r="AH276" s="99"/>
      <c r="AI276" s="99"/>
      <c r="AJ276" s="99"/>
      <c r="AK276" s="99"/>
      <c r="AL276" s="99"/>
      <c r="AM276" s="99"/>
    </row>
    <row r="277" ht="15.75" customHeight="1">
      <c r="A277" s="80"/>
      <c r="B277" s="61" t="s">
        <v>302</v>
      </c>
      <c r="C277" s="78" t="s">
        <v>302</v>
      </c>
      <c r="D277" s="111" t="s">
        <v>406</v>
      </c>
      <c r="E277" s="111" t="s">
        <v>421</v>
      </c>
      <c r="F277" s="82"/>
      <c r="G277" s="81"/>
      <c r="H277" s="42"/>
      <c r="I277" s="111">
        <v>30.0</v>
      </c>
      <c r="J277" s="63">
        <f t="shared" si="6"/>
        <v>150</v>
      </c>
      <c r="K277" s="83"/>
      <c r="L277" s="44"/>
      <c r="M277" s="81"/>
      <c r="N277" s="81"/>
      <c r="O277" s="81"/>
      <c r="P277" s="81"/>
      <c r="Q277" s="46"/>
      <c r="R277" s="46"/>
      <c r="S277" s="86"/>
      <c r="T277" s="86"/>
      <c r="U277" s="86"/>
      <c r="V277" s="108"/>
      <c r="W277" s="48"/>
      <c r="X277" s="23"/>
      <c r="Y277" s="49"/>
      <c r="Z277" s="49"/>
      <c r="AA277" s="81"/>
      <c r="AB277" s="81"/>
      <c r="AC277" s="81"/>
      <c r="AD277" s="88"/>
      <c r="AE277" s="88"/>
      <c r="AF277" s="89"/>
      <c r="AG277" s="88"/>
      <c r="AH277" s="90"/>
      <c r="AI277" s="90"/>
      <c r="AJ277" s="90"/>
      <c r="AK277" s="90"/>
      <c r="AL277" s="90"/>
      <c r="AM277" s="90"/>
    </row>
    <row r="278" ht="15.75" customHeight="1">
      <c r="A278" s="80"/>
      <c r="B278" s="109" t="s">
        <v>302</v>
      </c>
      <c r="C278" s="77" t="s">
        <v>302</v>
      </c>
      <c r="D278" s="119" t="s">
        <v>406</v>
      </c>
      <c r="E278" s="119" t="s">
        <v>422</v>
      </c>
      <c r="F278" s="92"/>
      <c r="G278" s="91"/>
      <c r="H278" s="54"/>
      <c r="I278" s="119">
        <v>50.0</v>
      </c>
      <c r="J278" s="68">
        <f t="shared" si="6"/>
        <v>250</v>
      </c>
      <c r="K278" s="93"/>
      <c r="L278" s="30"/>
      <c r="M278" s="91"/>
      <c r="N278" s="91"/>
      <c r="O278" s="91"/>
      <c r="P278" s="91"/>
      <c r="Q278" s="57"/>
      <c r="R278" s="57"/>
      <c r="S278" s="95"/>
      <c r="T278" s="95"/>
      <c r="U278" s="95"/>
      <c r="V278" s="107"/>
      <c r="W278" s="34"/>
      <c r="X278" s="35"/>
      <c r="Y278" s="36"/>
      <c r="Z278" s="36"/>
      <c r="AA278" s="91"/>
      <c r="AB278" s="91"/>
      <c r="AC278" s="91"/>
      <c r="AD278" s="97"/>
      <c r="AE278" s="97"/>
      <c r="AF278" s="98"/>
      <c r="AG278" s="97"/>
      <c r="AH278" s="99"/>
      <c r="AI278" s="99"/>
      <c r="AJ278" s="99"/>
      <c r="AK278" s="99"/>
      <c r="AL278" s="99"/>
      <c r="AM278" s="99"/>
    </row>
    <row r="279" ht="15.75" customHeight="1">
      <c r="A279" s="80"/>
      <c r="B279" s="61" t="s">
        <v>302</v>
      </c>
      <c r="C279" s="78" t="s">
        <v>302</v>
      </c>
      <c r="D279" s="111" t="s">
        <v>406</v>
      </c>
      <c r="E279" s="111" t="s">
        <v>423</v>
      </c>
      <c r="F279" s="82"/>
      <c r="G279" s="81"/>
      <c r="H279" s="42"/>
      <c r="I279" s="111">
        <v>20.0</v>
      </c>
      <c r="J279" s="63">
        <f t="shared" si="6"/>
        <v>100</v>
      </c>
      <c r="K279" s="83"/>
      <c r="L279" s="44"/>
      <c r="M279" s="81"/>
      <c r="N279" s="81"/>
      <c r="O279" s="81"/>
      <c r="P279" s="81"/>
      <c r="Q279" s="46"/>
      <c r="R279" s="46"/>
      <c r="S279" s="86"/>
      <c r="T279" s="86"/>
      <c r="U279" s="86"/>
      <c r="V279" s="108"/>
      <c r="W279" s="48"/>
      <c r="X279" s="23"/>
      <c r="Y279" s="49"/>
      <c r="Z279" s="49"/>
      <c r="AA279" s="81"/>
      <c r="AB279" s="81"/>
      <c r="AC279" s="81"/>
      <c r="AD279" s="88"/>
      <c r="AE279" s="88"/>
      <c r="AF279" s="89"/>
      <c r="AG279" s="88"/>
      <c r="AH279" s="90"/>
      <c r="AI279" s="90"/>
      <c r="AJ279" s="90"/>
      <c r="AK279" s="90"/>
      <c r="AL279" s="90"/>
      <c r="AM279" s="90"/>
    </row>
    <row r="280" ht="15.75" customHeight="1">
      <c r="A280" s="80"/>
      <c r="B280" s="109" t="s">
        <v>302</v>
      </c>
      <c r="C280" s="77" t="s">
        <v>302</v>
      </c>
      <c r="D280" s="119" t="s">
        <v>406</v>
      </c>
      <c r="E280" s="119" t="s">
        <v>424</v>
      </c>
      <c r="F280" s="92"/>
      <c r="G280" s="91"/>
      <c r="H280" s="54"/>
      <c r="I280" s="119">
        <v>40.0</v>
      </c>
      <c r="J280" s="68">
        <f t="shared" si="6"/>
        <v>200</v>
      </c>
      <c r="K280" s="93"/>
      <c r="L280" s="30"/>
      <c r="M280" s="91"/>
      <c r="N280" s="91"/>
      <c r="O280" s="91"/>
      <c r="P280" s="91"/>
      <c r="Q280" s="57"/>
      <c r="R280" s="57"/>
      <c r="S280" s="95"/>
      <c r="T280" s="95"/>
      <c r="U280" s="95"/>
      <c r="V280" s="107"/>
      <c r="W280" s="34"/>
      <c r="X280" s="35"/>
      <c r="Y280" s="36"/>
      <c r="Z280" s="36"/>
      <c r="AA280" s="91"/>
      <c r="AB280" s="91"/>
      <c r="AC280" s="91"/>
      <c r="AD280" s="97"/>
      <c r="AE280" s="97"/>
      <c r="AF280" s="98"/>
      <c r="AG280" s="97"/>
      <c r="AH280" s="99"/>
      <c r="AI280" s="99"/>
      <c r="AJ280" s="99"/>
      <c r="AK280" s="99"/>
      <c r="AL280" s="99"/>
      <c r="AM280" s="99"/>
    </row>
    <row r="281" ht="15.75" customHeight="1">
      <c r="A281" s="80"/>
      <c r="B281" s="61" t="s">
        <v>302</v>
      </c>
      <c r="C281" s="78" t="s">
        <v>302</v>
      </c>
      <c r="D281" s="111" t="s">
        <v>406</v>
      </c>
      <c r="E281" s="111" t="s">
        <v>425</v>
      </c>
      <c r="F281" s="82"/>
      <c r="G281" s="81"/>
      <c r="H281" s="42"/>
      <c r="I281" s="111">
        <v>50.0</v>
      </c>
      <c r="J281" s="63">
        <f t="shared" si="6"/>
        <v>250</v>
      </c>
      <c r="K281" s="83"/>
      <c r="L281" s="44"/>
      <c r="M281" s="81"/>
      <c r="N281" s="81"/>
      <c r="O281" s="81"/>
      <c r="P281" s="81"/>
      <c r="Q281" s="46"/>
      <c r="R281" s="46"/>
      <c r="S281" s="86"/>
      <c r="T281" s="86"/>
      <c r="U281" s="86"/>
      <c r="V281" s="108"/>
      <c r="W281" s="48"/>
      <c r="X281" s="23"/>
      <c r="Y281" s="49"/>
      <c r="Z281" s="49"/>
      <c r="AA281" s="81"/>
      <c r="AB281" s="81"/>
      <c r="AC281" s="81"/>
      <c r="AD281" s="88"/>
      <c r="AE281" s="88"/>
      <c r="AF281" s="89"/>
      <c r="AG281" s="88"/>
      <c r="AH281" s="90"/>
      <c r="AI281" s="90"/>
      <c r="AJ281" s="90"/>
      <c r="AK281" s="90"/>
      <c r="AL281" s="90"/>
      <c r="AM281" s="90"/>
    </row>
    <row r="282" ht="15.75" customHeight="1">
      <c r="A282" s="80"/>
      <c r="B282" s="109" t="s">
        <v>302</v>
      </c>
      <c r="C282" s="77" t="s">
        <v>302</v>
      </c>
      <c r="D282" s="119" t="s">
        <v>406</v>
      </c>
      <c r="E282" s="119" t="s">
        <v>358</v>
      </c>
      <c r="F282" s="92"/>
      <c r="G282" s="91"/>
      <c r="H282" s="54"/>
      <c r="I282" s="119">
        <v>130.0</v>
      </c>
      <c r="J282" s="68">
        <f t="shared" si="6"/>
        <v>650</v>
      </c>
      <c r="K282" s="93"/>
      <c r="L282" s="30"/>
      <c r="M282" s="91"/>
      <c r="N282" s="91"/>
      <c r="O282" s="91"/>
      <c r="P282" s="91"/>
      <c r="Q282" s="57"/>
      <c r="R282" s="57"/>
      <c r="S282" s="95"/>
      <c r="T282" s="95"/>
      <c r="U282" s="95"/>
      <c r="V282" s="107"/>
      <c r="W282" s="34"/>
      <c r="X282" s="35"/>
      <c r="Y282" s="36"/>
      <c r="Z282" s="36"/>
      <c r="AA282" s="91"/>
      <c r="AB282" s="91"/>
      <c r="AC282" s="91"/>
      <c r="AD282" s="97"/>
      <c r="AE282" s="97"/>
      <c r="AF282" s="98"/>
      <c r="AG282" s="97"/>
      <c r="AH282" s="99"/>
      <c r="AI282" s="99"/>
      <c r="AJ282" s="99"/>
      <c r="AK282" s="99"/>
      <c r="AL282" s="99"/>
      <c r="AM282" s="99"/>
    </row>
    <row r="283" ht="15.75" customHeight="1">
      <c r="A283" s="80"/>
      <c r="B283" s="61" t="s">
        <v>302</v>
      </c>
      <c r="C283" s="78" t="s">
        <v>302</v>
      </c>
      <c r="D283" s="111" t="s">
        <v>406</v>
      </c>
      <c r="E283" s="111" t="s">
        <v>426</v>
      </c>
      <c r="F283" s="82"/>
      <c r="G283" s="81"/>
      <c r="H283" s="42"/>
      <c r="I283" s="111">
        <v>125.0</v>
      </c>
      <c r="J283" s="63">
        <f t="shared" si="6"/>
        <v>625</v>
      </c>
      <c r="K283" s="83"/>
      <c r="L283" s="44"/>
      <c r="M283" s="81"/>
      <c r="N283" s="81"/>
      <c r="O283" s="81"/>
      <c r="P283" s="81"/>
      <c r="Q283" s="46"/>
      <c r="R283" s="46"/>
      <c r="S283" s="86"/>
      <c r="T283" s="86"/>
      <c r="U283" s="86"/>
      <c r="V283" s="108"/>
      <c r="W283" s="48"/>
      <c r="X283" s="23"/>
      <c r="Y283" s="49"/>
      <c r="Z283" s="49"/>
      <c r="AA283" s="81"/>
      <c r="AB283" s="81"/>
      <c r="AC283" s="81"/>
      <c r="AD283" s="88"/>
      <c r="AE283" s="88"/>
      <c r="AF283" s="89"/>
      <c r="AG283" s="88"/>
      <c r="AH283" s="90"/>
      <c r="AI283" s="90"/>
      <c r="AJ283" s="90"/>
      <c r="AK283" s="90"/>
      <c r="AL283" s="90"/>
      <c r="AM283" s="90"/>
    </row>
    <row r="284" ht="15.75" customHeight="1">
      <c r="A284" s="80"/>
      <c r="B284" s="109" t="s">
        <v>302</v>
      </c>
      <c r="C284" s="77" t="s">
        <v>302</v>
      </c>
      <c r="D284" s="119" t="s">
        <v>406</v>
      </c>
      <c r="E284" s="119" t="s">
        <v>427</v>
      </c>
      <c r="F284" s="92"/>
      <c r="G284" s="91"/>
      <c r="H284" s="54"/>
      <c r="I284" s="119">
        <v>115.0</v>
      </c>
      <c r="J284" s="68">
        <f t="shared" si="6"/>
        <v>575</v>
      </c>
      <c r="K284" s="93"/>
      <c r="L284" s="30"/>
      <c r="M284" s="91"/>
      <c r="N284" s="91"/>
      <c r="O284" s="91"/>
      <c r="P284" s="91"/>
      <c r="Q284" s="57"/>
      <c r="R284" s="57"/>
      <c r="S284" s="95"/>
      <c r="T284" s="95"/>
      <c r="U284" s="95"/>
      <c r="V284" s="107"/>
      <c r="W284" s="34"/>
      <c r="X284" s="35"/>
      <c r="Y284" s="36"/>
      <c r="Z284" s="36"/>
      <c r="AA284" s="91"/>
      <c r="AB284" s="91"/>
      <c r="AC284" s="91"/>
      <c r="AD284" s="97"/>
      <c r="AE284" s="97"/>
      <c r="AF284" s="98"/>
      <c r="AG284" s="97"/>
      <c r="AH284" s="99"/>
      <c r="AI284" s="99"/>
      <c r="AJ284" s="99"/>
      <c r="AK284" s="99"/>
      <c r="AL284" s="99"/>
      <c r="AM284" s="99"/>
    </row>
    <row r="285" ht="15.75" customHeight="1">
      <c r="A285" s="80"/>
      <c r="B285" s="61" t="s">
        <v>302</v>
      </c>
      <c r="C285" s="78" t="s">
        <v>302</v>
      </c>
      <c r="D285" s="111" t="s">
        <v>406</v>
      </c>
      <c r="E285" s="111" t="s">
        <v>428</v>
      </c>
      <c r="F285" s="82"/>
      <c r="G285" s="81"/>
      <c r="H285" s="42"/>
      <c r="I285" s="111">
        <v>125.0</v>
      </c>
      <c r="J285" s="63">
        <f t="shared" si="6"/>
        <v>625</v>
      </c>
      <c r="K285" s="83"/>
      <c r="L285" s="44"/>
      <c r="M285" s="81"/>
      <c r="N285" s="81"/>
      <c r="O285" s="81"/>
      <c r="P285" s="81"/>
      <c r="Q285" s="46"/>
      <c r="R285" s="46"/>
      <c r="S285" s="86"/>
      <c r="T285" s="86"/>
      <c r="U285" s="86"/>
      <c r="V285" s="108"/>
      <c r="W285" s="48"/>
      <c r="X285" s="23"/>
      <c r="Y285" s="49"/>
      <c r="Z285" s="49"/>
      <c r="AA285" s="81"/>
      <c r="AB285" s="81"/>
      <c r="AC285" s="81"/>
      <c r="AD285" s="88"/>
      <c r="AE285" s="88"/>
      <c r="AF285" s="89"/>
      <c r="AG285" s="88"/>
      <c r="AH285" s="90"/>
      <c r="AI285" s="90"/>
      <c r="AJ285" s="90"/>
      <c r="AK285" s="90"/>
      <c r="AL285" s="90"/>
      <c r="AM285" s="90"/>
    </row>
    <row r="286" ht="15.75" customHeight="1">
      <c r="A286" s="80"/>
      <c r="B286" s="109" t="s">
        <v>302</v>
      </c>
      <c r="C286" s="77" t="s">
        <v>302</v>
      </c>
      <c r="D286" s="119" t="s">
        <v>406</v>
      </c>
      <c r="E286" s="119" t="s">
        <v>429</v>
      </c>
      <c r="F286" s="92"/>
      <c r="G286" s="91"/>
      <c r="H286" s="54"/>
      <c r="I286" s="119">
        <v>120.0</v>
      </c>
      <c r="J286" s="68">
        <f t="shared" si="6"/>
        <v>600</v>
      </c>
      <c r="K286" s="93"/>
      <c r="L286" s="30"/>
      <c r="M286" s="91"/>
      <c r="N286" s="91"/>
      <c r="O286" s="91"/>
      <c r="P286" s="91"/>
      <c r="Q286" s="57"/>
      <c r="R286" s="57"/>
      <c r="S286" s="95"/>
      <c r="T286" s="95"/>
      <c r="U286" s="95"/>
      <c r="V286" s="107"/>
      <c r="W286" s="34"/>
      <c r="X286" s="35"/>
      <c r="Y286" s="36"/>
      <c r="Z286" s="36"/>
      <c r="AA286" s="91"/>
      <c r="AB286" s="91"/>
      <c r="AC286" s="91"/>
      <c r="AD286" s="97"/>
      <c r="AE286" s="97"/>
      <c r="AF286" s="98"/>
      <c r="AG286" s="97"/>
      <c r="AH286" s="99"/>
      <c r="AI286" s="99"/>
      <c r="AJ286" s="99"/>
      <c r="AK286" s="99"/>
      <c r="AL286" s="99"/>
      <c r="AM286" s="99"/>
    </row>
    <row r="287" ht="15.75" customHeight="1">
      <c r="A287" s="80"/>
      <c r="B287" s="61" t="s">
        <v>302</v>
      </c>
      <c r="C287" s="78" t="s">
        <v>302</v>
      </c>
      <c r="D287" s="111" t="s">
        <v>406</v>
      </c>
      <c r="E287" s="111" t="s">
        <v>430</v>
      </c>
      <c r="F287" s="82"/>
      <c r="G287" s="81"/>
      <c r="H287" s="42"/>
      <c r="I287" s="111">
        <v>120.0</v>
      </c>
      <c r="J287" s="63">
        <f t="shared" si="6"/>
        <v>600</v>
      </c>
      <c r="K287" s="83"/>
      <c r="L287" s="44"/>
      <c r="M287" s="81"/>
      <c r="N287" s="81"/>
      <c r="O287" s="81"/>
      <c r="P287" s="81"/>
      <c r="Q287" s="46"/>
      <c r="R287" s="46"/>
      <c r="S287" s="86"/>
      <c r="T287" s="86"/>
      <c r="U287" s="86"/>
      <c r="V287" s="108"/>
      <c r="W287" s="48"/>
      <c r="X287" s="23"/>
      <c r="Y287" s="49"/>
      <c r="Z287" s="49"/>
      <c r="AA287" s="81"/>
      <c r="AB287" s="81"/>
      <c r="AC287" s="81"/>
      <c r="AD287" s="88"/>
      <c r="AE287" s="88"/>
      <c r="AF287" s="89"/>
      <c r="AG287" s="88"/>
      <c r="AH287" s="90"/>
      <c r="AI287" s="90"/>
      <c r="AJ287" s="90"/>
      <c r="AK287" s="90"/>
      <c r="AL287" s="90"/>
      <c r="AM287" s="90"/>
    </row>
    <row r="288" ht="15.75" customHeight="1">
      <c r="A288" s="80"/>
      <c r="B288" s="109" t="s">
        <v>302</v>
      </c>
      <c r="C288" s="77" t="s">
        <v>302</v>
      </c>
      <c r="D288" s="119" t="s">
        <v>406</v>
      </c>
      <c r="E288" s="119" t="s">
        <v>431</v>
      </c>
      <c r="F288" s="92"/>
      <c r="G288" s="91"/>
      <c r="H288" s="54"/>
      <c r="I288" s="119">
        <v>120.0</v>
      </c>
      <c r="J288" s="68">
        <f t="shared" si="6"/>
        <v>600</v>
      </c>
      <c r="K288" s="93"/>
      <c r="L288" s="30"/>
      <c r="M288" s="91"/>
      <c r="N288" s="91"/>
      <c r="O288" s="91"/>
      <c r="P288" s="91"/>
      <c r="Q288" s="57"/>
      <c r="R288" s="57"/>
      <c r="S288" s="95"/>
      <c r="T288" s="95"/>
      <c r="U288" s="95"/>
      <c r="V288" s="107"/>
      <c r="W288" s="34"/>
      <c r="X288" s="35"/>
      <c r="Y288" s="36"/>
      <c r="Z288" s="36"/>
      <c r="AA288" s="91"/>
      <c r="AB288" s="91"/>
      <c r="AC288" s="91"/>
      <c r="AD288" s="97"/>
      <c r="AE288" s="97"/>
      <c r="AF288" s="98"/>
      <c r="AG288" s="97"/>
      <c r="AH288" s="99"/>
      <c r="AI288" s="99"/>
      <c r="AJ288" s="99"/>
      <c r="AK288" s="99"/>
      <c r="AL288" s="99"/>
      <c r="AM288" s="99"/>
    </row>
    <row r="289" ht="15.75" customHeight="1">
      <c r="A289" s="80"/>
      <c r="B289" s="61" t="s">
        <v>302</v>
      </c>
      <c r="C289" s="78" t="s">
        <v>302</v>
      </c>
      <c r="D289" s="111" t="s">
        <v>432</v>
      </c>
      <c r="E289" s="111" t="s">
        <v>433</v>
      </c>
      <c r="F289" s="82"/>
      <c r="G289" s="81"/>
      <c r="H289" s="42"/>
      <c r="I289" s="111">
        <v>70.0</v>
      </c>
      <c r="J289" s="63">
        <f t="shared" si="6"/>
        <v>350</v>
      </c>
      <c r="K289" s="83"/>
      <c r="L289" s="44"/>
      <c r="M289" s="81"/>
      <c r="N289" s="81"/>
      <c r="O289" s="81"/>
      <c r="P289" s="81"/>
      <c r="Q289" s="46"/>
      <c r="R289" s="46"/>
      <c r="S289" s="86"/>
      <c r="T289" s="86"/>
      <c r="U289" s="86"/>
      <c r="V289" s="108"/>
      <c r="W289" s="48"/>
      <c r="X289" s="23"/>
      <c r="Y289" s="49"/>
      <c r="Z289" s="49"/>
      <c r="AA289" s="81"/>
      <c r="AB289" s="81"/>
      <c r="AC289" s="81"/>
      <c r="AD289" s="88"/>
      <c r="AE289" s="88"/>
      <c r="AF289" s="89"/>
      <c r="AG289" s="88"/>
      <c r="AH289" s="90"/>
      <c r="AI289" s="90"/>
      <c r="AJ289" s="90"/>
      <c r="AK289" s="90"/>
      <c r="AL289" s="90"/>
      <c r="AM289" s="90"/>
    </row>
    <row r="290" ht="15.75" customHeight="1">
      <c r="A290" s="80"/>
      <c r="B290" s="109" t="s">
        <v>302</v>
      </c>
      <c r="C290" s="77" t="s">
        <v>302</v>
      </c>
      <c r="D290" s="119" t="s">
        <v>432</v>
      </c>
      <c r="E290" s="119" t="s">
        <v>434</v>
      </c>
      <c r="F290" s="92"/>
      <c r="G290" s="91"/>
      <c r="H290" s="54"/>
      <c r="I290" s="119">
        <v>40.0</v>
      </c>
      <c r="J290" s="68">
        <f t="shared" si="6"/>
        <v>200</v>
      </c>
      <c r="K290" s="93"/>
      <c r="L290" s="30"/>
      <c r="M290" s="91"/>
      <c r="N290" s="91"/>
      <c r="O290" s="91"/>
      <c r="P290" s="91"/>
      <c r="Q290" s="57"/>
      <c r="R290" s="57"/>
      <c r="S290" s="95"/>
      <c r="T290" s="95"/>
      <c r="U290" s="95"/>
      <c r="V290" s="107"/>
      <c r="W290" s="34"/>
      <c r="X290" s="35"/>
      <c r="Y290" s="36"/>
      <c r="Z290" s="36"/>
      <c r="AA290" s="91"/>
      <c r="AB290" s="91"/>
      <c r="AC290" s="91"/>
      <c r="AD290" s="97"/>
      <c r="AE290" s="97"/>
      <c r="AF290" s="98"/>
      <c r="AG290" s="97"/>
      <c r="AH290" s="99"/>
      <c r="AI290" s="99"/>
      <c r="AJ290" s="99"/>
      <c r="AK290" s="99"/>
      <c r="AL290" s="99"/>
      <c r="AM290" s="99"/>
    </row>
    <row r="291" ht="15.75" customHeight="1">
      <c r="A291" s="80"/>
      <c r="B291" s="61" t="s">
        <v>302</v>
      </c>
      <c r="C291" s="78" t="s">
        <v>302</v>
      </c>
      <c r="D291" s="111" t="s">
        <v>432</v>
      </c>
      <c r="E291" s="111" t="s">
        <v>435</v>
      </c>
      <c r="F291" s="82"/>
      <c r="G291" s="81"/>
      <c r="H291" s="42"/>
      <c r="I291" s="111">
        <v>60.0</v>
      </c>
      <c r="J291" s="63">
        <f t="shared" si="6"/>
        <v>300</v>
      </c>
      <c r="K291" s="83"/>
      <c r="L291" s="44"/>
      <c r="M291" s="81"/>
      <c r="N291" s="81"/>
      <c r="O291" s="81"/>
      <c r="P291" s="81"/>
      <c r="Q291" s="46"/>
      <c r="R291" s="46"/>
      <c r="S291" s="86"/>
      <c r="T291" s="86"/>
      <c r="U291" s="86"/>
      <c r="V291" s="108"/>
      <c r="W291" s="48"/>
      <c r="X291" s="23"/>
      <c r="Y291" s="49"/>
      <c r="Z291" s="49"/>
      <c r="AA291" s="81"/>
      <c r="AB291" s="81"/>
      <c r="AC291" s="81"/>
      <c r="AD291" s="88"/>
      <c r="AE291" s="88"/>
      <c r="AF291" s="89"/>
      <c r="AG291" s="88"/>
      <c r="AH291" s="90"/>
      <c r="AI291" s="90"/>
      <c r="AJ291" s="90"/>
      <c r="AK291" s="90"/>
      <c r="AL291" s="90"/>
      <c r="AM291" s="90"/>
    </row>
    <row r="292" ht="15.75" customHeight="1">
      <c r="A292" s="80"/>
      <c r="B292" s="109" t="s">
        <v>302</v>
      </c>
      <c r="C292" s="77" t="s">
        <v>302</v>
      </c>
      <c r="D292" s="119" t="s">
        <v>432</v>
      </c>
      <c r="E292" s="119" t="s">
        <v>436</v>
      </c>
      <c r="F292" s="92"/>
      <c r="G292" s="91"/>
      <c r="H292" s="54"/>
      <c r="I292" s="119">
        <v>30.0</v>
      </c>
      <c r="J292" s="68">
        <f t="shared" si="6"/>
        <v>150</v>
      </c>
      <c r="K292" s="93"/>
      <c r="L292" s="30"/>
      <c r="M292" s="91"/>
      <c r="N292" s="91"/>
      <c r="O292" s="91"/>
      <c r="P292" s="91"/>
      <c r="Q292" s="57"/>
      <c r="R292" s="57"/>
      <c r="S292" s="95"/>
      <c r="T292" s="95"/>
      <c r="U292" s="95"/>
      <c r="V292" s="107"/>
      <c r="W292" s="34"/>
      <c r="X292" s="35"/>
      <c r="Y292" s="36"/>
      <c r="Z292" s="36"/>
      <c r="AA292" s="91"/>
      <c r="AB292" s="91"/>
      <c r="AC292" s="91"/>
      <c r="AD292" s="97"/>
      <c r="AE292" s="97"/>
      <c r="AF292" s="98"/>
      <c r="AG292" s="97"/>
      <c r="AH292" s="99"/>
      <c r="AI292" s="99"/>
      <c r="AJ292" s="99"/>
      <c r="AK292" s="99"/>
      <c r="AL292" s="99"/>
      <c r="AM292" s="99"/>
    </row>
    <row r="293" ht="15.75" customHeight="1">
      <c r="A293" s="80"/>
      <c r="B293" s="61" t="s">
        <v>302</v>
      </c>
      <c r="C293" s="78" t="s">
        <v>302</v>
      </c>
      <c r="D293" s="111" t="s">
        <v>432</v>
      </c>
      <c r="E293" s="111" t="s">
        <v>437</v>
      </c>
      <c r="F293" s="82"/>
      <c r="G293" s="81"/>
      <c r="H293" s="42"/>
      <c r="I293" s="111">
        <v>55.0</v>
      </c>
      <c r="J293" s="63">
        <f t="shared" si="6"/>
        <v>275</v>
      </c>
      <c r="K293" s="83"/>
      <c r="L293" s="44"/>
      <c r="M293" s="81"/>
      <c r="N293" s="81"/>
      <c r="O293" s="81"/>
      <c r="P293" s="81"/>
      <c r="Q293" s="46"/>
      <c r="R293" s="46"/>
      <c r="S293" s="86"/>
      <c r="T293" s="86"/>
      <c r="U293" s="86"/>
      <c r="V293" s="108"/>
      <c r="W293" s="48"/>
      <c r="X293" s="23"/>
      <c r="Y293" s="49"/>
      <c r="Z293" s="49"/>
      <c r="AA293" s="81"/>
      <c r="AB293" s="81"/>
      <c r="AC293" s="81"/>
      <c r="AD293" s="88"/>
      <c r="AE293" s="88"/>
      <c r="AF293" s="89"/>
      <c r="AG293" s="88"/>
      <c r="AH293" s="90"/>
      <c r="AI293" s="90"/>
      <c r="AJ293" s="90"/>
      <c r="AK293" s="90"/>
      <c r="AL293" s="90"/>
      <c r="AM293" s="90"/>
    </row>
    <row r="294" ht="15.75" customHeight="1">
      <c r="A294" s="80"/>
      <c r="B294" s="109" t="s">
        <v>302</v>
      </c>
      <c r="C294" s="77" t="s">
        <v>302</v>
      </c>
      <c r="D294" s="119" t="s">
        <v>432</v>
      </c>
      <c r="E294" s="119" t="s">
        <v>438</v>
      </c>
      <c r="F294" s="92"/>
      <c r="G294" s="91"/>
      <c r="H294" s="54"/>
      <c r="I294" s="119">
        <v>35.0</v>
      </c>
      <c r="J294" s="68">
        <f t="shared" si="6"/>
        <v>175</v>
      </c>
      <c r="K294" s="93"/>
      <c r="L294" s="30"/>
      <c r="M294" s="91"/>
      <c r="N294" s="91"/>
      <c r="O294" s="91"/>
      <c r="P294" s="91"/>
      <c r="Q294" s="57"/>
      <c r="R294" s="57"/>
      <c r="S294" s="95"/>
      <c r="T294" s="95"/>
      <c r="U294" s="95"/>
      <c r="V294" s="107"/>
      <c r="W294" s="34"/>
      <c r="X294" s="35"/>
      <c r="Y294" s="36"/>
      <c r="Z294" s="36"/>
      <c r="AA294" s="91"/>
      <c r="AB294" s="91"/>
      <c r="AC294" s="91"/>
      <c r="AD294" s="97"/>
      <c r="AE294" s="97"/>
      <c r="AF294" s="98"/>
      <c r="AG294" s="97"/>
      <c r="AH294" s="99"/>
      <c r="AI294" s="99"/>
      <c r="AJ294" s="99"/>
      <c r="AK294" s="99"/>
      <c r="AL294" s="99"/>
      <c r="AM294" s="99"/>
    </row>
    <row r="295" ht="15.75" customHeight="1">
      <c r="B295" s="78" t="s">
        <v>302</v>
      </c>
      <c r="C295" s="78" t="s">
        <v>302</v>
      </c>
      <c r="D295" s="111" t="s">
        <v>432</v>
      </c>
      <c r="E295" s="146" t="s">
        <v>439</v>
      </c>
      <c r="F295" s="156"/>
      <c r="G295" s="157"/>
      <c r="H295" s="158"/>
      <c r="I295" s="146">
        <v>50.0</v>
      </c>
      <c r="J295" s="63">
        <f t="shared" si="6"/>
        <v>250</v>
      </c>
      <c r="K295" s="157"/>
      <c r="L295" s="158"/>
      <c r="M295" s="157"/>
      <c r="N295" s="157"/>
      <c r="O295" s="157"/>
      <c r="P295" s="157"/>
      <c r="Q295" s="159"/>
      <c r="R295" s="159"/>
      <c r="S295" s="160"/>
      <c r="T295" s="160"/>
      <c r="U295" s="160"/>
      <c r="V295" s="161"/>
      <c r="W295" s="158"/>
      <c r="X295" s="158"/>
      <c r="Y295" s="158"/>
      <c r="Z295" s="158"/>
      <c r="AA295" s="157"/>
      <c r="AB295" s="157"/>
      <c r="AC295" s="157"/>
      <c r="AD295" s="157"/>
      <c r="AE295" s="157"/>
      <c r="AF295" s="157"/>
      <c r="AG295" s="157"/>
      <c r="AH295" s="157"/>
      <c r="AI295" s="157"/>
      <c r="AJ295" s="157"/>
      <c r="AK295" s="157"/>
      <c r="AL295" s="157"/>
      <c r="AM295" s="157"/>
    </row>
    <row r="296" ht="15.75" customHeight="1">
      <c r="B296" s="77" t="s">
        <v>302</v>
      </c>
      <c r="C296" s="77" t="s">
        <v>302</v>
      </c>
      <c r="D296" s="119" t="s">
        <v>432</v>
      </c>
      <c r="E296" s="141" t="s">
        <v>440</v>
      </c>
      <c r="F296" s="162"/>
      <c r="G296" s="163"/>
      <c r="H296" s="164"/>
      <c r="I296" s="141">
        <v>77.0</v>
      </c>
      <c r="J296" s="68">
        <f t="shared" si="6"/>
        <v>385</v>
      </c>
      <c r="K296" s="163"/>
      <c r="L296" s="164"/>
      <c r="M296" s="163"/>
      <c r="N296" s="163"/>
      <c r="O296" s="163"/>
      <c r="P296" s="163"/>
      <c r="Q296" s="165"/>
      <c r="R296" s="165"/>
      <c r="S296" s="166"/>
      <c r="T296" s="166"/>
      <c r="U296" s="166"/>
      <c r="V296" s="167"/>
      <c r="W296" s="164"/>
      <c r="X296" s="164"/>
      <c r="Y296" s="164"/>
      <c r="Z296" s="164"/>
      <c r="AA296" s="163"/>
      <c r="AB296" s="163"/>
      <c r="AC296" s="163"/>
      <c r="AD296" s="163"/>
      <c r="AE296" s="163"/>
      <c r="AF296" s="163"/>
      <c r="AG296" s="163"/>
      <c r="AH296" s="163"/>
      <c r="AI296" s="163"/>
      <c r="AJ296" s="163"/>
      <c r="AK296" s="163"/>
      <c r="AL296" s="163"/>
      <c r="AM296" s="163"/>
    </row>
    <row r="297" ht="15.75" customHeight="1">
      <c r="B297" s="78" t="s">
        <v>302</v>
      </c>
      <c r="C297" s="78" t="s">
        <v>302</v>
      </c>
      <c r="D297" s="111" t="s">
        <v>432</v>
      </c>
      <c r="E297" s="146" t="s">
        <v>441</v>
      </c>
      <c r="F297" s="156"/>
      <c r="G297" s="157"/>
      <c r="H297" s="158"/>
      <c r="I297" s="146">
        <v>50.0</v>
      </c>
      <c r="J297" s="63">
        <f t="shared" si="6"/>
        <v>250</v>
      </c>
      <c r="K297" s="157"/>
      <c r="L297" s="158"/>
      <c r="M297" s="157"/>
      <c r="N297" s="157"/>
      <c r="O297" s="157"/>
      <c r="P297" s="157"/>
      <c r="Q297" s="159"/>
      <c r="R297" s="159"/>
      <c r="S297" s="160"/>
      <c r="T297" s="160"/>
      <c r="U297" s="160"/>
      <c r="V297" s="161"/>
      <c r="W297" s="158"/>
      <c r="X297" s="158"/>
      <c r="Y297" s="158"/>
      <c r="Z297" s="158"/>
      <c r="AA297" s="157"/>
      <c r="AB297" s="157"/>
      <c r="AC297" s="157"/>
      <c r="AD297" s="157"/>
      <c r="AE297" s="157"/>
      <c r="AF297" s="157"/>
      <c r="AG297" s="157"/>
      <c r="AH297" s="157"/>
      <c r="AI297" s="157"/>
      <c r="AJ297" s="157"/>
      <c r="AK297" s="157"/>
      <c r="AL297" s="157"/>
      <c r="AM297" s="157"/>
    </row>
    <row r="298" ht="15.75" customHeight="1">
      <c r="B298" s="77" t="s">
        <v>302</v>
      </c>
      <c r="C298" s="77" t="s">
        <v>302</v>
      </c>
      <c r="D298" s="119" t="s">
        <v>432</v>
      </c>
      <c r="E298" s="141" t="s">
        <v>442</v>
      </c>
      <c r="F298" s="162"/>
      <c r="G298" s="163"/>
      <c r="H298" s="164"/>
      <c r="I298" s="141">
        <v>40.0</v>
      </c>
      <c r="J298" s="68">
        <f t="shared" si="6"/>
        <v>200</v>
      </c>
      <c r="K298" s="163"/>
      <c r="L298" s="164"/>
      <c r="M298" s="163"/>
      <c r="N298" s="163"/>
      <c r="O298" s="163"/>
      <c r="P298" s="163"/>
      <c r="Q298" s="165"/>
      <c r="R298" s="165"/>
      <c r="S298" s="166"/>
      <c r="T298" s="166"/>
      <c r="U298" s="166"/>
      <c r="V298" s="167"/>
      <c r="W298" s="164"/>
      <c r="X298" s="164"/>
      <c r="Y298" s="164"/>
      <c r="Z298" s="164"/>
      <c r="AA298" s="163"/>
      <c r="AB298" s="163"/>
      <c r="AC298" s="163"/>
      <c r="AD298" s="163"/>
      <c r="AE298" s="163"/>
      <c r="AF298" s="163"/>
      <c r="AG298" s="163"/>
      <c r="AH298" s="163"/>
      <c r="AI298" s="163"/>
      <c r="AJ298" s="163"/>
      <c r="AK298" s="163"/>
      <c r="AL298" s="163"/>
      <c r="AM298" s="163"/>
    </row>
    <row r="299" ht="15.75" customHeight="1">
      <c r="B299" s="78" t="s">
        <v>302</v>
      </c>
      <c r="C299" s="78" t="s">
        <v>302</v>
      </c>
      <c r="D299" s="111" t="s">
        <v>432</v>
      </c>
      <c r="E299" s="146" t="s">
        <v>443</v>
      </c>
      <c r="F299" s="156"/>
      <c r="G299" s="157"/>
      <c r="H299" s="158"/>
      <c r="I299" s="146">
        <v>20.0</v>
      </c>
      <c r="J299" s="63">
        <f t="shared" si="6"/>
        <v>100</v>
      </c>
      <c r="K299" s="157"/>
      <c r="L299" s="158"/>
      <c r="M299" s="157"/>
      <c r="N299" s="157"/>
      <c r="O299" s="157"/>
      <c r="P299" s="157"/>
      <c r="Q299" s="159"/>
      <c r="R299" s="159"/>
      <c r="S299" s="160"/>
      <c r="T299" s="160"/>
      <c r="U299" s="160"/>
      <c r="V299" s="161"/>
      <c r="W299" s="158"/>
      <c r="X299" s="158"/>
      <c r="Y299" s="158"/>
      <c r="Z299" s="158"/>
      <c r="AA299" s="157"/>
      <c r="AB299" s="157"/>
      <c r="AC299" s="157"/>
      <c r="AD299" s="157"/>
      <c r="AE299" s="157"/>
      <c r="AF299" s="157"/>
      <c r="AG299" s="157"/>
      <c r="AH299" s="157"/>
      <c r="AI299" s="157"/>
      <c r="AJ299" s="157"/>
      <c r="AK299" s="157"/>
      <c r="AL299" s="157"/>
      <c r="AM299" s="157"/>
    </row>
    <row r="300" ht="15.75" customHeight="1">
      <c r="B300" s="77" t="s">
        <v>302</v>
      </c>
      <c r="C300" s="77" t="s">
        <v>302</v>
      </c>
      <c r="D300" s="119" t="s">
        <v>432</v>
      </c>
      <c r="E300" s="141" t="s">
        <v>444</v>
      </c>
      <c r="F300" s="162"/>
      <c r="G300" s="163"/>
      <c r="H300" s="164"/>
      <c r="I300" s="141">
        <v>25.0</v>
      </c>
      <c r="J300" s="68">
        <f t="shared" si="6"/>
        <v>125</v>
      </c>
      <c r="K300" s="163"/>
      <c r="L300" s="164"/>
      <c r="M300" s="163"/>
      <c r="N300" s="163"/>
      <c r="O300" s="163"/>
      <c r="P300" s="163"/>
      <c r="Q300" s="165"/>
      <c r="R300" s="165"/>
      <c r="S300" s="166"/>
      <c r="T300" s="166"/>
      <c r="U300" s="166"/>
      <c r="V300" s="167"/>
      <c r="W300" s="164"/>
      <c r="X300" s="164"/>
      <c r="Y300" s="164"/>
      <c r="Z300" s="164"/>
      <c r="AA300" s="163"/>
      <c r="AB300" s="163"/>
      <c r="AC300" s="163"/>
      <c r="AD300" s="163"/>
      <c r="AE300" s="163"/>
      <c r="AF300" s="163"/>
      <c r="AG300" s="163"/>
      <c r="AH300" s="163"/>
      <c r="AI300" s="163"/>
      <c r="AJ300" s="163"/>
      <c r="AK300" s="163"/>
      <c r="AL300" s="163"/>
      <c r="AM300" s="163"/>
    </row>
    <row r="301" ht="15.75" customHeight="1">
      <c r="B301" s="78" t="s">
        <v>302</v>
      </c>
      <c r="C301" s="78" t="s">
        <v>302</v>
      </c>
      <c r="D301" s="111" t="s">
        <v>432</v>
      </c>
      <c r="E301" s="146" t="s">
        <v>445</v>
      </c>
      <c r="F301" s="156"/>
      <c r="G301" s="157"/>
      <c r="H301" s="158"/>
      <c r="I301" s="146">
        <v>20.0</v>
      </c>
      <c r="J301" s="63">
        <f t="shared" si="6"/>
        <v>100</v>
      </c>
      <c r="K301" s="157"/>
      <c r="L301" s="158"/>
      <c r="M301" s="157"/>
      <c r="N301" s="157"/>
      <c r="O301" s="157"/>
      <c r="P301" s="157"/>
      <c r="Q301" s="159"/>
      <c r="R301" s="159"/>
      <c r="S301" s="160"/>
      <c r="T301" s="160"/>
      <c r="U301" s="160"/>
      <c r="V301" s="161"/>
      <c r="W301" s="158"/>
      <c r="X301" s="158"/>
      <c r="Y301" s="158"/>
      <c r="Z301" s="158"/>
      <c r="AA301" s="157"/>
      <c r="AB301" s="157"/>
      <c r="AC301" s="157"/>
      <c r="AD301" s="157"/>
      <c r="AE301" s="157"/>
      <c r="AF301" s="157"/>
      <c r="AG301" s="157"/>
      <c r="AH301" s="157"/>
      <c r="AI301" s="157"/>
      <c r="AJ301" s="157"/>
      <c r="AK301" s="157"/>
      <c r="AL301" s="157"/>
      <c r="AM301" s="157"/>
    </row>
    <row r="302" ht="15.75" customHeight="1">
      <c r="B302" s="77" t="s">
        <v>302</v>
      </c>
      <c r="C302" s="77" t="s">
        <v>302</v>
      </c>
      <c r="D302" s="119" t="s">
        <v>432</v>
      </c>
      <c r="E302" s="141" t="s">
        <v>446</v>
      </c>
      <c r="F302" s="162"/>
      <c r="G302" s="163"/>
      <c r="H302" s="164"/>
      <c r="I302" s="141">
        <v>45.0</v>
      </c>
      <c r="J302" s="68">
        <f t="shared" si="6"/>
        <v>225</v>
      </c>
      <c r="K302" s="163"/>
      <c r="L302" s="164"/>
      <c r="M302" s="163"/>
      <c r="N302" s="163"/>
      <c r="O302" s="163"/>
      <c r="P302" s="163"/>
      <c r="Q302" s="165"/>
      <c r="R302" s="165"/>
      <c r="S302" s="166"/>
      <c r="T302" s="166"/>
      <c r="U302" s="166"/>
      <c r="V302" s="167"/>
      <c r="W302" s="164"/>
      <c r="X302" s="164"/>
      <c r="Y302" s="164"/>
      <c r="Z302" s="164"/>
      <c r="AA302" s="163"/>
      <c r="AB302" s="163"/>
      <c r="AC302" s="163"/>
      <c r="AD302" s="163"/>
      <c r="AE302" s="163"/>
      <c r="AF302" s="163"/>
      <c r="AG302" s="163"/>
      <c r="AH302" s="163"/>
      <c r="AI302" s="163"/>
      <c r="AJ302" s="163"/>
      <c r="AK302" s="163"/>
      <c r="AL302" s="163"/>
      <c r="AM302" s="163"/>
    </row>
    <row r="303" ht="15.75" customHeight="1">
      <c r="B303" s="78" t="s">
        <v>302</v>
      </c>
      <c r="C303" s="78" t="s">
        <v>302</v>
      </c>
      <c r="D303" s="111" t="s">
        <v>432</v>
      </c>
      <c r="E303" s="146" t="s">
        <v>447</v>
      </c>
      <c r="F303" s="156"/>
      <c r="G303" s="157"/>
      <c r="H303" s="158"/>
      <c r="I303" s="146">
        <v>20.0</v>
      </c>
      <c r="J303" s="63">
        <f t="shared" si="6"/>
        <v>100</v>
      </c>
      <c r="K303" s="157"/>
      <c r="L303" s="158"/>
      <c r="M303" s="157"/>
      <c r="N303" s="157"/>
      <c r="O303" s="157"/>
      <c r="P303" s="157"/>
      <c r="Q303" s="159"/>
      <c r="R303" s="159"/>
      <c r="S303" s="160"/>
      <c r="T303" s="160"/>
      <c r="U303" s="160"/>
      <c r="V303" s="161"/>
      <c r="W303" s="158"/>
      <c r="X303" s="158"/>
      <c r="Y303" s="158"/>
      <c r="Z303" s="158"/>
      <c r="AA303" s="157"/>
      <c r="AB303" s="157"/>
      <c r="AC303" s="157"/>
      <c r="AD303" s="157"/>
      <c r="AE303" s="157"/>
      <c r="AF303" s="157"/>
      <c r="AG303" s="157"/>
      <c r="AH303" s="157"/>
      <c r="AI303" s="157"/>
      <c r="AJ303" s="157"/>
      <c r="AK303" s="157"/>
      <c r="AL303" s="157"/>
      <c r="AM303" s="157"/>
    </row>
    <row r="304" ht="15.75" customHeight="1">
      <c r="B304" s="77" t="s">
        <v>302</v>
      </c>
      <c r="C304" s="77" t="s">
        <v>302</v>
      </c>
      <c r="D304" s="119" t="s">
        <v>432</v>
      </c>
      <c r="E304" s="141" t="s">
        <v>448</v>
      </c>
      <c r="F304" s="162"/>
      <c r="G304" s="163"/>
      <c r="H304" s="164"/>
      <c r="I304" s="141">
        <v>20.0</v>
      </c>
      <c r="J304" s="68">
        <f t="shared" si="6"/>
        <v>100</v>
      </c>
      <c r="K304" s="163"/>
      <c r="L304" s="164"/>
      <c r="M304" s="163"/>
      <c r="N304" s="163"/>
      <c r="O304" s="163"/>
      <c r="P304" s="163"/>
      <c r="Q304" s="165"/>
      <c r="R304" s="165"/>
      <c r="S304" s="166"/>
      <c r="T304" s="166"/>
      <c r="U304" s="166"/>
      <c r="V304" s="167"/>
      <c r="W304" s="164"/>
      <c r="X304" s="164"/>
      <c r="Y304" s="164"/>
      <c r="Z304" s="164"/>
      <c r="AA304" s="163"/>
      <c r="AB304" s="163"/>
      <c r="AC304" s="163"/>
      <c r="AD304" s="163"/>
      <c r="AE304" s="163"/>
      <c r="AF304" s="163"/>
      <c r="AG304" s="163"/>
      <c r="AH304" s="163"/>
      <c r="AI304" s="163"/>
      <c r="AJ304" s="163"/>
      <c r="AK304" s="163"/>
      <c r="AL304" s="163"/>
      <c r="AM304" s="163"/>
    </row>
    <row r="305" ht="15.75" customHeight="1">
      <c r="B305" s="78" t="s">
        <v>302</v>
      </c>
      <c r="C305" s="78" t="s">
        <v>302</v>
      </c>
      <c r="D305" s="111" t="s">
        <v>432</v>
      </c>
      <c r="E305" s="146" t="s">
        <v>449</v>
      </c>
      <c r="F305" s="156"/>
      <c r="G305" s="157"/>
      <c r="H305" s="158"/>
      <c r="I305" s="146">
        <v>30.0</v>
      </c>
      <c r="J305" s="63">
        <f t="shared" si="6"/>
        <v>150</v>
      </c>
      <c r="K305" s="157"/>
      <c r="L305" s="158"/>
      <c r="M305" s="157"/>
      <c r="N305" s="157"/>
      <c r="O305" s="157"/>
      <c r="P305" s="157"/>
      <c r="Q305" s="159"/>
      <c r="R305" s="159"/>
      <c r="S305" s="160"/>
      <c r="T305" s="160"/>
      <c r="U305" s="160"/>
      <c r="V305" s="161"/>
      <c r="W305" s="158"/>
      <c r="X305" s="158"/>
      <c r="Y305" s="158"/>
      <c r="Z305" s="158"/>
      <c r="AA305" s="157"/>
      <c r="AB305" s="157"/>
      <c r="AC305" s="157"/>
      <c r="AD305" s="157"/>
      <c r="AE305" s="157"/>
      <c r="AF305" s="157"/>
      <c r="AG305" s="157"/>
      <c r="AH305" s="157"/>
      <c r="AI305" s="157"/>
      <c r="AJ305" s="157"/>
      <c r="AK305" s="157"/>
      <c r="AL305" s="157"/>
      <c r="AM305" s="157"/>
    </row>
    <row r="306" ht="15.75" customHeight="1">
      <c r="B306" s="77" t="s">
        <v>302</v>
      </c>
      <c r="C306" s="77" t="s">
        <v>302</v>
      </c>
      <c r="D306" s="119" t="s">
        <v>432</v>
      </c>
      <c r="E306" s="141" t="s">
        <v>450</v>
      </c>
      <c r="F306" s="162"/>
      <c r="G306" s="163"/>
      <c r="H306" s="164"/>
      <c r="I306" s="141">
        <v>30.0</v>
      </c>
      <c r="J306" s="68">
        <f t="shared" si="6"/>
        <v>150</v>
      </c>
      <c r="K306" s="163"/>
      <c r="L306" s="164"/>
      <c r="M306" s="163"/>
      <c r="N306" s="163"/>
      <c r="O306" s="163"/>
      <c r="P306" s="163"/>
      <c r="Q306" s="165"/>
      <c r="R306" s="165"/>
      <c r="S306" s="166"/>
      <c r="T306" s="166"/>
      <c r="U306" s="166"/>
      <c r="V306" s="167"/>
      <c r="W306" s="164"/>
      <c r="X306" s="164"/>
      <c r="Y306" s="164"/>
      <c r="Z306" s="164"/>
      <c r="AA306" s="163"/>
      <c r="AB306" s="163"/>
      <c r="AC306" s="163"/>
      <c r="AD306" s="163"/>
      <c r="AE306" s="163"/>
      <c r="AF306" s="163"/>
      <c r="AG306" s="163"/>
      <c r="AH306" s="163"/>
      <c r="AI306" s="163"/>
      <c r="AJ306" s="163"/>
      <c r="AK306" s="163"/>
      <c r="AL306" s="163"/>
      <c r="AM306" s="163"/>
    </row>
    <row r="307" ht="15.75" customHeight="1">
      <c r="B307" s="78" t="s">
        <v>302</v>
      </c>
      <c r="C307" s="78" t="s">
        <v>302</v>
      </c>
      <c r="D307" s="146" t="s">
        <v>451</v>
      </c>
      <c r="E307" s="146" t="s">
        <v>452</v>
      </c>
      <c r="F307" s="156"/>
      <c r="G307" s="157"/>
      <c r="H307" s="158"/>
      <c r="I307" s="146">
        <v>84.0</v>
      </c>
      <c r="J307" s="63">
        <f t="shared" si="6"/>
        <v>420</v>
      </c>
      <c r="K307" s="157"/>
      <c r="L307" s="158"/>
      <c r="M307" s="157"/>
      <c r="N307" s="157"/>
      <c r="O307" s="157"/>
      <c r="P307" s="157"/>
      <c r="Q307" s="159"/>
      <c r="R307" s="159"/>
      <c r="S307" s="160"/>
      <c r="T307" s="160"/>
      <c r="U307" s="160"/>
      <c r="V307" s="161"/>
      <c r="W307" s="158"/>
      <c r="X307" s="158"/>
      <c r="Y307" s="158"/>
      <c r="Z307" s="158"/>
      <c r="AA307" s="157"/>
      <c r="AB307" s="157"/>
      <c r="AC307" s="157"/>
      <c r="AD307" s="157"/>
      <c r="AE307" s="157"/>
      <c r="AF307" s="157"/>
      <c r="AG307" s="157"/>
      <c r="AH307" s="157"/>
      <c r="AI307" s="157"/>
      <c r="AJ307" s="157"/>
      <c r="AK307" s="157"/>
      <c r="AL307" s="157"/>
      <c r="AM307" s="157"/>
    </row>
    <row r="308" ht="15.75" customHeight="1">
      <c r="B308" s="77" t="s">
        <v>302</v>
      </c>
      <c r="C308" s="77" t="s">
        <v>302</v>
      </c>
      <c r="D308" s="141" t="s">
        <v>451</v>
      </c>
      <c r="E308" s="141" t="s">
        <v>453</v>
      </c>
      <c r="F308" s="162"/>
      <c r="G308" s="163"/>
      <c r="H308" s="164"/>
      <c r="I308" s="141">
        <v>50.0</v>
      </c>
      <c r="J308" s="68">
        <f t="shared" si="6"/>
        <v>250</v>
      </c>
      <c r="K308" s="163"/>
      <c r="L308" s="164"/>
      <c r="M308" s="163"/>
      <c r="N308" s="163"/>
      <c r="O308" s="163"/>
      <c r="P308" s="163"/>
      <c r="Q308" s="165"/>
      <c r="R308" s="165"/>
      <c r="S308" s="166"/>
      <c r="T308" s="166"/>
      <c r="U308" s="166"/>
      <c r="V308" s="167"/>
      <c r="W308" s="164"/>
      <c r="X308" s="164"/>
      <c r="Y308" s="164"/>
      <c r="Z308" s="164"/>
      <c r="AA308" s="163"/>
      <c r="AB308" s="163"/>
      <c r="AC308" s="163"/>
      <c r="AD308" s="163"/>
      <c r="AE308" s="163"/>
      <c r="AF308" s="163"/>
      <c r="AG308" s="163"/>
      <c r="AH308" s="163"/>
      <c r="AI308" s="163"/>
      <c r="AJ308" s="163"/>
      <c r="AK308" s="163"/>
      <c r="AL308" s="163"/>
      <c r="AM308" s="163"/>
    </row>
    <row r="309" ht="15.75" customHeight="1">
      <c r="B309" s="78" t="s">
        <v>302</v>
      </c>
      <c r="C309" s="78" t="s">
        <v>302</v>
      </c>
      <c r="D309" s="146" t="s">
        <v>451</v>
      </c>
      <c r="E309" s="146" t="s">
        <v>454</v>
      </c>
      <c r="F309" s="156"/>
      <c r="G309" s="157"/>
      <c r="H309" s="158"/>
      <c r="I309" s="146">
        <v>84.0</v>
      </c>
      <c r="J309" s="63">
        <f t="shared" si="6"/>
        <v>420</v>
      </c>
      <c r="K309" s="157"/>
      <c r="L309" s="158"/>
      <c r="M309" s="157"/>
      <c r="N309" s="157"/>
      <c r="O309" s="157"/>
      <c r="P309" s="157"/>
      <c r="Q309" s="159"/>
      <c r="R309" s="159"/>
      <c r="S309" s="160"/>
      <c r="T309" s="160"/>
      <c r="U309" s="160"/>
      <c r="V309" s="161"/>
      <c r="W309" s="158"/>
      <c r="X309" s="158"/>
      <c r="Y309" s="158"/>
      <c r="Z309" s="158"/>
      <c r="AA309" s="157"/>
      <c r="AB309" s="157"/>
      <c r="AC309" s="157"/>
      <c r="AD309" s="157"/>
      <c r="AE309" s="157"/>
      <c r="AF309" s="157"/>
      <c r="AG309" s="157"/>
      <c r="AH309" s="157"/>
      <c r="AI309" s="157"/>
      <c r="AJ309" s="157"/>
      <c r="AK309" s="157"/>
      <c r="AL309" s="157"/>
      <c r="AM309" s="157"/>
    </row>
    <row r="310" ht="15.75" customHeight="1">
      <c r="B310" s="77" t="s">
        <v>302</v>
      </c>
      <c r="C310" s="77" t="s">
        <v>302</v>
      </c>
      <c r="D310" s="141" t="s">
        <v>451</v>
      </c>
      <c r="E310" s="141" t="s">
        <v>455</v>
      </c>
      <c r="F310" s="162"/>
      <c r="G310" s="163"/>
      <c r="H310" s="164"/>
      <c r="I310" s="141">
        <v>50.0</v>
      </c>
      <c r="J310" s="68">
        <f t="shared" si="6"/>
        <v>250</v>
      </c>
      <c r="K310" s="163"/>
      <c r="L310" s="164"/>
      <c r="M310" s="163"/>
      <c r="N310" s="163"/>
      <c r="O310" s="163"/>
      <c r="P310" s="163"/>
      <c r="Q310" s="165"/>
      <c r="R310" s="165"/>
      <c r="S310" s="166"/>
      <c r="T310" s="166"/>
      <c r="U310" s="166"/>
      <c r="V310" s="167"/>
      <c r="W310" s="164"/>
      <c r="X310" s="164"/>
      <c r="Y310" s="164"/>
      <c r="Z310" s="164"/>
      <c r="AA310" s="163"/>
      <c r="AB310" s="163"/>
      <c r="AC310" s="163"/>
      <c r="AD310" s="163"/>
      <c r="AE310" s="163"/>
      <c r="AF310" s="163"/>
      <c r="AG310" s="163"/>
      <c r="AH310" s="163"/>
      <c r="AI310" s="163"/>
      <c r="AJ310" s="163"/>
      <c r="AK310" s="163"/>
      <c r="AL310" s="163"/>
      <c r="AM310" s="163"/>
    </row>
    <row r="311" ht="15.75" customHeight="1">
      <c r="B311" s="78" t="s">
        <v>302</v>
      </c>
      <c r="C311" s="78" t="s">
        <v>302</v>
      </c>
      <c r="D311" s="146" t="s">
        <v>451</v>
      </c>
      <c r="E311" s="146" t="s">
        <v>456</v>
      </c>
      <c r="F311" s="156"/>
      <c r="G311" s="157"/>
      <c r="H311" s="158"/>
      <c r="I311" s="146">
        <v>30.0</v>
      </c>
      <c r="J311" s="63">
        <f t="shared" si="6"/>
        <v>150</v>
      </c>
      <c r="K311" s="157"/>
      <c r="L311" s="158"/>
      <c r="M311" s="157"/>
      <c r="N311" s="157"/>
      <c r="O311" s="157"/>
      <c r="P311" s="157"/>
      <c r="Q311" s="159"/>
      <c r="R311" s="159"/>
      <c r="S311" s="160"/>
      <c r="T311" s="160"/>
      <c r="U311" s="160"/>
      <c r="V311" s="161"/>
      <c r="W311" s="158"/>
      <c r="X311" s="158"/>
      <c r="Y311" s="158"/>
      <c r="Z311" s="158"/>
      <c r="AA311" s="157"/>
      <c r="AB311" s="157"/>
      <c r="AC311" s="157"/>
      <c r="AD311" s="157"/>
      <c r="AE311" s="157"/>
      <c r="AF311" s="157"/>
      <c r="AG311" s="157"/>
      <c r="AH311" s="157"/>
      <c r="AI311" s="157"/>
      <c r="AJ311" s="157"/>
      <c r="AK311" s="157"/>
      <c r="AL311" s="157"/>
      <c r="AM311" s="157"/>
    </row>
    <row r="312" ht="15.75" customHeight="1">
      <c r="B312" s="77" t="s">
        <v>302</v>
      </c>
      <c r="C312" s="77" t="s">
        <v>302</v>
      </c>
      <c r="D312" s="141" t="s">
        <v>451</v>
      </c>
      <c r="E312" s="141" t="s">
        <v>457</v>
      </c>
      <c r="F312" s="162"/>
      <c r="G312" s="163"/>
      <c r="H312" s="164"/>
      <c r="I312" s="141">
        <v>85.0</v>
      </c>
      <c r="J312" s="68">
        <f t="shared" si="6"/>
        <v>425</v>
      </c>
      <c r="K312" s="163"/>
      <c r="L312" s="164"/>
      <c r="M312" s="163"/>
      <c r="N312" s="163"/>
      <c r="O312" s="163"/>
      <c r="P312" s="163"/>
      <c r="Q312" s="165"/>
      <c r="R312" s="165"/>
      <c r="S312" s="166"/>
      <c r="T312" s="166"/>
      <c r="U312" s="166"/>
      <c r="V312" s="167"/>
      <c r="W312" s="164"/>
      <c r="X312" s="164"/>
      <c r="Y312" s="164"/>
      <c r="Z312" s="164"/>
      <c r="AA312" s="163"/>
      <c r="AB312" s="163"/>
      <c r="AC312" s="163"/>
      <c r="AD312" s="163"/>
      <c r="AE312" s="163"/>
      <c r="AF312" s="163"/>
      <c r="AG312" s="163"/>
      <c r="AH312" s="163"/>
      <c r="AI312" s="163"/>
      <c r="AJ312" s="163"/>
      <c r="AK312" s="163"/>
      <c r="AL312" s="163"/>
      <c r="AM312" s="163"/>
    </row>
    <row r="313" ht="15.75" customHeight="1">
      <c r="B313" s="78" t="s">
        <v>302</v>
      </c>
      <c r="C313" s="78" t="s">
        <v>302</v>
      </c>
      <c r="D313" s="146" t="s">
        <v>451</v>
      </c>
      <c r="E313" s="146" t="s">
        <v>458</v>
      </c>
      <c r="F313" s="156"/>
      <c r="G313" s="157"/>
      <c r="H313" s="158"/>
      <c r="I313" s="146">
        <v>35.0</v>
      </c>
      <c r="J313" s="63">
        <f t="shared" si="6"/>
        <v>175</v>
      </c>
      <c r="K313" s="157"/>
      <c r="L313" s="158"/>
      <c r="M313" s="157"/>
      <c r="N313" s="157"/>
      <c r="O313" s="157"/>
      <c r="P313" s="157"/>
      <c r="Q313" s="159"/>
      <c r="R313" s="159"/>
      <c r="S313" s="160"/>
      <c r="T313" s="160"/>
      <c r="U313" s="160"/>
      <c r="V313" s="161"/>
      <c r="W313" s="158"/>
      <c r="X313" s="158"/>
      <c r="Y313" s="158"/>
      <c r="Z313" s="158"/>
      <c r="AA313" s="157"/>
      <c r="AB313" s="157"/>
      <c r="AC313" s="157"/>
      <c r="AD313" s="157"/>
      <c r="AE313" s="157"/>
      <c r="AF313" s="157"/>
      <c r="AG313" s="157"/>
      <c r="AH313" s="157"/>
      <c r="AI313" s="157"/>
      <c r="AJ313" s="157"/>
      <c r="AK313" s="157"/>
      <c r="AL313" s="157"/>
      <c r="AM313" s="157"/>
    </row>
    <row r="314" ht="15.75" customHeight="1">
      <c r="B314" s="77" t="s">
        <v>302</v>
      </c>
      <c r="C314" s="77" t="s">
        <v>302</v>
      </c>
      <c r="D314" s="141" t="s">
        <v>451</v>
      </c>
      <c r="E314" s="141" t="s">
        <v>459</v>
      </c>
      <c r="F314" s="162"/>
      <c r="G314" s="163"/>
      <c r="H314" s="164"/>
      <c r="I314" s="141">
        <v>150.0</v>
      </c>
      <c r="J314" s="68">
        <f t="shared" si="6"/>
        <v>750</v>
      </c>
      <c r="K314" s="163"/>
      <c r="L314" s="164"/>
      <c r="M314" s="163"/>
      <c r="N314" s="163"/>
      <c r="O314" s="163"/>
      <c r="P314" s="163"/>
      <c r="Q314" s="165"/>
      <c r="R314" s="165"/>
      <c r="S314" s="166"/>
      <c r="T314" s="166"/>
      <c r="U314" s="166"/>
      <c r="V314" s="167"/>
      <c r="W314" s="164"/>
      <c r="X314" s="164"/>
      <c r="Y314" s="164"/>
      <c r="Z314" s="164"/>
      <c r="AA314" s="163"/>
      <c r="AB314" s="163"/>
      <c r="AC314" s="163"/>
      <c r="AD314" s="163"/>
      <c r="AE314" s="163"/>
      <c r="AF314" s="163"/>
      <c r="AG314" s="163"/>
      <c r="AH314" s="163"/>
      <c r="AI314" s="163"/>
      <c r="AJ314" s="163"/>
      <c r="AK314" s="163"/>
      <c r="AL314" s="163"/>
      <c r="AM314" s="163"/>
    </row>
    <row r="315" ht="15.75" customHeight="1">
      <c r="B315" s="78" t="s">
        <v>302</v>
      </c>
      <c r="C315" s="78" t="s">
        <v>302</v>
      </c>
      <c r="D315" s="146" t="s">
        <v>451</v>
      </c>
      <c r="E315" s="146" t="s">
        <v>460</v>
      </c>
      <c r="F315" s="156"/>
      <c r="G315" s="157"/>
      <c r="H315" s="158"/>
      <c r="I315" s="146">
        <v>50.0</v>
      </c>
      <c r="J315" s="63">
        <f t="shared" si="6"/>
        <v>250</v>
      </c>
      <c r="K315" s="157"/>
      <c r="L315" s="158"/>
      <c r="M315" s="157"/>
      <c r="N315" s="157"/>
      <c r="O315" s="157"/>
      <c r="P315" s="157"/>
      <c r="Q315" s="159"/>
      <c r="R315" s="159"/>
      <c r="S315" s="160"/>
      <c r="T315" s="160"/>
      <c r="U315" s="160"/>
      <c r="V315" s="161"/>
      <c r="W315" s="158"/>
      <c r="X315" s="158"/>
      <c r="Y315" s="158"/>
      <c r="Z315" s="158"/>
      <c r="AA315" s="157"/>
      <c r="AB315" s="157"/>
      <c r="AC315" s="157"/>
      <c r="AD315" s="157"/>
      <c r="AE315" s="157"/>
      <c r="AF315" s="157"/>
      <c r="AG315" s="157"/>
      <c r="AH315" s="157"/>
      <c r="AI315" s="157"/>
      <c r="AJ315" s="157"/>
      <c r="AK315" s="157"/>
      <c r="AL315" s="157"/>
      <c r="AM315" s="157"/>
    </row>
    <row r="316" ht="15.75" customHeight="1">
      <c r="B316" s="77" t="s">
        <v>302</v>
      </c>
      <c r="C316" s="77" t="s">
        <v>302</v>
      </c>
      <c r="D316" s="141" t="s">
        <v>451</v>
      </c>
      <c r="E316" s="141" t="s">
        <v>461</v>
      </c>
      <c r="F316" s="162"/>
      <c r="G316" s="163"/>
      <c r="H316" s="164"/>
      <c r="I316" s="141">
        <v>65.0</v>
      </c>
      <c r="J316" s="68">
        <f t="shared" si="6"/>
        <v>325</v>
      </c>
      <c r="K316" s="163"/>
      <c r="L316" s="164"/>
      <c r="M316" s="163"/>
      <c r="N316" s="163"/>
      <c r="O316" s="163"/>
      <c r="P316" s="163"/>
      <c r="Q316" s="165"/>
      <c r="R316" s="165"/>
      <c r="S316" s="166"/>
      <c r="T316" s="166"/>
      <c r="U316" s="166"/>
      <c r="V316" s="167"/>
      <c r="W316" s="164"/>
      <c r="X316" s="164"/>
      <c r="Y316" s="164"/>
      <c r="Z316" s="164"/>
      <c r="AA316" s="163"/>
      <c r="AB316" s="163"/>
      <c r="AC316" s="163"/>
      <c r="AD316" s="163"/>
      <c r="AE316" s="163"/>
      <c r="AF316" s="163"/>
      <c r="AG316" s="163"/>
      <c r="AH316" s="163"/>
      <c r="AI316" s="163"/>
      <c r="AJ316" s="163"/>
      <c r="AK316" s="163"/>
      <c r="AL316" s="163"/>
      <c r="AM316" s="163"/>
    </row>
    <row r="317" ht="15.75" customHeight="1">
      <c r="B317" s="78" t="s">
        <v>302</v>
      </c>
      <c r="C317" s="78" t="s">
        <v>302</v>
      </c>
      <c r="D317" s="146" t="s">
        <v>451</v>
      </c>
      <c r="E317" s="146" t="s">
        <v>462</v>
      </c>
      <c r="F317" s="156"/>
      <c r="G317" s="157"/>
      <c r="H317" s="158"/>
      <c r="I317" s="146">
        <v>30.0</v>
      </c>
      <c r="J317" s="63">
        <f t="shared" si="6"/>
        <v>150</v>
      </c>
      <c r="K317" s="157"/>
      <c r="L317" s="158"/>
      <c r="M317" s="157"/>
      <c r="N317" s="157"/>
      <c r="O317" s="157"/>
      <c r="P317" s="157"/>
      <c r="Q317" s="159"/>
      <c r="R317" s="159"/>
      <c r="S317" s="160"/>
      <c r="T317" s="160"/>
      <c r="U317" s="160"/>
      <c r="V317" s="161"/>
      <c r="W317" s="158"/>
      <c r="X317" s="158"/>
      <c r="Y317" s="158"/>
      <c r="Z317" s="158"/>
      <c r="AA317" s="157"/>
      <c r="AB317" s="157"/>
      <c r="AC317" s="157"/>
      <c r="AD317" s="157"/>
      <c r="AE317" s="157"/>
      <c r="AF317" s="157"/>
      <c r="AG317" s="157"/>
      <c r="AH317" s="157"/>
      <c r="AI317" s="157"/>
      <c r="AJ317" s="157"/>
      <c r="AK317" s="157"/>
      <c r="AL317" s="157"/>
      <c r="AM317" s="157"/>
    </row>
    <row r="318" ht="15.75" customHeight="1">
      <c r="B318" s="77" t="s">
        <v>302</v>
      </c>
      <c r="C318" s="77" t="s">
        <v>302</v>
      </c>
      <c r="D318" s="141" t="s">
        <v>451</v>
      </c>
      <c r="E318" s="141" t="s">
        <v>463</v>
      </c>
      <c r="F318" s="162"/>
      <c r="G318" s="163"/>
      <c r="H318" s="164"/>
      <c r="I318" s="141">
        <v>30.0</v>
      </c>
      <c r="J318" s="68">
        <f t="shared" si="6"/>
        <v>150</v>
      </c>
      <c r="K318" s="163"/>
      <c r="L318" s="164"/>
      <c r="M318" s="163"/>
      <c r="N318" s="163"/>
      <c r="O318" s="163"/>
      <c r="P318" s="163"/>
      <c r="Q318" s="165"/>
      <c r="R318" s="165"/>
      <c r="S318" s="166"/>
      <c r="T318" s="166"/>
      <c r="U318" s="166"/>
      <c r="V318" s="167"/>
      <c r="W318" s="164"/>
      <c r="X318" s="164"/>
      <c r="Y318" s="164"/>
      <c r="Z318" s="164"/>
      <c r="AA318" s="163"/>
      <c r="AB318" s="163"/>
      <c r="AC318" s="163"/>
      <c r="AD318" s="163"/>
      <c r="AE318" s="163"/>
      <c r="AF318" s="163"/>
      <c r="AG318" s="163"/>
      <c r="AH318" s="163"/>
      <c r="AI318" s="163"/>
      <c r="AJ318" s="163"/>
      <c r="AK318" s="163"/>
      <c r="AL318" s="163"/>
      <c r="AM318" s="163"/>
    </row>
    <row r="319" ht="15.75" customHeight="1">
      <c r="B319" s="78" t="s">
        <v>302</v>
      </c>
      <c r="C319" s="78" t="s">
        <v>302</v>
      </c>
      <c r="D319" s="146" t="s">
        <v>451</v>
      </c>
      <c r="E319" s="146" t="s">
        <v>464</v>
      </c>
      <c r="F319" s="156"/>
      <c r="G319" s="157"/>
      <c r="H319" s="158"/>
      <c r="I319" s="146">
        <v>20.0</v>
      </c>
      <c r="J319" s="63">
        <f t="shared" si="6"/>
        <v>100</v>
      </c>
      <c r="K319" s="157"/>
      <c r="L319" s="158"/>
      <c r="M319" s="157"/>
      <c r="N319" s="157"/>
      <c r="O319" s="157"/>
      <c r="P319" s="157"/>
      <c r="Q319" s="159"/>
      <c r="R319" s="159"/>
      <c r="S319" s="160"/>
      <c r="T319" s="160"/>
      <c r="U319" s="160"/>
      <c r="V319" s="161"/>
      <c r="W319" s="158"/>
      <c r="X319" s="158"/>
      <c r="Y319" s="158"/>
      <c r="Z319" s="158"/>
      <c r="AA319" s="157"/>
      <c r="AB319" s="157"/>
      <c r="AC319" s="157"/>
      <c r="AD319" s="157"/>
      <c r="AE319" s="157"/>
      <c r="AF319" s="157"/>
      <c r="AG319" s="157"/>
      <c r="AH319" s="157"/>
      <c r="AI319" s="157"/>
      <c r="AJ319" s="157"/>
      <c r="AK319" s="157"/>
      <c r="AL319" s="157"/>
      <c r="AM319" s="157"/>
    </row>
    <row r="320" ht="15.75" customHeight="1">
      <c r="B320" s="77" t="s">
        <v>302</v>
      </c>
      <c r="C320" s="77" t="s">
        <v>302</v>
      </c>
      <c r="D320" s="141" t="s">
        <v>451</v>
      </c>
      <c r="E320" s="141" t="s">
        <v>465</v>
      </c>
      <c r="F320" s="162"/>
      <c r="G320" s="163"/>
      <c r="H320" s="164"/>
      <c r="I320" s="141">
        <v>30.0</v>
      </c>
      <c r="J320" s="68">
        <f t="shared" si="6"/>
        <v>150</v>
      </c>
      <c r="K320" s="163"/>
      <c r="L320" s="164"/>
      <c r="M320" s="163"/>
      <c r="N320" s="163"/>
      <c r="O320" s="163"/>
      <c r="P320" s="163"/>
      <c r="Q320" s="165"/>
      <c r="R320" s="165"/>
      <c r="S320" s="166"/>
      <c r="T320" s="166"/>
      <c r="U320" s="166"/>
      <c r="V320" s="167"/>
      <c r="W320" s="164"/>
      <c r="X320" s="164"/>
      <c r="Y320" s="164"/>
      <c r="Z320" s="164"/>
      <c r="AA320" s="163"/>
      <c r="AB320" s="163"/>
      <c r="AC320" s="163"/>
      <c r="AD320" s="163"/>
      <c r="AE320" s="163"/>
      <c r="AF320" s="163"/>
      <c r="AG320" s="163"/>
      <c r="AH320" s="163"/>
      <c r="AI320" s="163"/>
      <c r="AJ320" s="163"/>
      <c r="AK320" s="163"/>
      <c r="AL320" s="163"/>
      <c r="AM320" s="163"/>
    </row>
    <row r="321" ht="15.75" customHeight="1">
      <c r="B321" s="78" t="s">
        <v>302</v>
      </c>
      <c r="C321" s="78" t="s">
        <v>302</v>
      </c>
      <c r="D321" s="146" t="s">
        <v>451</v>
      </c>
      <c r="E321" s="146" t="s">
        <v>466</v>
      </c>
      <c r="F321" s="156"/>
      <c r="G321" s="157"/>
      <c r="H321" s="158"/>
      <c r="I321" s="146">
        <v>20.0</v>
      </c>
      <c r="J321" s="63">
        <f t="shared" si="6"/>
        <v>100</v>
      </c>
      <c r="K321" s="157"/>
      <c r="L321" s="158"/>
      <c r="M321" s="157"/>
      <c r="N321" s="157"/>
      <c r="O321" s="157"/>
      <c r="P321" s="157"/>
      <c r="Q321" s="159"/>
      <c r="R321" s="159"/>
      <c r="S321" s="160"/>
      <c r="T321" s="160"/>
      <c r="U321" s="160"/>
      <c r="V321" s="161"/>
      <c r="W321" s="158"/>
      <c r="X321" s="158"/>
      <c r="Y321" s="158"/>
      <c r="Z321" s="158"/>
      <c r="AA321" s="157"/>
      <c r="AB321" s="157"/>
      <c r="AC321" s="157"/>
      <c r="AD321" s="157"/>
      <c r="AE321" s="157"/>
      <c r="AF321" s="157"/>
      <c r="AG321" s="157"/>
      <c r="AH321" s="157"/>
      <c r="AI321" s="157"/>
      <c r="AJ321" s="157"/>
      <c r="AK321" s="157"/>
      <c r="AL321" s="157"/>
      <c r="AM321" s="157"/>
    </row>
    <row r="322" ht="15.75" customHeight="1">
      <c r="B322" s="77" t="s">
        <v>302</v>
      </c>
      <c r="C322" s="77" t="s">
        <v>302</v>
      </c>
      <c r="D322" s="141" t="s">
        <v>451</v>
      </c>
      <c r="E322" s="141" t="s">
        <v>467</v>
      </c>
      <c r="F322" s="162"/>
      <c r="G322" s="163"/>
      <c r="H322" s="164"/>
      <c r="I322" s="141">
        <v>40.0</v>
      </c>
      <c r="J322" s="68">
        <f t="shared" si="6"/>
        <v>200</v>
      </c>
      <c r="K322" s="163"/>
      <c r="L322" s="164"/>
      <c r="M322" s="163"/>
      <c r="N322" s="163"/>
      <c r="O322" s="163"/>
      <c r="P322" s="163"/>
      <c r="Q322" s="165"/>
      <c r="R322" s="165"/>
      <c r="S322" s="166"/>
      <c r="T322" s="166"/>
      <c r="U322" s="166"/>
      <c r="V322" s="167"/>
      <c r="W322" s="164"/>
      <c r="X322" s="164"/>
      <c r="Y322" s="164"/>
      <c r="Z322" s="164"/>
      <c r="AA322" s="163"/>
      <c r="AB322" s="163"/>
      <c r="AC322" s="163"/>
      <c r="AD322" s="163"/>
      <c r="AE322" s="163"/>
      <c r="AF322" s="163"/>
      <c r="AG322" s="163"/>
      <c r="AH322" s="163"/>
      <c r="AI322" s="163"/>
      <c r="AJ322" s="163"/>
      <c r="AK322" s="163"/>
      <c r="AL322" s="163"/>
      <c r="AM322" s="163"/>
    </row>
    <row r="323" ht="15.75" customHeight="1">
      <c r="B323" s="78" t="s">
        <v>302</v>
      </c>
      <c r="C323" s="78" t="s">
        <v>302</v>
      </c>
      <c r="D323" s="146" t="s">
        <v>451</v>
      </c>
      <c r="E323" s="146" t="s">
        <v>468</v>
      </c>
      <c r="F323" s="156"/>
      <c r="G323" s="157"/>
      <c r="H323" s="158"/>
      <c r="I323" s="146">
        <v>30.0</v>
      </c>
      <c r="J323" s="63">
        <f t="shared" si="6"/>
        <v>150</v>
      </c>
      <c r="K323" s="157"/>
      <c r="L323" s="158"/>
      <c r="M323" s="157"/>
      <c r="N323" s="157"/>
      <c r="O323" s="157"/>
      <c r="P323" s="157"/>
      <c r="Q323" s="159"/>
      <c r="R323" s="159"/>
      <c r="S323" s="160"/>
      <c r="T323" s="160"/>
      <c r="U323" s="160"/>
      <c r="V323" s="161"/>
      <c r="W323" s="158"/>
      <c r="X323" s="158"/>
      <c r="Y323" s="158"/>
      <c r="Z323" s="158"/>
      <c r="AA323" s="157"/>
      <c r="AB323" s="157"/>
      <c r="AC323" s="157"/>
      <c r="AD323" s="157"/>
      <c r="AE323" s="157"/>
      <c r="AF323" s="157"/>
      <c r="AG323" s="157"/>
      <c r="AH323" s="157"/>
      <c r="AI323" s="157"/>
      <c r="AJ323" s="157"/>
      <c r="AK323" s="157"/>
      <c r="AL323" s="157"/>
      <c r="AM323" s="157"/>
    </row>
    <row r="324" ht="15.75" customHeight="1">
      <c r="B324" s="77" t="s">
        <v>302</v>
      </c>
      <c r="C324" s="77" t="s">
        <v>302</v>
      </c>
      <c r="D324" s="141" t="s">
        <v>451</v>
      </c>
      <c r="E324" s="141" t="s">
        <v>469</v>
      </c>
      <c r="F324" s="162"/>
      <c r="G324" s="163"/>
      <c r="H324" s="164"/>
      <c r="I324" s="141">
        <v>35.0</v>
      </c>
      <c r="J324" s="68">
        <f t="shared" si="6"/>
        <v>175</v>
      </c>
      <c r="K324" s="163"/>
      <c r="L324" s="164"/>
      <c r="M324" s="163"/>
      <c r="N324" s="163"/>
      <c r="O324" s="163"/>
      <c r="P324" s="163"/>
      <c r="Q324" s="165"/>
      <c r="R324" s="165"/>
      <c r="S324" s="166"/>
      <c r="T324" s="166"/>
      <c r="U324" s="166"/>
      <c r="V324" s="167"/>
      <c r="W324" s="164"/>
      <c r="X324" s="164"/>
      <c r="Y324" s="164"/>
      <c r="Z324" s="164"/>
      <c r="AA324" s="163"/>
      <c r="AB324" s="163"/>
      <c r="AC324" s="163"/>
      <c r="AD324" s="163"/>
      <c r="AE324" s="163"/>
      <c r="AF324" s="163"/>
      <c r="AG324" s="163"/>
      <c r="AH324" s="163"/>
      <c r="AI324" s="163"/>
      <c r="AJ324" s="163"/>
      <c r="AK324" s="163"/>
      <c r="AL324" s="163"/>
      <c r="AM324" s="163"/>
    </row>
    <row r="325" ht="15.75" customHeight="1">
      <c r="B325" s="78" t="s">
        <v>470</v>
      </c>
      <c r="C325" s="78" t="s">
        <v>471</v>
      </c>
      <c r="D325" s="146" t="s">
        <v>472</v>
      </c>
      <c r="E325" s="146" t="s">
        <v>473</v>
      </c>
      <c r="F325" s="168" t="s">
        <v>473</v>
      </c>
      <c r="G325" s="169" t="s">
        <v>474</v>
      </c>
      <c r="H325" s="78" t="s">
        <v>264</v>
      </c>
      <c r="I325" s="170">
        <v>56.0</v>
      </c>
      <c r="J325" s="171">
        <v>138.0</v>
      </c>
      <c r="K325" s="157">
        <v>2.0</v>
      </c>
      <c r="L325" s="156">
        <v>8.0</v>
      </c>
      <c r="M325" s="157">
        <v>2.0</v>
      </c>
      <c r="N325" s="158">
        <v>2.0</v>
      </c>
      <c r="O325" s="157">
        <v>5.0</v>
      </c>
      <c r="P325" s="157" t="s">
        <v>475</v>
      </c>
      <c r="Q325" s="157" t="s">
        <v>475</v>
      </c>
      <c r="R325" s="158" t="s">
        <v>475</v>
      </c>
      <c r="S325" s="157" t="s">
        <v>476</v>
      </c>
      <c r="T325" s="157"/>
      <c r="U325" s="157"/>
      <c r="V325" s="157"/>
      <c r="W325" s="159"/>
      <c r="X325" s="159"/>
      <c r="Y325" s="160"/>
      <c r="Z325" s="160"/>
      <c r="AA325" s="160"/>
      <c r="AB325" s="161"/>
      <c r="AC325" s="158"/>
      <c r="AD325" s="158"/>
      <c r="AE325" s="158"/>
      <c r="AF325" s="158"/>
      <c r="AG325" s="157"/>
      <c r="AH325" s="157"/>
      <c r="AI325" s="157"/>
      <c r="AJ325" s="157"/>
      <c r="AK325" s="157"/>
      <c r="AL325" s="157"/>
      <c r="AM325" s="157"/>
    </row>
    <row r="326" ht="15.75" customHeight="1">
      <c r="B326" s="77" t="s">
        <v>470</v>
      </c>
      <c r="C326" s="77" t="s">
        <v>477</v>
      </c>
      <c r="D326" s="141" t="s">
        <v>478</v>
      </c>
      <c r="E326" s="141" t="s">
        <v>479</v>
      </c>
      <c r="F326" s="172" t="s">
        <v>479</v>
      </c>
      <c r="G326" s="173" t="s">
        <v>474</v>
      </c>
      <c r="H326" s="77" t="s">
        <v>480</v>
      </c>
      <c r="I326" s="174">
        <v>215.0</v>
      </c>
      <c r="J326" s="175">
        <v>950.0</v>
      </c>
      <c r="K326" s="163">
        <v>7.0</v>
      </c>
      <c r="L326" s="162">
        <v>21.0</v>
      </c>
      <c r="M326" s="163">
        <v>5.0</v>
      </c>
      <c r="N326" s="164">
        <v>7.0</v>
      </c>
      <c r="O326" s="163">
        <v>9.0</v>
      </c>
      <c r="P326" s="163"/>
      <c r="Q326" s="163"/>
      <c r="R326" s="164"/>
      <c r="S326" s="163" t="s">
        <v>476</v>
      </c>
      <c r="T326" s="163"/>
      <c r="U326" s="163"/>
      <c r="V326" s="163"/>
      <c r="W326" s="165"/>
      <c r="X326" s="165"/>
      <c r="Y326" s="166"/>
      <c r="Z326" s="166"/>
      <c r="AA326" s="166"/>
      <c r="AB326" s="167"/>
      <c r="AC326" s="164"/>
      <c r="AD326" s="164"/>
      <c r="AE326" s="164"/>
      <c r="AF326" s="164"/>
      <c r="AG326" s="163"/>
      <c r="AH326" s="163"/>
      <c r="AI326" s="163"/>
      <c r="AJ326" s="163"/>
      <c r="AK326" s="163"/>
      <c r="AL326" s="163"/>
      <c r="AM326" s="163"/>
    </row>
    <row r="327" ht="15.75" customHeight="1">
      <c r="B327" s="78" t="s">
        <v>470</v>
      </c>
      <c r="C327" s="78" t="s">
        <v>477</v>
      </c>
      <c r="D327" s="146" t="s">
        <v>481</v>
      </c>
      <c r="E327" s="146" t="s">
        <v>482</v>
      </c>
      <c r="F327" s="168" t="s">
        <v>482</v>
      </c>
      <c r="G327" s="169" t="s">
        <v>474</v>
      </c>
      <c r="H327" s="78" t="s">
        <v>264</v>
      </c>
      <c r="I327" s="170">
        <v>200.0</v>
      </c>
      <c r="J327" s="171">
        <v>1800.0</v>
      </c>
      <c r="K327" s="157">
        <v>1.0</v>
      </c>
      <c r="L327" s="156">
        <v>5.0</v>
      </c>
      <c r="M327" s="157">
        <v>1.0</v>
      </c>
      <c r="N327" s="158">
        <v>1.0</v>
      </c>
      <c r="O327" s="157">
        <v>3.0</v>
      </c>
      <c r="P327" s="157"/>
      <c r="Q327" s="157"/>
      <c r="R327" s="158"/>
      <c r="S327" s="157" t="s">
        <v>476</v>
      </c>
      <c r="T327" s="157"/>
      <c r="U327" s="157"/>
      <c r="V327" s="157"/>
      <c r="W327" s="159"/>
      <c r="X327" s="159"/>
      <c r="Y327" s="160"/>
      <c r="Z327" s="160"/>
      <c r="AA327" s="160"/>
      <c r="AB327" s="161"/>
      <c r="AC327" s="158"/>
      <c r="AD327" s="158"/>
      <c r="AE327" s="158"/>
      <c r="AF327" s="158"/>
      <c r="AG327" s="157"/>
      <c r="AH327" s="157"/>
      <c r="AI327" s="157"/>
      <c r="AJ327" s="157"/>
      <c r="AK327" s="157"/>
      <c r="AL327" s="157"/>
      <c r="AM327" s="157"/>
    </row>
    <row r="328" ht="15.75" customHeight="1">
      <c r="B328" s="77" t="s">
        <v>470</v>
      </c>
      <c r="C328" s="77" t="s">
        <v>483</v>
      </c>
      <c r="D328" s="141" t="s">
        <v>484</v>
      </c>
      <c r="E328" s="141" t="s">
        <v>485</v>
      </c>
      <c r="F328" s="176"/>
      <c r="H328" s="77" t="s">
        <v>264</v>
      </c>
      <c r="I328" s="174">
        <v>160.0</v>
      </c>
      <c r="J328" s="175">
        <v>645.0</v>
      </c>
      <c r="K328" s="163" t="s">
        <v>475</v>
      </c>
      <c r="L328" s="162"/>
      <c r="M328" s="163"/>
      <c r="N328" s="164"/>
      <c r="O328" s="163"/>
      <c r="P328" s="163"/>
      <c r="Q328" s="163"/>
      <c r="R328" s="164"/>
      <c r="S328" s="163" t="s">
        <v>476</v>
      </c>
      <c r="T328" s="163"/>
      <c r="U328" s="163"/>
      <c r="V328" s="163"/>
      <c r="W328" s="165"/>
      <c r="X328" s="165"/>
      <c r="Y328" s="166"/>
      <c r="Z328" s="166"/>
      <c r="AA328" s="166"/>
      <c r="AB328" s="167"/>
      <c r="AC328" s="164"/>
      <c r="AD328" s="164"/>
      <c r="AE328" s="164"/>
      <c r="AF328" s="164"/>
      <c r="AG328" s="163"/>
      <c r="AH328" s="163"/>
      <c r="AI328" s="163"/>
      <c r="AJ328" s="163"/>
      <c r="AK328" s="163"/>
      <c r="AL328" s="163"/>
      <c r="AM328" s="163"/>
    </row>
    <row r="329" ht="15.75" customHeight="1">
      <c r="B329" s="78" t="s">
        <v>470</v>
      </c>
      <c r="C329" s="78" t="s">
        <v>483</v>
      </c>
      <c r="D329" s="146" t="s">
        <v>486</v>
      </c>
      <c r="E329" s="146" t="s">
        <v>487</v>
      </c>
      <c r="F329" s="177"/>
      <c r="G329" s="171"/>
      <c r="H329" s="78" t="s">
        <v>264</v>
      </c>
      <c r="I329" s="146">
        <v>55.0</v>
      </c>
      <c r="J329" s="146">
        <v>200.0</v>
      </c>
      <c r="K329" s="146" t="s">
        <v>475</v>
      </c>
      <c r="L329" s="170"/>
      <c r="M329" s="171"/>
      <c r="N329" s="171"/>
      <c r="O329" s="171"/>
      <c r="P329" s="171"/>
      <c r="Q329" s="178"/>
      <c r="R329" s="178"/>
      <c r="S329" s="179" t="s">
        <v>476</v>
      </c>
      <c r="T329" s="160"/>
      <c r="U329" s="160"/>
      <c r="V329" s="161"/>
      <c r="W329" s="158"/>
      <c r="X329" s="158"/>
      <c r="Y329" s="158"/>
      <c r="Z329" s="158"/>
      <c r="AA329" s="157"/>
      <c r="AB329" s="157"/>
      <c r="AC329" s="157"/>
      <c r="AD329" s="157"/>
      <c r="AE329" s="157"/>
      <c r="AF329" s="157"/>
      <c r="AG329" s="157"/>
      <c r="AH329" s="157"/>
      <c r="AI329" s="157"/>
      <c r="AJ329" s="157"/>
      <c r="AK329" s="157"/>
      <c r="AL329" s="157"/>
      <c r="AM329" s="157"/>
    </row>
    <row r="330" ht="15.75" customHeight="1">
      <c r="B330" s="77" t="s">
        <v>470</v>
      </c>
      <c r="C330" s="77" t="s">
        <v>488</v>
      </c>
      <c r="D330" s="141" t="s">
        <v>489</v>
      </c>
      <c r="E330" s="141" t="s">
        <v>490</v>
      </c>
      <c r="F330" s="176"/>
      <c r="G330" s="175"/>
      <c r="H330" s="77" t="s">
        <v>264</v>
      </c>
      <c r="I330" s="141">
        <v>30.0</v>
      </c>
      <c r="J330" s="141">
        <v>170.0</v>
      </c>
      <c r="K330" s="141" t="s">
        <v>475</v>
      </c>
      <c r="L330" s="174"/>
      <c r="M330" s="175"/>
      <c r="N330" s="175"/>
      <c r="O330" s="175"/>
      <c r="P330" s="175"/>
      <c r="Q330" s="180"/>
      <c r="R330" s="180"/>
      <c r="S330" s="181" t="s">
        <v>476</v>
      </c>
      <c r="T330" s="166"/>
      <c r="U330" s="166"/>
      <c r="V330" s="167"/>
      <c r="W330" s="164"/>
      <c r="X330" s="164"/>
      <c r="Y330" s="164"/>
      <c r="Z330" s="164"/>
      <c r="AA330" s="163"/>
      <c r="AB330" s="163"/>
      <c r="AC330" s="163"/>
      <c r="AD330" s="163"/>
      <c r="AE330" s="163"/>
      <c r="AF330" s="163"/>
      <c r="AG330" s="163"/>
      <c r="AH330" s="163"/>
      <c r="AI330" s="163"/>
      <c r="AJ330" s="163"/>
      <c r="AK330" s="163"/>
      <c r="AL330" s="163"/>
      <c r="AM330" s="163"/>
    </row>
    <row r="331" ht="15.75" customHeight="1">
      <c r="B331" s="78" t="s">
        <v>470</v>
      </c>
      <c r="C331" s="78" t="s">
        <v>491</v>
      </c>
      <c r="D331" s="146" t="s">
        <v>492</v>
      </c>
      <c r="E331" s="146" t="s">
        <v>493</v>
      </c>
      <c r="F331" s="177"/>
      <c r="G331" s="171"/>
      <c r="H331" s="78" t="s">
        <v>264</v>
      </c>
      <c r="I331" s="146">
        <v>105.0</v>
      </c>
      <c r="J331" s="146">
        <v>685.0</v>
      </c>
      <c r="K331" s="146">
        <v>15.0</v>
      </c>
      <c r="L331" s="78">
        <v>63.0</v>
      </c>
      <c r="M331" s="171"/>
      <c r="N331" s="171"/>
      <c r="O331" s="171"/>
      <c r="P331" s="171"/>
      <c r="Q331" s="178"/>
      <c r="R331" s="178"/>
      <c r="S331" s="179" t="s">
        <v>476</v>
      </c>
      <c r="T331" s="160"/>
      <c r="U331" s="160"/>
      <c r="V331" s="161"/>
      <c r="W331" s="158"/>
      <c r="X331" s="158"/>
      <c r="Y331" s="158"/>
      <c r="Z331" s="158"/>
      <c r="AA331" s="157"/>
      <c r="AB331" s="157"/>
      <c r="AC331" s="157"/>
      <c r="AD331" s="157"/>
      <c r="AE331" s="157"/>
      <c r="AF331" s="157"/>
      <c r="AG331" s="157"/>
      <c r="AH331" s="157"/>
      <c r="AI331" s="157"/>
      <c r="AJ331" s="157"/>
      <c r="AK331" s="157"/>
      <c r="AL331" s="157"/>
      <c r="AM331" s="157"/>
    </row>
    <row r="332" ht="15.75" customHeight="1">
      <c r="B332" s="77" t="s">
        <v>302</v>
      </c>
      <c r="C332" s="25"/>
      <c r="D332" s="175"/>
      <c r="E332" s="175"/>
      <c r="F332" s="176"/>
      <c r="G332" s="175"/>
      <c r="H332" s="174"/>
      <c r="I332" s="175"/>
      <c r="J332" s="175"/>
      <c r="K332" s="175"/>
      <c r="L332" s="174"/>
      <c r="M332" s="175"/>
      <c r="N332" s="175"/>
      <c r="O332" s="175"/>
      <c r="P332" s="175"/>
      <c r="Q332" s="180"/>
      <c r="R332" s="180"/>
      <c r="S332" s="182"/>
      <c r="T332" s="166"/>
      <c r="U332" s="166"/>
      <c r="V332" s="167"/>
      <c r="W332" s="164"/>
      <c r="X332" s="164"/>
      <c r="Y332" s="164"/>
      <c r="Z332" s="164"/>
      <c r="AA332" s="163"/>
      <c r="AB332" s="163"/>
      <c r="AC332" s="163"/>
      <c r="AD332" s="163"/>
      <c r="AE332" s="163"/>
      <c r="AF332" s="163"/>
      <c r="AG332" s="163"/>
      <c r="AH332" s="163"/>
      <c r="AI332" s="163"/>
      <c r="AJ332" s="163"/>
      <c r="AK332" s="163"/>
      <c r="AL332" s="163"/>
      <c r="AM332" s="163"/>
    </row>
    <row r="333" ht="15.75" customHeight="1">
      <c r="B333" s="183"/>
      <c r="C333" s="184"/>
      <c r="F333" s="185"/>
      <c r="H333" s="183"/>
      <c r="S333" s="186"/>
      <c r="T333" s="186"/>
      <c r="U333" s="186"/>
      <c r="V333" s="187"/>
    </row>
    <row r="334" ht="15.75" customHeight="1">
      <c r="B334" s="183"/>
      <c r="C334" s="184"/>
      <c r="F334" s="185"/>
      <c r="H334" s="183"/>
      <c r="S334" s="186"/>
      <c r="T334" s="186"/>
      <c r="U334" s="186"/>
      <c r="V334" s="187"/>
    </row>
    <row r="335" ht="15.75" customHeight="1">
      <c r="B335" s="183"/>
      <c r="C335" s="184"/>
      <c r="F335" s="185"/>
      <c r="H335" s="183"/>
      <c r="S335" s="186"/>
      <c r="T335" s="186"/>
      <c r="U335" s="186"/>
      <c r="V335" s="187"/>
    </row>
    <row r="336" ht="15.75" customHeight="1">
      <c r="B336" s="183"/>
      <c r="C336" s="184"/>
      <c r="F336" s="185"/>
      <c r="H336" s="183"/>
      <c r="S336" s="186"/>
      <c r="T336" s="186"/>
      <c r="U336" s="186"/>
      <c r="V336" s="187"/>
    </row>
    <row r="337" ht="15.75" customHeight="1">
      <c r="B337" s="183"/>
      <c r="C337" s="184"/>
      <c r="F337" s="185"/>
      <c r="H337" s="183"/>
      <c r="S337" s="186"/>
      <c r="T337" s="186"/>
      <c r="U337" s="186"/>
      <c r="V337" s="187"/>
    </row>
    <row r="338" ht="15.75" customHeight="1">
      <c r="B338" s="183"/>
      <c r="C338" s="184"/>
      <c r="F338" s="185"/>
      <c r="H338" s="183"/>
      <c r="S338" s="186"/>
      <c r="T338" s="186"/>
      <c r="U338" s="186"/>
      <c r="V338" s="187"/>
    </row>
    <row r="339" ht="15.75" customHeight="1">
      <c r="B339" s="183"/>
      <c r="C339" s="184"/>
      <c r="F339" s="185"/>
      <c r="H339" s="183"/>
      <c r="S339" s="186"/>
      <c r="T339" s="186"/>
      <c r="U339" s="186"/>
      <c r="V339" s="187"/>
    </row>
    <row r="340" ht="15.75" customHeight="1">
      <c r="B340" s="183"/>
      <c r="C340" s="184"/>
      <c r="F340" s="185"/>
      <c r="H340" s="183"/>
      <c r="S340" s="186"/>
      <c r="T340" s="186"/>
      <c r="U340" s="186"/>
      <c r="V340" s="187"/>
    </row>
    <row r="341" ht="15.75" customHeight="1">
      <c r="B341" s="183"/>
      <c r="C341" s="184"/>
      <c r="F341" s="185"/>
      <c r="H341" s="183"/>
      <c r="S341" s="186"/>
      <c r="T341" s="186"/>
      <c r="U341" s="186"/>
      <c r="V341" s="187"/>
    </row>
    <row r="342" ht="15.75" customHeight="1">
      <c r="B342" s="183"/>
      <c r="C342" s="184"/>
      <c r="F342" s="185"/>
      <c r="H342" s="183"/>
      <c r="S342" s="186"/>
      <c r="T342" s="186"/>
      <c r="U342" s="186"/>
      <c r="V342" s="187"/>
    </row>
    <row r="343" ht="15.75" customHeight="1">
      <c r="B343" s="183"/>
      <c r="C343" s="184"/>
      <c r="F343" s="185"/>
      <c r="H343" s="183"/>
      <c r="S343" s="186"/>
      <c r="T343" s="186"/>
      <c r="U343" s="186"/>
      <c r="V343" s="187"/>
    </row>
    <row r="344" ht="15.75" customHeight="1">
      <c r="B344" s="183"/>
      <c r="C344" s="184"/>
      <c r="F344" s="185"/>
      <c r="H344" s="183"/>
      <c r="S344" s="186"/>
      <c r="T344" s="186"/>
      <c r="U344" s="186"/>
      <c r="V344" s="187"/>
    </row>
    <row r="345" ht="15.75" customHeight="1">
      <c r="B345" s="183"/>
      <c r="C345" s="184"/>
      <c r="F345" s="185"/>
      <c r="H345" s="183"/>
      <c r="S345" s="186"/>
      <c r="T345" s="186"/>
      <c r="U345" s="186"/>
      <c r="V345" s="187"/>
    </row>
    <row r="346" ht="15.75" customHeight="1">
      <c r="B346" s="183"/>
      <c r="C346" s="184"/>
      <c r="F346" s="185"/>
      <c r="H346" s="183"/>
      <c r="S346" s="186"/>
      <c r="T346" s="186"/>
      <c r="U346" s="186"/>
      <c r="V346" s="187"/>
    </row>
    <row r="347" ht="15.75" customHeight="1">
      <c r="B347" s="183"/>
      <c r="C347" s="184"/>
      <c r="F347" s="185"/>
      <c r="H347" s="183"/>
      <c r="S347" s="186"/>
      <c r="T347" s="186"/>
      <c r="U347" s="186"/>
      <c r="V347" s="187"/>
    </row>
    <row r="348" ht="15.75" customHeight="1">
      <c r="B348" s="183"/>
      <c r="C348" s="184"/>
      <c r="F348" s="185"/>
      <c r="H348" s="183"/>
      <c r="S348" s="186"/>
      <c r="T348" s="186"/>
      <c r="U348" s="186"/>
      <c r="V348" s="187"/>
    </row>
    <row r="349" ht="15.75" customHeight="1">
      <c r="B349" s="183"/>
      <c r="C349" s="184"/>
      <c r="F349" s="185"/>
      <c r="H349" s="183"/>
      <c r="S349" s="186"/>
      <c r="T349" s="186"/>
      <c r="U349" s="186"/>
      <c r="V349" s="187"/>
    </row>
    <row r="350" ht="15.75" customHeight="1">
      <c r="B350" s="183"/>
      <c r="C350" s="184"/>
      <c r="F350" s="185"/>
      <c r="H350" s="183"/>
      <c r="S350" s="186"/>
      <c r="T350" s="186"/>
      <c r="U350" s="186"/>
      <c r="V350" s="187"/>
    </row>
    <row r="351" ht="15.75" customHeight="1">
      <c r="B351" s="183"/>
      <c r="C351" s="184"/>
      <c r="F351" s="185"/>
      <c r="H351" s="183"/>
      <c r="S351" s="186"/>
      <c r="T351" s="186"/>
      <c r="U351" s="186"/>
      <c r="V351" s="187"/>
    </row>
    <row r="352" ht="15.75" customHeight="1">
      <c r="B352" s="183"/>
      <c r="C352" s="184"/>
      <c r="F352" s="185"/>
      <c r="H352" s="183"/>
      <c r="S352" s="186"/>
      <c r="T352" s="186"/>
      <c r="U352" s="186"/>
      <c r="V352" s="187"/>
    </row>
    <row r="353" ht="15.75" customHeight="1">
      <c r="B353" s="183"/>
      <c r="C353" s="184"/>
      <c r="F353" s="185"/>
      <c r="H353" s="183"/>
      <c r="S353" s="186"/>
      <c r="T353" s="186"/>
      <c r="U353" s="186"/>
      <c r="V353" s="187"/>
    </row>
    <row r="354" ht="15.75" customHeight="1">
      <c r="B354" s="183"/>
      <c r="C354" s="184"/>
      <c r="F354" s="185"/>
      <c r="H354" s="183"/>
      <c r="S354" s="186"/>
      <c r="T354" s="186"/>
      <c r="U354" s="186"/>
      <c r="V354" s="187"/>
    </row>
    <row r="355" ht="15.75" customHeight="1">
      <c r="B355" s="188" t="s">
        <v>302</v>
      </c>
      <c r="C355" s="184"/>
      <c r="D355" s="189"/>
      <c r="E355" s="190"/>
      <c r="F355" s="191"/>
      <c r="G355" s="190"/>
      <c r="H355" s="192"/>
      <c r="I355" s="193"/>
      <c r="J355" s="193"/>
      <c r="K355" s="194"/>
      <c r="L355" s="195"/>
      <c r="M355" s="190"/>
      <c r="N355" s="190"/>
      <c r="O355" s="190"/>
      <c r="P355" s="190"/>
      <c r="Q355" s="196"/>
      <c r="R355" s="196"/>
      <c r="S355" s="197"/>
      <c r="T355" s="197"/>
      <c r="U355" s="197"/>
      <c r="V355" s="198"/>
      <c r="W355" s="199"/>
      <c r="X355" s="199"/>
      <c r="Y355" s="199"/>
      <c r="Z355" s="199"/>
      <c r="AA355" s="200"/>
      <c r="AB355" s="200"/>
      <c r="AC355" s="200"/>
      <c r="AD355" s="200"/>
      <c r="AE355" s="200"/>
      <c r="AF355" s="201"/>
      <c r="AG355" s="201"/>
      <c r="AH355" s="201"/>
      <c r="AI355" s="201"/>
      <c r="AJ355" s="201"/>
      <c r="AK355" s="201"/>
      <c r="AL355" s="201"/>
      <c r="AM355" s="201"/>
    </row>
    <row r="356" ht="15.75" customHeight="1">
      <c r="B356" s="183"/>
      <c r="C356" s="184"/>
      <c r="F356" s="185"/>
      <c r="H356" s="183"/>
      <c r="S356" s="186"/>
      <c r="T356" s="186"/>
      <c r="U356" s="186"/>
      <c r="V356" s="187"/>
    </row>
    <row r="357" ht="15.75" customHeight="1">
      <c r="B357" s="183"/>
      <c r="C357" s="184"/>
      <c r="F357" s="185"/>
      <c r="H357" s="183"/>
      <c r="S357" s="186"/>
      <c r="T357" s="186"/>
      <c r="U357" s="186"/>
      <c r="V357" s="187"/>
    </row>
    <row r="358" ht="15.75" customHeight="1">
      <c r="B358" s="183"/>
      <c r="C358" s="184"/>
      <c r="F358" s="185"/>
      <c r="H358" s="183"/>
      <c r="S358" s="186"/>
      <c r="T358" s="186"/>
      <c r="U358" s="186"/>
      <c r="V358" s="187"/>
    </row>
    <row r="359" ht="15.75" customHeight="1">
      <c r="B359" s="183"/>
      <c r="C359" s="184"/>
      <c r="F359" s="185"/>
      <c r="H359" s="183"/>
      <c r="S359" s="186"/>
      <c r="T359" s="186"/>
      <c r="U359" s="186"/>
      <c r="V359" s="187"/>
    </row>
    <row r="360" ht="15.75" customHeight="1">
      <c r="B360" s="183"/>
      <c r="C360" s="184"/>
      <c r="F360" s="185"/>
      <c r="H360" s="183"/>
      <c r="S360" s="186"/>
      <c r="T360" s="186"/>
      <c r="U360" s="186"/>
      <c r="V360" s="187"/>
    </row>
    <row r="361" ht="15.75" customHeight="1">
      <c r="B361" s="183"/>
      <c r="C361" s="184"/>
      <c r="F361" s="185"/>
      <c r="H361" s="183"/>
      <c r="S361" s="186"/>
      <c r="T361" s="186"/>
      <c r="U361" s="186"/>
      <c r="V361" s="187"/>
    </row>
    <row r="362" ht="15.75" customHeight="1">
      <c r="B362" s="183"/>
      <c r="C362" s="184"/>
      <c r="F362" s="185"/>
      <c r="H362" s="183"/>
      <c r="S362" s="186"/>
      <c r="T362" s="186"/>
      <c r="U362" s="186"/>
      <c r="V362" s="187"/>
    </row>
    <row r="363" ht="15.75" customHeight="1">
      <c r="B363" s="183"/>
      <c r="C363" s="184"/>
      <c r="F363" s="185"/>
      <c r="H363" s="183"/>
      <c r="S363" s="186"/>
      <c r="T363" s="186"/>
      <c r="U363" s="186"/>
      <c r="V363" s="187"/>
    </row>
    <row r="364" ht="15.75" customHeight="1">
      <c r="B364" s="183"/>
      <c r="C364" s="184"/>
      <c r="F364" s="185"/>
      <c r="H364" s="183"/>
      <c r="S364" s="186"/>
      <c r="T364" s="186"/>
      <c r="U364" s="186"/>
      <c r="V364" s="187"/>
    </row>
    <row r="365" ht="15.75" customHeight="1">
      <c r="B365" s="183"/>
      <c r="C365" s="184"/>
      <c r="F365" s="185"/>
      <c r="H365" s="183"/>
      <c r="S365" s="186"/>
      <c r="T365" s="186"/>
      <c r="U365" s="186"/>
      <c r="V365" s="187"/>
    </row>
    <row r="366" ht="15.75" customHeight="1">
      <c r="B366" s="183"/>
      <c r="C366" s="184"/>
      <c r="F366" s="185"/>
      <c r="H366" s="183"/>
      <c r="S366" s="186"/>
      <c r="T366" s="186"/>
      <c r="U366" s="186"/>
      <c r="V366" s="187"/>
    </row>
    <row r="367" ht="15.75" customHeight="1">
      <c r="B367" s="183"/>
      <c r="C367" s="184"/>
      <c r="F367" s="185"/>
      <c r="H367" s="183"/>
      <c r="S367" s="186"/>
      <c r="T367" s="186"/>
      <c r="U367" s="186"/>
      <c r="V367" s="187"/>
    </row>
    <row r="368" ht="15.75" customHeight="1">
      <c r="B368" s="183"/>
      <c r="C368" s="184"/>
      <c r="F368" s="185"/>
      <c r="H368" s="183"/>
      <c r="S368" s="186"/>
      <c r="T368" s="186"/>
      <c r="U368" s="186"/>
      <c r="V368" s="187"/>
    </row>
    <row r="369" ht="15.75" customHeight="1">
      <c r="B369" s="183"/>
      <c r="C369" s="184"/>
      <c r="F369" s="185"/>
      <c r="H369" s="183"/>
      <c r="S369" s="186"/>
      <c r="T369" s="186"/>
      <c r="U369" s="186"/>
      <c r="V369" s="187"/>
    </row>
    <row r="370" ht="15.75" customHeight="1">
      <c r="B370" s="183"/>
      <c r="C370" s="184"/>
      <c r="F370" s="185"/>
      <c r="H370" s="183"/>
      <c r="S370" s="186"/>
      <c r="T370" s="186"/>
      <c r="U370" s="186"/>
      <c r="V370" s="187"/>
    </row>
    <row r="371" ht="15.75" customHeight="1">
      <c r="B371" s="183"/>
      <c r="C371" s="184"/>
      <c r="F371" s="185"/>
      <c r="H371" s="183"/>
      <c r="S371" s="186"/>
      <c r="T371" s="186"/>
      <c r="U371" s="186"/>
      <c r="V371" s="187"/>
    </row>
    <row r="372" ht="15.75" customHeight="1">
      <c r="B372" s="183"/>
      <c r="C372" s="184"/>
      <c r="F372" s="185"/>
      <c r="H372" s="183"/>
      <c r="S372" s="186"/>
      <c r="T372" s="186"/>
      <c r="U372" s="186"/>
      <c r="V372" s="187"/>
    </row>
    <row r="373" ht="15.75" customHeight="1">
      <c r="B373" s="183"/>
      <c r="C373" s="184"/>
      <c r="F373" s="185"/>
      <c r="H373" s="183"/>
      <c r="S373" s="186"/>
      <c r="T373" s="186"/>
      <c r="U373" s="186"/>
      <c r="V373" s="187"/>
    </row>
    <row r="374" ht="15.75" customHeight="1">
      <c r="B374" s="183"/>
      <c r="C374" s="184"/>
      <c r="F374" s="185"/>
      <c r="H374" s="183"/>
      <c r="S374" s="186"/>
      <c r="T374" s="186"/>
      <c r="U374" s="186"/>
      <c r="V374" s="187"/>
    </row>
    <row r="375" ht="15.75" customHeight="1">
      <c r="B375" s="183"/>
      <c r="C375" s="184"/>
      <c r="F375" s="185"/>
      <c r="H375" s="183"/>
      <c r="S375" s="186"/>
      <c r="T375" s="186"/>
      <c r="U375" s="186"/>
      <c r="V375" s="187"/>
    </row>
    <row r="376" ht="15.75" customHeight="1">
      <c r="B376" s="183"/>
      <c r="C376" s="184"/>
      <c r="F376" s="185"/>
      <c r="H376" s="183"/>
      <c r="S376" s="186"/>
      <c r="T376" s="186"/>
      <c r="U376" s="186"/>
      <c r="V376" s="187"/>
    </row>
    <row r="377" ht="15.75" customHeight="1">
      <c r="B377" s="183"/>
      <c r="C377" s="184"/>
      <c r="F377" s="185"/>
      <c r="H377" s="183"/>
      <c r="S377" s="186"/>
      <c r="T377" s="186"/>
      <c r="U377" s="186"/>
      <c r="V377" s="187"/>
    </row>
    <row r="378" ht="15.75" customHeight="1">
      <c r="B378" s="183"/>
      <c r="C378" s="184"/>
      <c r="F378" s="185"/>
      <c r="H378" s="183"/>
      <c r="S378" s="186"/>
      <c r="T378" s="186"/>
      <c r="U378" s="186"/>
      <c r="V378" s="187"/>
    </row>
    <row r="379" ht="15.75" customHeight="1">
      <c r="B379" s="183"/>
      <c r="C379" s="184"/>
      <c r="F379" s="185"/>
      <c r="H379" s="183"/>
      <c r="S379" s="186"/>
      <c r="T379" s="186"/>
      <c r="U379" s="186"/>
      <c r="V379" s="187"/>
    </row>
    <row r="380" ht="15.75" customHeight="1">
      <c r="B380" s="183"/>
      <c r="C380" s="184"/>
      <c r="F380" s="185"/>
      <c r="H380" s="183"/>
      <c r="S380" s="186"/>
      <c r="T380" s="186"/>
      <c r="U380" s="186"/>
      <c r="V380" s="187"/>
    </row>
    <row r="381" ht="15.75" customHeight="1">
      <c r="B381" s="183"/>
      <c r="C381" s="184"/>
      <c r="F381" s="185"/>
      <c r="H381" s="183"/>
      <c r="S381" s="186"/>
      <c r="T381" s="186"/>
      <c r="U381" s="186"/>
      <c r="V381" s="187"/>
    </row>
    <row r="382" ht="15.75" customHeight="1">
      <c r="B382" s="183"/>
      <c r="C382" s="184"/>
      <c r="F382" s="185"/>
      <c r="H382" s="183"/>
      <c r="S382" s="186"/>
      <c r="T382" s="186"/>
      <c r="U382" s="186"/>
      <c r="V382" s="187"/>
    </row>
    <row r="383" ht="15.75" customHeight="1">
      <c r="B383" s="183"/>
      <c r="C383" s="184"/>
      <c r="F383" s="185"/>
      <c r="H383" s="183"/>
      <c r="S383" s="186"/>
      <c r="T383" s="186"/>
      <c r="U383" s="186"/>
      <c r="V383" s="187"/>
    </row>
    <row r="384" ht="15.75" customHeight="1">
      <c r="B384" s="183"/>
      <c r="C384" s="184"/>
      <c r="F384" s="185"/>
      <c r="H384" s="183"/>
      <c r="S384" s="186"/>
      <c r="T384" s="186"/>
      <c r="U384" s="186"/>
      <c r="V384" s="187"/>
    </row>
    <row r="385" ht="15.75" customHeight="1">
      <c r="B385" s="183"/>
      <c r="C385" s="184"/>
      <c r="F385" s="185"/>
      <c r="H385" s="183"/>
      <c r="S385" s="186"/>
      <c r="T385" s="186"/>
      <c r="U385" s="186"/>
      <c r="V385" s="187"/>
    </row>
    <row r="386" ht="15.75" customHeight="1">
      <c r="B386" s="183"/>
      <c r="C386" s="184"/>
      <c r="F386" s="185"/>
      <c r="H386" s="183"/>
      <c r="S386" s="186"/>
      <c r="T386" s="186"/>
      <c r="U386" s="186"/>
      <c r="V386" s="187"/>
    </row>
    <row r="387" ht="15.75" customHeight="1">
      <c r="B387" s="183"/>
      <c r="C387" s="184"/>
      <c r="F387" s="185"/>
      <c r="H387" s="183"/>
      <c r="S387" s="186"/>
      <c r="T387" s="186"/>
      <c r="U387" s="186"/>
      <c r="V387" s="187"/>
    </row>
    <row r="388" ht="15.75" customHeight="1">
      <c r="B388" s="183"/>
      <c r="C388" s="184"/>
      <c r="F388" s="185"/>
      <c r="H388" s="183"/>
      <c r="S388" s="186"/>
      <c r="T388" s="186"/>
      <c r="U388" s="186"/>
      <c r="V388" s="187"/>
    </row>
    <row r="389" ht="15.75" customHeight="1">
      <c r="B389" s="183"/>
      <c r="C389" s="184"/>
      <c r="F389" s="185"/>
      <c r="H389" s="183"/>
      <c r="S389" s="186"/>
      <c r="T389" s="186"/>
      <c r="U389" s="186"/>
      <c r="V389" s="187"/>
    </row>
    <row r="390" ht="15.75" customHeight="1">
      <c r="B390" s="183"/>
      <c r="C390" s="184"/>
      <c r="F390" s="185"/>
      <c r="H390" s="183"/>
      <c r="S390" s="186"/>
      <c r="T390" s="186"/>
      <c r="U390" s="186"/>
      <c r="V390" s="187"/>
    </row>
    <row r="391" ht="15.75" customHeight="1">
      <c r="B391" s="183"/>
      <c r="C391" s="184"/>
      <c r="F391" s="185"/>
      <c r="H391" s="183"/>
      <c r="S391" s="186"/>
      <c r="T391" s="186"/>
      <c r="U391" s="186"/>
      <c r="V391" s="187"/>
    </row>
    <row r="392" ht="15.75" customHeight="1">
      <c r="B392" s="183"/>
      <c r="C392" s="184"/>
      <c r="F392" s="185"/>
      <c r="H392" s="183"/>
      <c r="S392" s="186"/>
      <c r="T392" s="186"/>
      <c r="U392" s="186"/>
      <c r="V392" s="187"/>
    </row>
    <row r="393" ht="15.75" customHeight="1">
      <c r="B393" s="183"/>
      <c r="C393" s="184"/>
      <c r="F393" s="185"/>
      <c r="H393" s="183"/>
      <c r="S393" s="186"/>
      <c r="T393" s="186"/>
      <c r="U393" s="186"/>
      <c r="V393" s="187"/>
    </row>
    <row r="394" ht="15.75" customHeight="1">
      <c r="B394" s="183"/>
      <c r="C394" s="184"/>
      <c r="F394" s="185"/>
      <c r="H394" s="183"/>
      <c r="S394" s="186"/>
      <c r="T394" s="186"/>
      <c r="U394" s="186"/>
      <c r="V394" s="187"/>
    </row>
    <row r="395" ht="15.75" customHeight="1">
      <c r="B395" s="183"/>
      <c r="C395" s="184"/>
      <c r="F395" s="185"/>
      <c r="H395" s="183"/>
      <c r="S395" s="186"/>
      <c r="T395" s="186"/>
      <c r="U395" s="186"/>
      <c r="V395" s="187"/>
    </row>
    <row r="396" ht="15.75" customHeight="1">
      <c r="B396" s="183"/>
      <c r="C396" s="184"/>
      <c r="F396" s="185"/>
      <c r="H396" s="183"/>
      <c r="S396" s="186"/>
      <c r="T396" s="186"/>
      <c r="U396" s="186"/>
      <c r="V396" s="187"/>
    </row>
    <row r="397" ht="15.75" customHeight="1">
      <c r="B397" s="183"/>
      <c r="C397" s="184"/>
      <c r="F397" s="185"/>
      <c r="H397" s="183"/>
      <c r="S397" s="186"/>
      <c r="T397" s="186"/>
      <c r="U397" s="186"/>
      <c r="V397" s="187"/>
    </row>
    <row r="398" ht="15.75" customHeight="1">
      <c r="B398" s="183"/>
      <c r="C398" s="184"/>
      <c r="F398" s="185"/>
      <c r="H398" s="183"/>
      <c r="S398" s="186"/>
      <c r="T398" s="186"/>
      <c r="U398" s="186"/>
      <c r="V398" s="187"/>
    </row>
    <row r="399" ht="15.75" customHeight="1">
      <c r="B399" s="183"/>
      <c r="C399" s="184"/>
      <c r="F399" s="185"/>
      <c r="H399" s="183"/>
      <c r="S399" s="186"/>
      <c r="T399" s="186"/>
      <c r="U399" s="186"/>
      <c r="V399" s="187"/>
    </row>
    <row r="400" ht="15.75" customHeight="1">
      <c r="B400" s="183"/>
      <c r="C400" s="184"/>
      <c r="F400" s="185"/>
      <c r="H400" s="183"/>
      <c r="S400" s="186"/>
      <c r="T400" s="186"/>
      <c r="U400" s="186"/>
      <c r="V400" s="187"/>
    </row>
    <row r="401" ht="15.75" customHeight="1">
      <c r="B401" s="183"/>
      <c r="C401" s="184"/>
      <c r="F401" s="185"/>
      <c r="H401" s="183"/>
      <c r="S401" s="186"/>
      <c r="T401" s="186"/>
      <c r="U401" s="186"/>
      <c r="V401" s="187"/>
    </row>
    <row r="402" ht="15.75" customHeight="1">
      <c r="B402" s="183"/>
      <c r="C402" s="184"/>
      <c r="F402" s="185"/>
      <c r="H402" s="183"/>
      <c r="S402" s="186"/>
      <c r="T402" s="186"/>
      <c r="U402" s="186"/>
      <c r="V402" s="187"/>
    </row>
    <row r="403" ht="15.75" customHeight="1">
      <c r="B403" s="183"/>
      <c r="C403" s="184"/>
      <c r="F403" s="185"/>
      <c r="H403" s="183"/>
      <c r="S403" s="186"/>
      <c r="T403" s="186"/>
      <c r="U403" s="186"/>
      <c r="V403" s="187"/>
    </row>
    <row r="404" ht="15.75" customHeight="1">
      <c r="B404" s="183"/>
      <c r="C404" s="184"/>
      <c r="F404" s="185"/>
      <c r="H404" s="183"/>
      <c r="S404" s="186"/>
      <c r="T404" s="186"/>
      <c r="U404" s="186"/>
      <c r="V404" s="187"/>
    </row>
    <row r="405" ht="15.75" customHeight="1">
      <c r="B405" s="183"/>
      <c r="C405" s="184"/>
      <c r="F405" s="185"/>
      <c r="H405" s="183"/>
      <c r="S405" s="186"/>
      <c r="T405" s="186"/>
      <c r="U405" s="186"/>
      <c r="V405" s="187"/>
    </row>
    <row r="406" ht="15.75" customHeight="1">
      <c r="B406" s="183"/>
      <c r="C406" s="184"/>
      <c r="F406" s="185"/>
      <c r="H406" s="183"/>
      <c r="S406" s="186"/>
      <c r="T406" s="186"/>
      <c r="U406" s="186"/>
      <c r="V406" s="187"/>
    </row>
    <row r="407" ht="15.75" customHeight="1">
      <c r="B407" s="183"/>
      <c r="C407" s="184"/>
      <c r="F407" s="185"/>
      <c r="H407" s="183"/>
      <c r="S407" s="186"/>
      <c r="T407" s="186"/>
      <c r="U407" s="186"/>
      <c r="V407" s="187"/>
    </row>
    <row r="408" ht="15.75" customHeight="1">
      <c r="B408" s="183"/>
      <c r="C408" s="184"/>
      <c r="F408" s="185"/>
      <c r="H408" s="183"/>
      <c r="S408" s="186"/>
      <c r="T408" s="186"/>
      <c r="U408" s="186"/>
      <c r="V408" s="187"/>
    </row>
    <row r="409" ht="15.75" customHeight="1">
      <c r="B409" s="183"/>
      <c r="C409" s="184"/>
      <c r="F409" s="185"/>
      <c r="H409" s="183"/>
      <c r="S409" s="186"/>
      <c r="T409" s="186"/>
      <c r="U409" s="186"/>
      <c r="V409" s="187"/>
    </row>
    <row r="410" ht="15.75" customHeight="1">
      <c r="B410" s="183"/>
      <c r="C410" s="184"/>
      <c r="F410" s="185"/>
      <c r="H410" s="183"/>
      <c r="S410" s="186"/>
      <c r="T410" s="186"/>
      <c r="U410" s="186"/>
      <c r="V410" s="187"/>
    </row>
    <row r="411" ht="15.75" customHeight="1">
      <c r="B411" s="183"/>
      <c r="C411" s="184"/>
      <c r="F411" s="185"/>
      <c r="H411" s="183"/>
      <c r="S411" s="186"/>
      <c r="T411" s="186"/>
      <c r="U411" s="186"/>
      <c r="V411" s="187"/>
    </row>
    <row r="412" ht="15.75" customHeight="1">
      <c r="B412" s="183"/>
      <c r="C412" s="184"/>
      <c r="F412" s="185"/>
      <c r="H412" s="183"/>
      <c r="S412" s="186"/>
      <c r="T412" s="186"/>
      <c r="U412" s="186"/>
      <c r="V412" s="187"/>
    </row>
    <row r="413" ht="15.75" customHeight="1">
      <c r="B413" s="183"/>
      <c r="C413" s="184"/>
      <c r="F413" s="185"/>
      <c r="H413" s="183"/>
      <c r="S413" s="186"/>
      <c r="T413" s="186"/>
      <c r="U413" s="186"/>
      <c r="V413" s="187"/>
    </row>
    <row r="414" ht="15.75" customHeight="1">
      <c r="B414" s="183"/>
      <c r="C414" s="184"/>
      <c r="F414" s="185"/>
      <c r="H414" s="183"/>
      <c r="S414" s="186"/>
      <c r="T414" s="186"/>
      <c r="U414" s="186"/>
      <c r="V414" s="187"/>
    </row>
    <row r="415" ht="15.75" customHeight="1">
      <c r="B415" s="183"/>
      <c r="C415" s="184"/>
      <c r="F415" s="185"/>
      <c r="H415" s="183"/>
      <c r="S415" s="186"/>
      <c r="T415" s="186"/>
      <c r="U415" s="186"/>
      <c r="V415" s="187"/>
    </row>
    <row r="416" ht="15.75" customHeight="1">
      <c r="B416" s="183"/>
      <c r="C416" s="184"/>
      <c r="F416" s="185"/>
      <c r="H416" s="183"/>
      <c r="S416" s="186"/>
      <c r="T416" s="186"/>
      <c r="U416" s="186"/>
      <c r="V416" s="187"/>
    </row>
    <row r="417" ht="15.75" customHeight="1">
      <c r="B417" s="183"/>
      <c r="C417" s="184"/>
      <c r="F417" s="185"/>
      <c r="H417" s="183"/>
      <c r="S417" s="186"/>
      <c r="T417" s="186"/>
      <c r="U417" s="186"/>
      <c r="V417" s="187"/>
    </row>
    <row r="418" ht="15.75" customHeight="1">
      <c r="B418" s="183"/>
      <c r="C418" s="184"/>
      <c r="F418" s="185"/>
      <c r="H418" s="183"/>
      <c r="S418" s="186"/>
      <c r="T418" s="186"/>
      <c r="U418" s="186"/>
      <c r="V418" s="187"/>
    </row>
    <row r="419" ht="15.75" customHeight="1">
      <c r="B419" s="183"/>
      <c r="C419" s="184"/>
      <c r="F419" s="185"/>
      <c r="H419" s="183"/>
      <c r="S419" s="186"/>
      <c r="T419" s="186"/>
      <c r="U419" s="186"/>
      <c r="V419" s="187"/>
    </row>
    <row r="420" ht="15.75" customHeight="1">
      <c r="B420" s="183"/>
      <c r="C420" s="184"/>
      <c r="F420" s="185"/>
      <c r="H420" s="183"/>
      <c r="S420" s="186"/>
      <c r="T420" s="186"/>
      <c r="U420" s="186"/>
      <c r="V420" s="187"/>
    </row>
    <row r="421" ht="15.75" customHeight="1">
      <c r="B421" s="183"/>
      <c r="C421" s="184"/>
      <c r="F421" s="185"/>
      <c r="H421" s="183"/>
      <c r="S421" s="186"/>
      <c r="T421" s="186"/>
      <c r="U421" s="186"/>
      <c r="V421" s="187"/>
    </row>
    <row r="422" ht="15.75" customHeight="1">
      <c r="B422" s="183"/>
      <c r="C422" s="184"/>
      <c r="F422" s="185"/>
      <c r="H422" s="183"/>
      <c r="S422" s="186"/>
      <c r="T422" s="186"/>
      <c r="U422" s="186"/>
      <c r="V422" s="187"/>
    </row>
    <row r="423" ht="15.75" customHeight="1">
      <c r="B423" s="183"/>
      <c r="C423" s="184"/>
      <c r="F423" s="185"/>
      <c r="H423" s="183"/>
      <c r="S423" s="186"/>
      <c r="T423" s="186"/>
      <c r="U423" s="186"/>
      <c r="V423" s="187"/>
    </row>
    <row r="424" ht="15.75" customHeight="1">
      <c r="B424" s="183"/>
      <c r="C424" s="184"/>
      <c r="F424" s="185"/>
      <c r="H424" s="183"/>
      <c r="S424" s="186"/>
      <c r="T424" s="186"/>
      <c r="U424" s="186"/>
      <c r="V424" s="187"/>
    </row>
    <row r="425" ht="15.75" customHeight="1">
      <c r="B425" s="183"/>
      <c r="C425" s="184"/>
      <c r="F425" s="185"/>
      <c r="H425" s="183"/>
      <c r="S425" s="186"/>
      <c r="T425" s="186"/>
      <c r="U425" s="186"/>
      <c r="V425" s="187"/>
    </row>
    <row r="426" ht="15.75" customHeight="1">
      <c r="B426" s="183"/>
      <c r="C426" s="184"/>
      <c r="F426" s="185"/>
      <c r="H426" s="183"/>
      <c r="S426" s="186"/>
      <c r="T426" s="186"/>
      <c r="U426" s="186"/>
      <c r="V426" s="187"/>
    </row>
    <row r="427" ht="15.75" customHeight="1">
      <c r="B427" s="183"/>
      <c r="C427" s="184"/>
      <c r="F427" s="185"/>
      <c r="H427" s="183"/>
      <c r="S427" s="186"/>
      <c r="T427" s="186"/>
      <c r="U427" s="186"/>
      <c r="V427" s="187"/>
    </row>
    <row r="428" ht="15.75" customHeight="1">
      <c r="B428" s="183"/>
      <c r="C428" s="184"/>
      <c r="F428" s="185"/>
      <c r="H428" s="183"/>
      <c r="S428" s="186"/>
      <c r="T428" s="186"/>
      <c r="U428" s="186"/>
      <c r="V428" s="187"/>
    </row>
    <row r="429" ht="15.75" customHeight="1">
      <c r="F429" s="185"/>
      <c r="S429" s="186"/>
      <c r="T429" s="186"/>
      <c r="U429" s="186"/>
      <c r="V429" s="187"/>
    </row>
    <row r="430" ht="15.75" customHeight="1">
      <c r="F430" s="185"/>
      <c r="S430" s="186"/>
      <c r="T430" s="186"/>
      <c r="U430" s="186"/>
      <c r="V430" s="187"/>
    </row>
    <row r="431" ht="15.75" customHeight="1">
      <c r="F431" s="185"/>
      <c r="S431" s="186"/>
      <c r="T431" s="186"/>
      <c r="U431" s="186"/>
      <c r="V431" s="187"/>
    </row>
    <row r="432" ht="15.75" customHeight="1">
      <c r="F432" s="185"/>
      <c r="S432" s="186"/>
      <c r="T432" s="186"/>
      <c r="U432" s="186"/>
      <c r="V432" s="187"/>
    </row>
    <row r="433" ht="15.75" customHeight="1">
      <c r="F433" s="185"/>
      <c r="S433" s="186"/>
      <c r="T433" s="186"/>
      <c r="U433" s="186"/>
      <c r="V433" s="187"/>
    </row>
    <row r="434" ht="15.75" customHeight="1">
      <c r="F434" s="185"/>
      <c r="S434" s="186"/>
      <c r="T434" s="186"/>
      <c r="U434" s="186"/>
      <c r="V434" s="187"/>
    </row>
    <row r="435" ht="15.75" customHeight="1">
      <c r="F435" s="185"/>
      <c r="S435" s="186"/>
      <c r="T435" s="186"/>
      <c r="U435" s="186"/>
      <c r="V435" s="187"/>
    </row>
    <row r="436" ht="15.75" customHeight="1">
      <c r="F436" s="185"/>
      <c r="S436" s="186"/>
      <c r="T436" s="186"/>
      <c r="U436" s="186"/>
      <c r="V436" s="187"/>
    </row>
    <row r="437" ht="15.75" customHeight="1">
      <c r="F437" s="185"/>
      <c r="S437" s="186"/>
      <c r="T437" s="186"/>
      <c r="U437" s="186"/>
      <c r="V437" s="187"/>
    </row>
    <row r="438" ht="15.75" customHeight="1">
      <c r="F438" s="185"/>
      <c r="S438" s="186"/>
      <c r="T438" s="186"/>
      <c r="U438" s="186"/>
      <c r="V438" s="187"/>
    </row>
    <row r="439" ht="15.75" customHeight="1">
      <c r="F439" s="185"/>
      <c r="S439" s="186"/>
      <c r="T439" s="186"/>
      <c r="U439" s="186"/>
      <c r="V439" s="187"/>
    </row>
    <row r="440" ht="15.75" customHeight="1">
      <c r="F440" s="185"/>
      <c r="S440" s="186"/>
      <c r="T440" s="186"/>
      <c r="U440" s="186"/>
      <c r="V440" s="187"/>
    </row>
    <row r="441" ht="15.75" customHeight="1">
      <c r="F441" s="185"/>
      <c r="S441" s="186"/>
      <c r="T441" s="186"/>
      <c r="U441" s="186"/>
      <c r="V441" s="187"/>
    </row>
    <row r="442" ht="15.75" customHeight="1">
      <c r="F442" s="185"/>
      <c r="S442" s="186"/>
      <c r="T442" s="186"/>
      <c r="U442" s="186"/>
      <c r="V442" s="187"/>
    </row>
    <row r="443" ht="15.75" customHeight="1">
      <c r="F443" s="185"/>
      <c r="S443" s="186"/>
      <c r="T443" s="186"/>
      <c r="U443" s="186"/>
      <c r="V443" s="187"/>
    </row>
    <row r="444" ht="15.75" customHeight="1">
      <c r="F444" s="185"/>
      <c r="S444" s="186"/>
      <c r="T444" s="186"/>
      <c r="U444" s="186"/>
      <c r="V444" s="187"/>
    </row>
    <row r="445" ht="15.75" customHeight="1">
      <c r="F445" s="185"/>
      <c r="S445" s="186"/>
      <c r="T445" s="186"/>
      <c r="U445" s="186"/>
      <c r="V445" s="187"/>
    </row>
    <row r="446" ht="15.75" customHeight="1">
      <c r="F446" s="185"/>
      <c r="S446" s="186"/>
      <c r="T446" s="186"/>
      <c r="U446" s="186"/>
      <c r="V446" s="187"/>
    </row>
    <row r="447" ht="15.75" customHeight="1">
      <c r="F447" s="185"/>
      <c r="S447" s="186"/>
      <c r="T447" s="186"/>
      <c r="U447" s="186"/>
      <c r="V447" s="187"/>
    </row>
    <row r="448" ht="15.75" customHeight="1">
      <c r="F448" s="185"/>
      <c r="S448" s="186"/>
      <c r="T448" s="186"/>
      <c r="U448" s="186"/>
      <c r="V448" s="187"/>
    </row>
    <row r="449" ht="15.75" customHeight="1">
      <c r="F449" s="185"/>
      <c r="S449" s="186"/>
      <c r="T449" s="186"/>
      <c r="U449" s="186"/>
      <c r="V449" s="187"/>
    </row>
    <row r="450" ht="15.75" customHeight="1">
      <c r="F450" s="185"/>
      <c r="S450" s="186"/>
      <c r="T450" s="186"/>
      <c r="U450" s="186"/>
      <c r="V450" s="187"/>
    </row>
    <row r="451" ht="15.75" customHeight="1">
      <c r="F451" s="185"/>
      <c r="S451" s="186"/>
      <c r="T451" s="186"/>
      <c r="U451" s="186"/>
      <c r="V451" s="187"/>
    </row>
    <row r="452" ht="15.75" customHeight="1">
      <c r="F452" s="185"/>
      <c r="S452" s="186"/>
      <c r="T452" s="186"/>
      <c r="U452" s="186"/>
      <c r="V452" s="187"/>
    </row>
    <row r="453" ht="15.75" customHeight="1">
      <c r="F453" s="185"/>
      <c r="S453" s="186"/>
      <c r="T453" s="186"/>
      <c r="U453" s="186"/>
      <c r="V453" s="187"/>
    </row>
    <row r="454" ht="15.75" customHeight="1">
      <c r="F454" s="185"/>
      <c r="S454" s="186"/>
      <c r="T454" s="186"/>
      <c r="U454" s="186"/>
      <c r="V454" s="187"/>
    </row>
    <row r="455" ht="15.75" customHeight="1">
      <c r="F455" s="185"/>
      <c r="S455" s="186"/>
      <c r="T455" s="186"/>
      <c r="U455" s="186"/>
      <c r="V455" s="187"/>
    </row>
    <row r="456" ht="15.75" customHeight="1">
      <c r="F456" s="185"/>
      <c r="S456" s="186"/>
      <c r="T456" s="186"/>
      <c r="U456" s="186"/>
      <c r="V456" s="187"/>
    </row>
    <row r="457" ht="15.75" customHeight="1">
      <c r="F457" s="185"/>
      <c r="S457" s="186"/>
      <c r="T457" s="186"/>
      <c r="U457" s="186"/>
      <c r="V457" s="187"/>
    </row>
    <row r="458" ht="15.75" customHeight="1">
      <c r="F458" s="185"/>
      <c r="S458" s="186"/>
      <c r="T458" s="186"/>
      <c r="U458" s="186"/>
      <c r="V458" s="187"/>
    </row>
    <row r="459" ht="15.75" customHeight="1">
      <c r="F459" s="185"/>
      <c r="S459" s="186"/>
      <c r="T459" s="186"/>
      <c r="U459" s="186"/>
      <c r="V459" s="187"/>
    </row>
    <row r="460" ht="15.75" customHeight="1">
      <c r="F460" s="185"/>
      <c r="S460" s="186"/>
      <c r="T460" s="186"/>
      <c r="U460" s="186"/>
      <c r="V460" s="187"/>
    </row>
    <row r="461" ht="15.75" customHeight="1">
      <c r="F461" s="185"/>
      <c r="S461" s="186"/>
      <c r="T461" s="186"/>
      <c r="U461" s="186"/>
      <c r="V461" s="187"/>
    </row>
    <row r="462" ht="15.75" customHeight="1">
      <c r="F462" s="185"/>
      <c r="S462" s="186"/>
      <c r="T462" s="186"/>
      <c r="U462" s="186"/>
      <c r="V462" s="187"/>
    </row>
    <row r="463" ht="15.75" customHeight="1">
      <c r="F463" s="185"/>
      <c r="S463" s="186"/>
      <c r="T463" s="186"/>
      <c r="U463" s="186"/>
      <c r="V463" s="187"/>
    </row>
    <row r="464" ht="15.75" customHeight="1">
      <c r="F464" s="185"/>
      <c r="S464" s="186"/>
      <c r="T464" s="186"/>
      <c r="U464" s="186"/>
      <c r="V464" s="187"/>
    </row>
    <row r="465" ht="15.75" customHeight="1">
      <c r="F465" s="185"/>
      <c r="S465" s="186"/>
      <c r="T465" s="186"/>
      <c r="U465" s="186"/>
      <c r="V465" s="187"/>
    </row>
    <row r="466" ht="15.75" customHeight="1">
      <c r="F466" s="185"/>
      <c r="S466" s="186"/>
      <c r="T466" s="186"/>
      <c r="U466" s="186"/>
      <c r="V466" s="187"/>
    </row>
    <row r="467" ht="15.75" customHeight="1">
      <c r="F467" s="185"/>
      <c r="S467" s="186"/>
      <c r="T467" s="186"/>
      <c r="U467" s="186"/>
      <c r="V467" s="187"/>
    </row>
    <row r="468" ht="15.75" customHeight="1">
      <c r="F468" s="185"/>
      <c r="S468" s="186"/>
      <c r="T468" s="186"/>
      <c r="U468" s="186"/>
      <c r="V468" s="187"/>
    </row>
    <row r="469" ht="15.75" customHeight="1">
      <c r="F469" s="185"/>
      <c r="S469" s="186"/>
      <c r="T469" s="186"/>
      <c r="U469" s="186"/>
      <c r="V469" s="187"/>
    </row>
    <row r="470" ht="15.75" customHeight="1">
      <c r="F470" s="185"/>
      <c r="S470" s="186"/>
      <c r="T470" s="186"/>
      <c r="U470" s="186"/>
      <c r="V470" s="187"/>
    </row>
    <row r="471" ht="15.75" customHeight="1">
      <c r="F471" s="185"/>
      <c r="S471" s="186"/>
      <c r="T471" s="186"/>
      <c r="U471" s="186"/>
      <c r="V471" s="187"/>
    </row>
    <row r="472" ht="15.75" customHeight="1">
      <c r="F472" s="185"/>
      <c r="S472" s="186"/>
      <c r="T472" s="186"/>
      <c r="U472" s="186"/>
      <c r="V472" s="187"/>
    </row>
    <row r="473" ht="15.75" customHeight="1">
      <c r="F473" s="185"/>
      <c r="S473" s="186"/>
      <c r="T473" s="186"/>
      <c r="U473" s="186"/>
      <c r="V473" s="187"/>
    </row>
    <row r="474" ht="15.75" customHeight="1">
      <c r="F474" s="185"/>
      <c r="S474" s="186"/>
      <c r="T474" s="186"/>
      <c r="U474" s="186"/>
      <c r="V474" s="187"/>
    </row>
    <row r="475" ht="15.75" customHeight="1">
      <c r="F475" s="185"/>
      <c r="S475" s="186"/>
      <c r="T475" s="186"/>
      <c r="U475" s="186"/>
      <c r="V475" s="187"/>
    </row>
    <row r="476" ht="15.75" customHeight="1">
      <c r="F476" s="185"/>
      <c r="S476" s="186"/>
      <c r="T476" s="186"/>
      <c r="U476" s="186"/>
      <c r="V476" s="187"/>
    </row>
    <row r="477" ht="15.75" customHeight="1">
      <c r="F477" s="185"/>
      <c r="S477" s="186"/>
      <c r="T477" s="186"/>
      <c r="U477" s="186"/>
      <c r="V477" s="187"/>
    </row>
    <row r="478" ht="15.75" customHeight="1">
      <c r="F478" s="185"/>
      <c r="S478" s="186"/>
      <c r="T478" s="186"/>
      <c r="U478" s="186"/>
      <c r="V478" s="187"/>
    </row>
    <row r="479" ht="15.75" customHeight="1">
      <c r="F479" s="185"/>
      <c r="S479" s="186"/>
      <c r="T479" s="186"/>
      <c r="U479" s="186"/>
      <c r="V479" s="187"/>
    </row>
    <row r="480" ht="15.75" customHeight="1">
      <c r="F480" s="185"/>
      <c r="S480" s="186"/>
      <c r="T480" s="186"/>
      <c r="U480" s="186"/>
      <c r="V480" s="187"/>
    </row>
    <row r="481" ht="15.75" customHeight="1">
      <c r="F481" s="185"/>
      <c r="S481" s="186"/>
      <c r="T481" s="186"/>
      <c r="U481" s="186"/>
      <c r="V481" s="187"/>
    </row>
    <row r="482" ht="15.75" customHeight="1">
      <c r="F482" s="185"/>
      <c r="S482" s="186"/>
      <c r="T482" s="186"/>
      <c r="U482" s="186"/>
      <c r="V482" s="187"/>
    </row>
    <row r="483" ht="15.75" customHeight="1">
      <c r="F483" s="185"/>
      <c r="S483" s="186"/>
      <c r="T483" s="186"/>
      <c r="U483" s="186"/>
      <c r="V483" s="187"/>
    </row>
    <row r="484" ht="15.75" customHeight="1">
      <c r="F484" s="185"/>
      <c r="S484" s="186"/>
      <c r="T484" s="186"/>
      <c r="U484" s="186"/>
      <c r="V484" s="187"/>
    </row>
    <row r="485" ht="15.75" customHeight="1">
      <c r="F485" s="185"/>
      <c r="S485" s="186"/>
      <c r="T485" s="186"/>
      <c r="U485" s="186"/>
      <c r="V485" s="187"/>
    </row>
    <row r="486" ht="15.75" customHeight="1">
      <c r="F486" s="185"/>
      <c r="S486" s="186"/>
      <c r="T486" s="186"/>
      <c r="U486" s="186"/>
      <c r="V486" s="187"/>
    </row>
    <row r="487" ht="15.75" customHeight="1">
      <c r="F487" s="185"/>
      <c r="S487" s="186"/>
      <c r="T487" s="186"/>
      <c r="U487" s="186"/>
      <c r="V487" s="187"/>
    </row>
    <row r="488" ht="15.75" customHeight="1">
      <c r="F488" s="185"/>
      <c r="S488" s="186"/>
      <c r="T488" s="186"/>
      <c r="U488" s="186"/>
      <c r="V488" s="187"/>
    </row>
    <row r="489" ht="15.75" customHeight="1">
      <c r="F489" s="185"/>
      <c r="S489" s="186"/>
      <c r="T489" s="186"/>
      <c r="U489" s="186"/>
      <c r="V489" s="187"/>
    </row>
    <row r="490" ht="15.75" customHeight="1">
      <c r="F490" s="185"/>
      <c r="S490" s="186"/>
      <c r="T490" s="186"/>
      <c r="U490" s="186"/>
      <c r="V490" s="187"/>
    </row>
    <row r="491" ht="15.75" customHeight="1">
      <c r="F491" s="185"/>
      <c r="S491" s="186"/>
      <c r="T491" s="186"/>
      <c r="U491" s="186"/>
      <c r="V491" s="187"/>
    </row>
    <row r="492" ht="15.75" customHeight="1">
      <c r="F492" s="185"/>
      <c r="S492" s="186"/>
      <c r="T492" s="186"/>
      <c r="U492" s="186"/>
      <c r="V492" s="187"/>
    </row>
    <row r="493" ht="15.75" customHeight="1">
      <c r="F493" s="185"/>
      <c r="S493" s="186"/>
      <c r="T493" s="186"/>
      <c r="U493" s="186"/>
      <c r="V493" s="187"/>
    </row>
    <row r="494" ht="15.75" customHeight="1">
      <c r="F494" s="185"/>
      <c r="S494" s="186"/>
      <c r="T494" s="186"/>
      <c r="U494" s="186"/>
      <c r="V494" s="187"/>
    </row>
    <row r="495" ht="15.75" customHeight="1">
      <c r="F495" s="185"/>
      <c r="S495" s="186"/>
      <c r="T495" s="186"/>
      <c r="U495" s="186"/>
      <c r="V495" s="187"/>
    </row>
    <row r="496" ht="15.75" customHeight="1">
      <c r="F496" s="185"/>
      <c r="S496" s="186"/>
      <c r="T496" s="186"/>
      <c r="U496" s="186"/>
      <c r="V496" s="187"/>
    </row>
    <row r="497" ht="15.75" customHeight="1">
      <c r="F497" s="185"/>
      <c r="S497" s="186"/>
      <c r="T497" s="186"/>
      <c r="U497" s="186"/>
      <c r="V497" s="187"/>
    </row>
    <row r="498" ht="15.75" customHeight="1">
      <c r="F498" s="185"/>
      <c r="S498" s="186"/>
      <c r="T498" s="186"/>
      <c r="U498" s="186"/>
      <c r="V498" s="187"/>
    </row>
    <row r="499" ht="15.75" customHeight="1">
      <c r="F499" s="185"/>
      <c r="S499" s="186"/>
      <c r="T499" s="186"/>
      <c r="U499" s="186"/>
      <c r="V499" s="187"/>
    </row>
    <row r="500" ht="15.75" customHeight="1">
      <c r="F500" s="185"/>
      <c r="S500" s="186"/>
      <c r="T500" s="186"/>
      <c r="U500" s="186"/>
      <c r="V500" s="187"/>
    </row>
    <row r="501" ht="15.75" customHeight="1">
      <c r="F501" s="185"/>
      <c r="S501" s="186"/>
      <c r="T501" s="186"/>
      <c r="U501" s="186"/>
      <c r="V501" s="187"/>
    </row>
    <row r="502" ht="15.75" customHeight="1">
      <c r="F502" s="185"/>
      <c r="S502" s="186"/>
      <c r="T502" s="186"/>
      <c r="U502" s="186"/>
      <c r="V502" s="187"/>
    </row>
    <row r="503" ht="15.75" customHeight="1">
      <c r="F503" s="185"/>
      <c r="S503" s="186"/>
      <c r="T503" s="186"/>
      <c r="U503" s="186"/>
      <c r="V503" s="187"/>
    </row>
    <row r="504" ht="15.75" customHeight="1">
      <c r="F504" s="185"/>
      <c r="S504" s="186"/>
      <c r="T504" s="186"/>
      <c r="U504" s="186"/>
      <c r="V504" s="187"/>
    </row>
    <row r="505" ht="15.75" customHeight="1">
      <c r="F505" s="185"/>
      <c r="S505" s="186"/>
      <c r="T505" s="186"/>
      <c r="U505" s="186"/>
      <c r="V505" s="187"/>
    </row>
    <row r="506" ht="15.75" customHeight="1">
      <c r="F506" s="185"/>
      <c r="S506" s="186"/>
      <c r="T506" s="186"/>
      <c r="U506" s="186"/>
      <c r="V506" s="187"/>
    </row>
    <row r="507" ht="15.75" customHeight="1">
      <c r="F507" s="185"/>
      <c r="S507" s="186"/>
      <c r="T507" s="186"/>
      <c r="U507" s="186"/>
      <c r="V507" s="187"/>
    </row>
    <row r="508" ht="15.75" customHeight="1">
      <c r="F508" s="185"/>
      <c r="S508" s="186"/>
      <c r="T508" s="186"/>
      <c r="U508" s="186"/>
      <c r="V508" s="187"/>
    </row>
    <row r="509" ht="15.75" customHeight="1">
      <c r="F509" s="185"/>
      <c r="S509" s="186"/>
      <c r="T509" s="186"/>
      <c r="U509" s="186"/>
      <c r="V509" s="187"/>
    </row>
    <row r="510" ht="15.75" customHeight="1">
      <c r="F510" s="185"/>
      <c r="S510" s="186"/>
      <c r="T510" s="186"/>
      <c r="U510" s="186"/>
      <c r="V510" s="187"/>
    </row>
    <row r="511" ht="15.75" customHeight="1">
      <c r="F511" s="185"/>
      <c r="S511" s="186"/>
      <c r="T511" s="186"/>
      <c r="U511" s="186"/>
      <c r="V511" s="187"/>
    </row>
    <row r="512" ht="15.75" customHeight="1">
      <c r="F512" s="185"/>
      <c r="S512" s="186"/>
      <c r="T512" s="186"/>
      <c r="U512" s="186"/>
      <c r="V512" s="187"/>
    </row>
    <row r="513" ht="15.75" customHeight="1">
      <c r="F513" s="185"/>
      <c r="S513" s="186"/>
      <c r="T513" s="186"/>
      <c r="U513" s="186"/>
      <c r="V513" s="187"/>
    </row>
    <row r="514" ht="15.75" customHeight="1">
      <c r="F514" s="185"/>
      <c r="S514" s="186"/>
      <c r="T514" s="186"/>
      <c r="U514" s="186"/>
      <c r="V514" s="187"/>
    </row>
    <row r="515" ht="15.75" customHeight="1">
      <c r="F515" s="185"/>
      <c r="S515" s="186"/>
      <c r="T515" s="186"/>
      <c r="U515" s="186"/>
      <c r="V515" s="187"/>
    </row>
    <row r="516" ht="15.75" customHeight="1">
      <c r="F516" s="185"/>
      <c r="S516" s="186"/>
      <c r="T516" s="186"/>
      <c r="U516" s="186"/>
      <c r="V516" s="187"/>
    </row>
    <row r="517" ht="15.75" customHeight="1">
      <c r="F517" s="185"/>
      <c r="S517" s="186"/>
      <c r="T517" s="186"/>
      <c r="U517" s="186"/>
      <c r="V517" s="187"/>
    </row>
    <row r="518" ht="15.75" customHeight="1">
      <c r="F518" s="185"/>
      <c r="S518" s="186"/>
      <c r="T518" s="186"/>
      <c r="U518" s="186"/>
      <c r="V518" s="187"/>
    </row>
    <row r="519" ht="15.75" customHeight="1">
      <c r="F519" s="185"/>
      <c r="S519" s="186"/>
      <c r="T519" s="186"/>
      <c r="U519" s="186"/>
      <c r="V519" s="187"/>
    </row>
    <row r="520" ht="15.75" customHeight="1">
      <c r="F520" s="185"/>
      <c r="S520" s="186"/>
      <c r="T520" s="186"/>
      <c r="U520" s="186"/>
      <c r="V520" s="187"/>
    </row>
    <row r="521" ht="15.75" customHeight="1">
      <c r="F521" s="185"/>
      <c r="S521" s="186"/>
      <c r="T521" s="186"/>
      <c r="U521" s="186"/>
      <c r="V521" s="187"/>
    </row>
    <row r="522" ht="15.75" customHeight="1">
      <c r="F522" s="185"/>
      <c r="S522" s="186"/>
      <c r="T522" s="186"/>
      <c r="U522" s="186"/>
      <c r="V522" s="187"/>
    </row>
    <row r="523" ht="15.75" customHeight="1">
      <c r="F523" s="185"/>
      <c r="S523" s="186"/>
      <c r="T523" s="186"/>
      <c r="U523" s="186"/>
      <c r="V523" s="187"/>
    </row>
    <row r="524" ht="15.75" customHeight="1">
      <c r="F524" s="185"/>
      <c r="S524" s="186"/>
      <c r="T524" s="186"/>
      <c r="U524" s="186"/>
      <c r="V524" s="187"/>
    </row>
    <row r="525" ht="15.75" customHeight="1">
      <c r="F525" s="185"/>
      <c r="S525" s="186"/>
      <c r="T525" s="186"/>
      <c r="U525" s="186"/>
      <c r="V525" s="187"/>
    </row>
    <row r="526" ht="15.75" customHeight="1">
      <c r="F526" s="185"/>
      <c r="S526" s="186"/>
      <c r="T526" s="186"/>
      <c r="U526" s="186"/>
      <c r="V526" s="187"/>
    </row>
    <row r="527" ht="15.75" customHeight="1">
      <c r="F527" s="185"/>
      <c r="S527" s="186"/>
      <c r="T527" s="186"/>
      <c r="U527" s="186"/>
      <c r="V527" s="187"/>
    </row>
    <row r="528" ht="15.75" customHeight="1">
      <c r="F528" s="185"/>
      <c r="S528" s="186"/>
      <c r="T528" s="186"/>
      <c r="U528" s="186"/>
      <c r="V528" s="187"/>
    </row>
    <row r="529" ht="15.75" customHeight="1">
      <c r="F529" s="185"/>
      <c r="S529" s="186"/>
      <c r="T529" s="186"/>
      <c r="U529" s="186"/>
      <c r="V529" s="187"/>
    </row>
    <row r="530" ht="15.75" customHeight="1">
      <c r="F530" s="185"/>
      <c r="S530" s="186"/>
      <c r="T530" s="186"/>
      <c r="U530" s="186"/>
      <c r="V530" s="187"/>
    </row>
    <row r="531" ht="15.75" customHeight="1">
      <c r="F531" s="185"/>
      <c r="S531" s="186"/>
      <c r="T531" s="186"/>
      <c r="U531" s="186"/>
      <c r="V531" s="187"/>
    </row>
    <row r="532" ht="15.75" customHeight="1">
      <c r="F532" s="185"/>
      <c r="S532" s="186"/>
      <c r="T532" s="186"/>
      <c r="U532" s="186"/>
      <c r="V532" s="187"/>
    </row>
    <row r="533" ht="15.75" customHeight="1">
      <c r="F533" s="185"/>
      <c r="S533" s="186"/>
      <c r="T533" s="186"/>
      <c r="U533" s="186"/>
      <c r="V533" s="187"/>
    </row>
    <row r="534" ht="15.75" customHeight="1">
      <c r="F534" s="185"/>
      <c r="S534" s="186"/>
      <c r="T534" s="186"/>
      <c r="U534" s="186"/>
      <c r="V534" s="187"/>
    </row>
    <row r="535" ht="15.75" customHeight="1">
      <c r="F535" s="185"/>
      <c r="S535" s="186"/>
      <c r="T535" s="186"/>
      <c r="U535" s="186"/>
      <c r="V535" s="187"/>
    </row>
    <row r="536" ht="15.75" customHeight="1">
      <c r="F536" s="185"/>
      <c r="S536" s="186"/>
      <c r="T536" s="186"/>
      <c r="U536" s="186"/>
      <c r="V536" s="187"/>
    </row>
    <row r="537" ht="15.75" customHeight="1">
      <c r="F537" s="185"/>
      <c r="S537" s="186"/>
      <c r="T537" s="186"/>
      <c r="U537" s="186"/>
      <c r="V537" s="187"/>
    </row>
    <row r="538" ht="15.75" customHeight="1">
      <c r="F538" s="185"/>
      <c r="S538" s="186"/>
      <c r="T538" s="186"/>
      <c r="U538" s="186"/>
      <c r="V538" s="187"/>
    </row>
    <row r="539" ht="15.75" customHeight="1">
      <c r="F539" s="185"/>
      <c r="S539" s="186"/>
      <c r="T539" s="186"/>
      <c r="U539" s="186"/>
      <c r="V539" s="187"/>
    </row>
    <row r="540" ht="15.75" customHeight="1">
      <c r="F540" s="185"/>
      <c r="S540" s="186"/>
      <c r="T540" s="186"/>
      <c r="U540" s="186"/>
      <c r="V540" s="187"/>
    </row>
    <row r="541" ht="15.75" customHeight="1">
      <c r="F541" s="185"/>
      <c r="S541" s="186"/>
      <c r="T541" s="186"/>
      <c r="U541" s="186"/>
      <c r="V541" s="187"/>
    </row>
    <row r="542" ht="15.75" customHeight="1">
      <c r="F542" s="185"/>
      <c r="S542" s="186"/>
      <c r="T542" s="186"/>
      <c r="U542" s="186"/>
      <c r="V542" s="187"/>
    </row>
    <row r="543" ht="15.75" customHeight="1">
      <c r="F543" s="185"/>
      <c r="S543" s="186"/>
      <c r="T543" s="186"/>
      <c r="U543" s="186"/>
      <c r="V543" s="187"/>
    </row>
    <row r="544" ht="15.75" customHeight="1">
      <c r="F544" s="185"/>
      <c r="S544" s="186"/>
      <c r="T544" s="186"/>
      <c r="U544" s="186"/>
      <c r="V544" s="187"/>
    </row>
    <row r="545" ht="15.75" customHeight="1">
      <c r="F545" s="185"/>
      <c r="S545" s="186"/>
      <c r="T545" s="186"/>
      <c r="U545" s="186"/>
      <c r="V545" s="187"/>
    </row>
    <row r="546" ht="15.75" customHeight="1">
      <c r="F546" s="185"/>
      <c r="S546" s="186"/>
      <c r="T546" s="186"/>
      <c r="U546" s="186"/>
      <c r="V546" s="187"/>
    </row>
    <row r="547" ht="15.75" customHeight="1">
      <c r="F547" s="185"/>
      <c r="S547" s="186"/>
      <c r="T547" s="186"/>
      <c r="U547" s="186"/>
      <c r="V547" s="187"/>
    </row>
    <row r="548" ht="15.75" customHeight="1">
      <c r="F548" s="185"/>
      <c r="S548" s="186"/>
      <c r="T548" s="186"/>
      <c r="U548" s="186"/>
      <c r="V548" s="187"/>
    </row>
    <row r="549" ht="15.75" customHeight="1">
      <c r="F549" s="185"/>
      <c r="S549" s="186"/>
      <c r="T549" s="186"/>
      <c r="U549" s="186"/>
      <c r="V549" s="187"/>
    </row>
    <row r="550" ht="15.75" customHeight="1">
      <c r="F550" s="185"/>
      <c r="S550" s="186"/>
      <c r="T550" s="186"/>
      <c r="U550" s="186"/>
      <c r="V550" s="187"/>
    </row>
    <row r="551" ht="15.75" customHeight="1">
      <c r="F551" s="185"/>
      <c r="S551" s="186"/>
      <c r="T551" s="186"/>
      <c r="U551" s="186"/>
      <c r="V551" s="187"/>
    </row>
    <row r="552" ht="15.75" customHeight="1">
      <c r="F552" s="185"/>
      <c r="S552" s="186"/>
      <c r="T552" s="186"/>
      <c r="U552" s="186"/>
      <c r="V552" s="187"/>
    </row>
    <row r="553" ht="15.75" customHeight="1">
      <c r="F553" s="185"/>
      <c r="S553" s="186"/>
      <c r="T553" s="186"/>
      <c r="U553" s="186"/>
      <c r="V553" s="187"/>
    </row>
    <row r="554" ht="15.75" customHeight="1">
      <c r="F554" s="185"/>
      <c r="S554" s="186"/>
      <c r="T554" s="186"/>
      <c r="U554" s="186"/>
      <c r="V554" s="187"/>
    </row>
    <row r="555" ht="15.75" customHeight="1">
      <c r="F555" s="185"/>
      <c r="S555" s="186"/>
      <c r="T555" s="186"/>
      <c r="U555" s="186"/>
      <c r="V555" s="187"/>
    </row>
    <row r="556" ht="15.75" customHeight="1">
      <c r="F556" s="185"/>
      <c r="S556" s="186"/>
      <c r="T556" s="186"/>
      <c r="U556" s="186"/>
      <c r="V556" s="187"/>
    </row>
    <row r="557" ht="15.75" customHeight="1">
      <c r="F557" s="185"/>
      <c r="S557" s="186"/>
      <c r="T557" s="186"/>
      <c r="U557" s="186"/>
      <c r="V557" s="187"/>
    </row>
    <row r="558" ht="15.75" customHeight="1">
      <c r="F558" s="185"/>
      <c r="S558" s="186"/>
      <c r="T558" s="186"/>
      <c r="U558" s="186"/>
      <c r="V558" s="187"/>
    </row>
    <row r="559" ht="15.75" customHeight="1">
      <c r="F559" s="185"/>
      <c r="S559" s="186"/>
      <c r="T559" s="186"/>
      <c r="U559" s="186"/>
      <c r="V559" s="187"/>
    </row>
    <row r="560" ht="15.75" customHeight="1">
      <c r="F560" s="185"/>
      <c r="S560" s="186"/>
      <c r="T560" s="186"/>
      <c r="U560" s="186"/>
      <c r="V560" s="187"/>
    </row>
    <row r="561" ht="15.75" customHeight="1">
      <c r="F561" s="185"/>
      <c r="S561" s="186"/>
      <c r="T561" s="186"/>
      <c r="U561" s="186"/>
      <c r="V561" s="187"/>
    </row>
    <row r="562" ht="15.75" customHeight="1">
      <c r="F562" s="185"/>
      <c r="S562" s="186"/>
      <c r="T562" s="186"/>
      <c r="U562" s="186"/>
      <c r="V562" s="187"/>
    </row>
    <row r="563" ht="15.75" customHeight="1">
      <c r="F563" s="185"/>
      <c r="S563" s="186"/>
      <c r="T563" s="186"/>
      <c r="U563" s="186"/>
      <c r="V563" s="187"/>
    </row>
    <row r="564" ht="15.75" customHeight="1">
      <c r="F564" s="185"/>
      <c r="S564" s="186"/>
      <c r="T564" s="186"/>
      <c r="U564" s="186"/>
      <c r="V564" s="187"/>
    </row>
    <row r="565" ht="15.75" customHeight="1">
      <c r="F565" s="185"/>
      <c r="S565" s="186"/>
      <c r="T565" s="186"/>
      <c r="U565" s="186"/>
      <c r="V565" s="187"/>
    </row>
    <row r="566" ht="15.75" customHeight="1">
      <c r="F566" s="185"/>
      <c r="S566" s="186"/>
      <c r="T566" s="186"/>
      <c r="U566" s="186"/>
      <c r="V566" s="187"/>
    </row>
    <row r="567" ht="15.75" customHeight="1">
      <c r="F567" s="185"/>
      <c r="S567" s="186"/>
      <c r="T567" s="186"/>
      <c r="U567" s="186"/>
      <c r="V567" s="187"/>
    </row>
    <row r="568" ht="15.75" customHeight="1">
      <c r="F568" s="185"/>
      <c r="S568" s="186"/>
      <c r="T568" s="186"/>
      <c r="U568" s="186"/>
      <c r="V568" s="187"/>
    </row>
    <row r="569" ht="15.75" customHeight="1">
      <c r="F569" s="185"/>
      <c r="S569" s="186"/>
      <c r="T569" s="186"/>
      <c r="U569" s="186"/>
      <c r="V569" s="187"/>
    </row>
    <row r="570" ht="15.75" customHeight="1">
      <c r="F570" s="185"/>
      <c r="S570" s="186"/>
      <c r="T570" s="186"/>
      <c r="U570" s="186"/>
      <c r="V570" s="187"/>
    </row>
    <row r="571" ht="15.75" customHeight="1">
      <c r="F571" s="185"/>
      <c r="S571" s="186"/>
      <c r="T571" s="186"/>
      <c r="U571" s="186"/>
      <c r="V571" s="187"/>
    </row>
    <row r="572" ht="15.75" customHeight="1">
      <c r="F572" s="185"/>
      <c r="S572" s="186"/>
      <c r="T572" s="186"/>
      <c r="U572" s="186"/>
      <c r="V572" s="187"/>
    </row>
    <row r="573" ht="15.75" customHeight="1">
      <c r="F573" s="185"/>
      <c r="S573" s="186"/>
      <c r="T573" s="186"/>
      <c r="U573" s="186"/>
      <c r="V573" s="187"/>
    </row>
    <row r="574" ht="15.75" customHeight="1">
      <c r="F574" s="185"/>
      <c r="S574" s="186"/>
      <c r="T574" s="186"/>
      <c r="U574" s="186"/>
      <c r="V574" s="187"/>
    </row>
    <row r="575" ht="15.75" customHeight="1">
      <c r="F575" s="185"/>
      <c r="S575" s="186"/>
      <c r="T575" s="186"/>
      <c r="U575" s="186"/>
      <c r="V575" s="187"/>
    </row>
    <row r="576" ht="15.75" customHeight="1">
      <c r="F576" s="185"/>
      <c r="S576" s="186"/>
      <c r="T576" s="186"/>
      <c r="U576" s="186"/>
      <c r="V576" s="187"/>
    </row>
    <row r="577" ht="15.75" customHeight="1">
      <c r="F577" s="185"/>
      <c r="S577" s="186"/>
      <c r="T577" s="186"/>
      <c r="U577" s="186"/>
      <c r="V577" s="187"/>
    </row>
    <row r="578" ht="15.75" customHeight="1">
      <c r="F578" s="185"/>
      <c r="S578" s="186"/>
      <c r="T578" s="186"/>
      <c r="U578" s="186"/>
      <c r="V578" s="187"/>
    </row>
    <row r="579" ht="15.75" customHeight="1">
      <c r="F579" s="185"/>
      <c r="S579" s="186"/>
      <c r="T579" s="186"/>
      <c r="U579" s="186"/>
      <c r="V579" s="187"/>
    </row>
    <row r="580" ht="15.75" customHeight="1">
      <c r="F580" s="185"/>
      <c r="S580" s="186"/>
      <c r="T580" s="186"/>
      <c r="U580" s="186"/>
      <c r="V580" s="187"/>
    </row>
    <row r="581" ht="15.75" customHeight="1">
      <c r="F581" s="185"/>
      <c r="S581" s="186"/>
      <c r="T581" s="186"/>
      <c r="U581" s="186"/>
      <c r="V581" s="187"/>
    </row>
    <row r="582" ht="15.75" customHeight="1">
      <c r="F582" s="185"/>
      <c r="S582" s="186"/>
      <c r="T582" s="186"/>
      <c r="U582" s="186"/>
      <c r="V582" s="187"/>
    </row>
    <row r="583" ht="15.75" customHeight="1">
      <c r="F583" s="185"/>
      <c r="S583" s="186"/>
      <c r="T583" s="186"/>
      <c r="U583" s="186"/>
      <c r="V583" s="187"/>
    </row>
    <row r="584" ht="15.75" customHeight="1">
      <c r="F584" s="185"/>
      <c r="S584" s="186"/>
      <c r="T584" s="186"/>
      <c r="U584" s="186"/>
      <c r="V584" s="187"/>
    </row>
    <row r="585" ht="15.75" customHeight="1">
      <c r="F585" s="185"/>
      <c r="S585" s="186"/>
      <c r="T585" s="186"/>
      <c r="U585" s="186"/>
      <c r="V585" s="187"/>
    </row>
    <row r="586" ht="15.75" customHeight="1">
      <c r="F586" s="185"/>
      <c r="S586" s="186"/>
      <c r="T586" s="186"/>
      <c r="U586" s="186"/>
      <c r="V586" s="187"/>
    </row>
    <row r="587" ht="15.75" customHeight="1">
      <c r="F587" s="185"/>
      <c r="S587" s="186"/>
      <c r="T587" s="186"/>
      <c r="U587" s="186"/>
      <c r="V587" s="187"/>
    </row>
    <row r="588" ht="15.75" customHeight="1">
      <c r="F588" s="185"/>
      <c r="S588" s="186"/>
      <c r="T588" s="186"/>
      <c r="U588" s="186"/>
      <c r="V588" s="187"/>
    </row>
    <row r="589" ht="15.75" customHeight="1">
      <c r="F589" s="185"/>
      <c r="S589" s="186"/>
      <c r="T589" s="186"/>
      <c r="U589" s="186"/>
      <c r="V589" s="187"/>
    </row>
    <row r="590" ht="15.75" customHeight="1">
      <c r="F590" s="185"/>
      <c r="S590" s="186"/>
      <c r="T590" s="186"/>
      <c r="U590" s="186"/>
      <c r="V590" s="187"/>
    </row>
    <row r="591" ht="15.75" customHeight="1">
      <c r="F591" s="185"/>
      <c r="S591" s="186"/>
      <c r="T591" s="186"/>
      <c r="U591" s="186"/>
      <c r="V591" s="187"/>
    </row>
    <row r="592" ht="15.75" customHeight="1">
      <c r="F592" s="185"/>
      <c r="S592" s="186"/>
      <c r="T592" s="186"/>
      <c r="U592" s="186"/>
      <c r="V592" s="187"/>
    </row>
    <row r="593" ht="15.75" customHeight="1">
      <c r="F593" s="185"/>
      <c r="S593" s="186"/>
      <c r="T593" s="186"/>
      <c r="U593" s="186"/>
      <c r="V593" s="187"/>
    </row>
    <row r="594" ht="15.75" customHeight="1">
      <c r="F594" s="185"/>
      <c r="S594" s="186"/>
      <c r="T594" s="186"/>
      <c r="U594" s="186"/>
      <c r="V594" s="187"/>
    </row>
    <row r="595" ht="15.75" customHeight="1">
      <c r="F595" s="185"/>
      <c r="S595" s="186"/>
      <c r="T595" s="186"/>
      <c r="U595" s="186"/>
      <c r="V595" s="187"/>
    </row>
    <row r="596" ht="15.75" customHeight="1">
      <c r="F596" s="185"/>
      <c r="S596" s="186"/>
      <c r="T596" s="186"/>
      <c r="U596" s="186"/>
      <c r="V596" s="187"/>
    </row>
    <row r="597" ht="15.75" customHeight="1">
      <c r="F597" s="185"/>
      <c r="S597" s="186"/>
      <c r="T597" s="186"/>
      <c r="U597" s="186"/>
      <c r="V597" s="187"/>
    </row>
    <row r="598" ht="15.75" customHeight="1">
      <c r="F598" s="185"/>
      <c r="S598" s="186"/>
      <c r="T598" s="186"/>
      <c r="U598" s="186"/>
      <c r="V598" s="187"/>
    </row>
    <row r="599" ht="15.75" customHeight="1">
      <c r="F599" s="185"/>
      <c r="S599" s="186"/>
      <c r="T599" s="186"/>
      <c r="U599" s="186"/>
      <c r="V599" s="187"/>
    </row>
    <row r="600" ht="15.75" customHeight="1">
      <c r="F600" s="185"/>
      <c r="S600" s="186"/>
      <c r="T600" s="186"/>
      <c r="U600" s="186"/>
      <c r="V600" s="187"/>
    </row>
    <row r="601" ht="15.75" customHeight="1">
      <c r="F601" s="185"/>
      <c r="S601" s="186"/>
      <c r="T601" s="186"/>
      <c r="U601" s="186"/>
      <c r="V601" s="187"/>
    </row>
    <row r="602" ht="15.75" customHeight="1">
      <c r="F602" s="185"/>
      <c r="S602" s="186"/>
      <c r="T602" s="186"/>
      <c r="U602" s="186"/>
      <c r="V602" s="187"/>
    </row>
    <row r="603" ht="15.75" customHeight="1">
      <c r="F603" s="185"/>
      <c r="S603" s="186"/>
      <c r="T603" s="186"/>
      <c r="U603" s="186"/>
      <c r="V603" s="187"/>
    </row>
    <row r="604" ht="15.75" customHeight="1">
      <c r="F604" s="185"/>
      <c r="S604" s="186"/>
      <c r="T604" s="186"/>
      <c r="U604" s="186"/>
      <c r="V604" s="187"/>
    </row>
    <row r="605" ht="15.75" customHeight="1">
      <c r="F605" s="185"/>
      <c r="S605" s="186"/>
      <c r="T605" s="186"/>
      <c r="U605" s="186"/>
      <c r="V605" s="187"/>
    </row>
    <row r="606" ht="15.75" customHeight="1">
      <c r="F606" s="185"/>
      <c r="S606" s="186"/>
      <c r="T606" s="186"/>
      <c r="U606" s="186"/>
      <c r="V606" s="187"/>
    </row>
    <row r="607" ht="15.75" customHeight="1">
      <c r="F607" s="185"/>
      <c r="S607" s="186"/>
      <c r="T607" s="186"/>
      <c r="U607" s="186"/>
      <c r="V607" s="187"/>
    </row>
    <row r="608" ht="15.75" customHeight="1">
      <c r="F608" s="185"/>
      <c r="S608" s="186"/>
      <c r="T608" s="186"/>
      <c r="U608" s="186"/>
      <c r="V608" s="187"/>
    </row>
    <row r="609" ht="15.75" customHeight="1">
      <c r="F609" s="185"/>
      <c r="S609" s="186"/>
      <c r="T609" s="186"/>
      <c r="U609" s="186"/>
      <c r="V609" s="187"/>
    </row>
    <row r="610" ht="15.75" customHeight="1">
      <c r="F610" s="185"/>
      <c r="S610" s="186"/>
      <c r="T610" s="186"/>
      <c r="U610" s="186"/>
      <c r="V610" s="187"/>
    </row>
    <row r="611" ht="15.75" customHeight="1">
      <c r="F611" s="185"/>
      <c r="S611" s="186"/>
      <c r="T611" s="186"/>
      <c r="U611" s="186"/>
      <c r="V611" s="187"/>
    </row>
    <row r="612" ht="15.75" customHeight="1">
      <c r="F612" s="185"/>
      <c r="S612" s="186"/>
      <c r="T612" s="186"/>
      <c r="U612" s="186"/>
      <c r="V612" s="187"/>
    </row>
    <row r="613" ht="15.75" customHeight="1">
      <c r="F613" s="185"/>
      <c r="S613" s="186"/>
      <c r="T613" s="186"/>
      <c r="U613" s="186"/>
      <c r="V613" s="187"/>
    </row>
    <row r="614" ht="15.75" customHeight="1">
      <c r="F614" s="185"/>
      <c r="S614" s="186"/>
      <c r="T614" s="186"/>
      <c r="U614" s="186"/>
      <c r="V614" s="187"/>
    </row>
    <row r="615" ht="15.75" customHeight="1">
      <c r="F615" s="185"/>
      <c r="S615" s="186"/>
      <c r="T615" s="186"/>
      <c r="U615" s="186"/>
      <c r="V615" s="187"/>
    </row>
    <row r="616" ht="15.75" customHeight="1">
      <c r="F616" s="185"/>
      <c r="S616" s="186"/>
      <c r="T616" s="186"/>
      <c r="U616" s="186"/>
      <c r="V616" s="187"/>
    </row>
    <row r="617" ht="15.75" customHeight="1">
      <c r="F617" s="185"/>
      <c r="S617" s="186"/>
      <c r="T617" s="186"/>
      <c r="U617" s="186"/>
      <c r="V617" s="187"/>
    </row>
    <row r="618" ht="15.75" customHeight="1">
      <c r="F618" s="185"/>
      <c r="S618" s="186"/>
      <c r="T618" s="186"/>
      <c r="U618" s="186"/>
      <c r="V618" s="187"/>
    </row>
    <row r="619" ht="15.75" customHeight="1">
      <c r="F619" s="185"/>
      <c r="S619" s="186"/>
      <c r="T619" s="186"/>
      <c r="U619" s="186"/>
      <c r="V619" s="187"/>
    </row>
    <row r="620" ht="15.75" customHeight="1">
      <c r="F620" s="185"/>
      <c r="S620" s="186"/>
      <c r="T620" s="186"/>
      <c r="U620" s="186"/>
      <c r="V620" s="187"/>
    </row>
    <row r="621" ht="15.75" customHeight="1">
      <c r="F621" s="185"/>
      <c r="S621" s="186"/>
      <c r="T621" s="186"/>
      <c r="U621" s="186"/>
      <c r="V621" s="187"/>
    </row>
    <row r="622" ht="15.75" customHeight="1">
      <c r="F622" s="185"/>
      <c r="S622" s="186"/>
      <c r="T622" s="186"/>
      <c r="U622" s="186"/>
      <c r="V622" s="187"/>
    </row>
    <row r="623" ht="15.75" customHeight="1">
      <c r="F623" s="185"/>
      <c r="S623" s="186"/>
      <c r="T623" s="186"/>
      <c r="U623" s="186"/>
      <c r="V623" s="187"/>
    </row>
    <row r="624" ht="15.75" customHeight="1">
      <c r="F624" s="185"/>
      <c r="S624" s="186"/>
      <c r="T624" s="186"/>
      <c r="U624" s="186"/>
      <c r="V624" s="187"/>
    </row>
    <row r="625" ht="15.75" customHeight="1">
      <c r="F625" s="185"/>
      <c r="S625" s="186"/>
      <c r="T625" s="186"/>
      <c r="U625" s="186"/>
      <c r="V625" s="187"/>
    </row>
    <row r="626" ht="15.75" customHeight="1">
      <c r="F626" s="185"/>
      <c r="S626" s="186"/>
      <c r="T626" s="186"/>
      <c r="U626" s="186"/>
      <c r="V626" s="187"/>
    </row>
    <row r="627" ht="15.75" customHeight="1">
      <c r="F627" s="185"/>
      <c r="S627" s="186"/>
      <c r="T627" s="186"/>
      <c r="U627" s="186"/>
      <c r="V627" s="187"/>
    </row>
    <row r="628" ht="15.75" customHeight="1">
      <c r="F628" s="185"/>
      <c r="S628" s="186"/>
      <c r="T628" s="186"/>
      <c r="U628" s="186"/>
      <c r="V628" s="187"/>
    </row>
    <row r="629" ht="15.75" customHeight="1">
      <c r="F629" s="185"/>
      <c r="S629" s="186"/>
      <c r="T629" s="186"/>
      <c r="U629" s="186"/>
      <c r="V629" s="187"/>
    </row>
    <row r="630" ht="15.75" customHeight="1">
      <c r="F630" s="185"/>
      <c r="S630" s="186"/>
      <c r="T630" s="186"/>
      <c r="U630" s="186"/>
      <c r="V630" s="187"/>
    </row>
    <row r="631" ht="15.75" customHeight="1">
      <c r="F631" s="185"/>
      <c r="S631" s="186"/>
      <c r="T631" s="186"/>
      <c r="U631" s="186"/>
      <c r="V631" s="187"/>
    </row>
    <row r="632" ht="15.75" customHeight="1">
      <c r="F632" s="185"/>
      <c r="S632" s="186"/>
      <c r="T632" s="186"/>
      <c r="U632" s="186"/>
      <c r="V632" s="187"/>
    </row>
    <row r="633" ht="15.75" customHeight="1">
      <c r="F633" s="185"/>
      <c r="S633" s="186"/>
      <c r="T633" s="186"/>
      <c r="U633" s="186"/>
      <c r="V633" s="187"/>
    </row>
    <row r="634" ht="15.75" customHeight="1">
      <c r="F634" s="185"/>
      <c r="S634" s="186"/>
      <c r="T634" s="186"/>
      <c r="U634" s="186"/>
      <c r="V634" s="187"/>
    </row>
    <row r="635" ht="15.75" customHeight="1">
      <c r="F635" s="185"/>
      <c r="S635" s="186"/>
      <c r="T635" s="186"/>
      <c r="U635" s="186"/>
      <c r="V635" s="187"/>
    </row>
    <row r="636" ht="15.75" customHeight="1">
      <c r="F636" s="185"/>
      <c r="S636" s="186"/>
      <c r="T636" s="186"/>
      <c r="U636" s="186"/>
      <c r="V636" s="187"/>
    </row>
    <row r="637" ht="15.75" customHeight="1">
      <c r="F637" s="185"/>
      <c r="S637" s="186"/>
      <c r="T637" s="186"/>
      <c r="U637" s="186"/>
      <c r="V637" s="187"/>
    </row>
    <row r="638" ht="15.75" customHeight="1">
      <c r="F638" s="185"/>
      <c r="S638" s="186"/>
      <c r="T638" s="186"/>
      <c r="U638" s="186"/>
      <c r="V638" s="187"/>
    </row>
    <row r="639" ht="15.75" customHeight="1">
      <c r="F639" s="185"/>
      <c r="S639" s="186"/>
      <c r="T639" s="186"/>
      <c r="U639" s="186"/>
      <c r="V639" s="187"/>
    </row>
    <row r="640" ht="15.75" customHeight="1">
      <c r="F640" s="185"/>
      <c r="S640" s="186"/>
      <c r="T640" s="186"/>
      <c r="U640" s="186"/>
      <c r="V640" s="187"/>
    </row>
    <row r="641" ht="15.75" customHeight="1">
      <c r="F641" s="185"/>
      <c r="S641" s="186"/>
      <c r="T641" s="186"/>
      <c r="U641" s="186"/>
      <c r="V641" s="187"/>
    </row>
    <row r="642" ht="15.75" customHeight="1">
      <c r="F642" s="185"/>
      <c r="S642" s="186"/>
      <c r="T642" s="186"/>
      <c r="U642" s="186"/>
      <c r="V642" s="187"/>
    </row>
    <row r="643" ht="15.75" customHeight="1">
      <c r="F643" s="185"/>
      <c r="S643" s="186"/>
      <c r="T643" s="186"/>
      <c r="U643" s="186"/>
      <c r="V643" s="187"/>
    </row>
    <row r="644" ht="15.75" customHeight="1">
      <c r="F644" s="185"/>
      <c r="S644" s="186"/>
      <c r="T644" s="186"/>
      <c r="U644" s="186"/>
      <c r="V644" s="187"/>
    </row>
    <row r="645" ht="15.75" customHeight="1">
      <c r="F645" s="185"/>
      <c r="S645" s="186"/>
      <c r="T645" s="186"/>
      <c r="U645" s="186"/>
      <c r="V645" s="187"/>
    </row>
    <row r="646" ht="15.75" customHeight="1">
      <c r="F646" s="185"/>
      <c r="S646" s="186"/>
      <c r="T646" s="186"/>
      <c r="U646" s="186"/>
      <c r="V646" s="187"/>
    </row>
    <row r="647" ht="15.75" customHeight="1">
      <c r="F647" s="185"/>
      <c r="S647" s="186"/>
      <c r="T647" s="186"/>
      <c r="U647" s="186"/>
      <c r="V647" s="187"/>
    </row>
    <row r="648" ht="15.75" customHeight="1">
      <c r="F648" s="185"/>
      <c r="S648" s="186"/>
      <c r="T648" s="186"/>
      <c r="U648" s="186"/>
      <c r="V648" s="187"/>
    </row>
    <row r="649" ht="15.75" customHeight="1">
      <c r="F649" s="185"/>
      <c r="S649" s="186"/>
      <c r="T649" s="186"/>
      <c r="U649" s="186"/>
      <c r="V649" s="187"/>
    </row>
    <row r="650" ht="15.75" customHeight="1">
      <c r="F650" s="185"/>
      <c r="S650" s="186"/>
      <c r="T650" s="186"/>
      <c r="U650" s="186"/>
      <c r="V650" s="187"/>
    </row>
    <row r="651" ht="15.75" customHeight="1">
      <c r="F651" s="185"/>
      <c r="S651" s="186"/>
      <c r="T651" s="186"/>
      <c r="U651" s="186"/>
      <c r="V651" s="187"/>
    </row>
    <row r="652" ht="15.75" customHeight="1">
      <c r="F652" s="185"/>
      <c r="S652" s="186"/>
      <c r="T652" s="186"/>
      <c r="U652" s="186"/>
      <c r="V652" s="187"/>
    </row>
    <row r="653" ht="15.75" customHeight="1">
      <c r="F653" s="185"/>
      <c r="S653" s="186"/>
      <c r="T653" s="186"/>
      <c r="U653" s="186"/>
      <c r="V653" s="187"/>
    </row>
    <row r="654" ht="15.75" customHeight="1">
      <c r="F654" s="185"/>
      <c r="S654" s="186"/>
      <c r="T654" s="186"/>
      <c r="U654" s="186"/>
      <c r="V654" s="187"/>
    </row>
    <row r="655" ht="15.75" customHeight="1">
      <c r="F655" s="185"/>
      <c r="S655" s="186"/>
      <c r="T655" s="186"/>
      <c r="U655" s="186"/>
      <c r="V655" s="187"/>
    </row>
    <row r="656" ht="15.75" customHeight="1">
      <c r="F656" s="185"/>
      <c r="S656" s="186"/>
      <c r="T656" s="186"/>
      <c r="U656" s="186"/>
      <c r="V656" s="187"/>
    </row>
    <row r="657" ht="15.75" customHeight="1">
      <c r="F657" s="185"/>
      <c r="S657" s="186"/>
      <c r="T657" s="186"/>
      <c r="U657" s="186"/>
      <c r="V657" s="187"/>
    </row>
    <row r="658" ht="15.75" customHeight="1">
      <c r="F658" s="185"/>
      <c r="S658" s="186"/>
      <c r="T658" s="186"/>
      <c r="U658" s="186"/>
      <c r="V658" s="187"/>
    </row>
    <row r="659" ht="15.75" customHeight="1">
      <c r="F659" s="185"/>
      <c r="S659" s="186"/>
      <c r="T659" s="186"/>
      <c r="U659" s="186"/>
      <c r="V659" s="187"/>
    </row>
    <row r="660" ht="15.75" customHeight="1">
      <c r="F660" s="185"/>
      <c r="S660" s="186"/>
      <c r="T660" s="186"/>
      <c r="U660" s="186"/>
      <c r="V660" s="187"/>
    </row>
    <row r="661" ht="15.75" customHeight="1">
      <c r="F661" s="185"/>
      <c r="S661" s="186"/>
      <c r="T661" s="186"/>
      <c r="U661" s="186"/>
      <c r="V661" s="187"/>
    </row>
    <row r="662" ht="15.75" customHeight="1">
      <c r="F662" s="185"/>
      <c r="S662" s="186"/>
      <c r="T662" s="186"/>
      <c r="U662" s="186"/>
      <c r="V662" s="187"/>
    </row>
    <row r="663" ht="15.75" customHeight="1">
      <c r="F663" s="185"/>
      <c r="S663" s="186"/>
      <c r="T663" s="186"/>
      <c r="U663" s="186"/>
      <c r="V663" s="187"/>
    </row>
    <row r="664" ht="15.75" customHeight="1">
      <c r="F664" s="185"/>
      <c r="S664" s="186"/>
      <c r="T664" s="186"/>
      <c r="U664" s="186"/>
      <c r="V664" s="187"/>
    </row>
    <row r="665" ht="15.75" customHeight="1">
      <c r="F665" s="185"/>
      <c r="S665" s="186"/>
      <c r="T665" s="186"/>
      <c r="U665" s="186"/>
      <c r="V665" s="187"/>
    </row>
    <row r="666" ht="15.75" customHeight="1">
      <c r="F666" s="185"/>
      <c r="S666" s="186"/>
      <c r="T666" s="186"/>
      <c r="U666" s="186"/>
      <c r="V666" s="187"/>
    </row>
    <row r="667" ht="15.75" customHeight="1">
      <c r="F667" s="185"/>
      <c r="S667" s="186"/>
      <c r="T667" s="186"/>
      <c r="U667" s="186"/>
      <c r="V667" s="187"/>
    </row>
    <row r="668" ht="15.75" customHeight="1">
      <c r="F668" s="185"/>
      <c r="S668" s="186"/>
      <c r="T668" s="186"/>
      <c r="U668" s="186"/>
      <c r="V668" s="187"/>
    </row>
    <row r="669" ht="15.75" customHeight="1">
      <c r="F669" s="185"/>
      <c r="S669" s="186"/>
      <c r="T669" s="186"/>
      <c r="U669" s="186"/>
      <c r="V669" s="187"/>
    </row>
    <row r="670" ht="15.75" customHeight="1">
      <c r="F670" s="185"/>
      <c r="S670" s="186"/>
      <c r="T670" s="186"/>
      <c r="U670" s="186"/>
      <c r="V670" s="187"/>
    </row>
    <row r="671" ht="15.75" customHeight="1">
      <c r="F671" s="185"/>
      <c r="S671" s="186"/>
      <c r="T671" s="186"/>
      <c r="U671" s="186"/>
      <c r="V671" s="187"/>
    </row>
    <row r="672" ht="15.75" customHeight="1">
      <c r="F672" s="185"/>
      <c r="S672" s="186"/>
      <c r="T672" s="186"/>
      <c r="U672" s="186"/>
      <c r="V672" s="187"/>
    </row>
    <row r="673" ht="15.75" customHeight="1">
      <c r="F673" s="185"/>
      <c r="S673" s="186"/>
      <c r="T673" s="186"/>
      <c r="U673" s="186"/>
      <c r="V673" s="187"/>
    </row>
    <row r="674" ht="15.75" customHeight="1">
      <c r="F674" s="185"/>
      <c r="S674" s="186"/>
      <c r="T674" s="186"/>
      <c r="U674" s="186"/>
      <c r="V674" s="187"/>
    </row>
    <row r="675" ht="15.75" customHeight="1">
      <c r="F675" s="185"/>
      <c r="S675" s="186"/>
      <c r="T675" s="186"/>
      <c r="U675" s="186"/>
      <c r="V675" s="187"/>
    </row>
    <row r="676" ht="15.75" customHeight="1">
      <c r="F676" s="185"/>
      <c r="S676" s="186"/>
      <c r="T676" s="186"/>
      <c r="U676" s="186"/>
      <c r="V676" s="187"/>
    </row>
    <row r="677" ht="15.75" customHeight="1">
      <c r="F677" s="185"/>
      <c r="S677" s="186"/>
      <c r="T677" s="186"/>
      <c r="U677" s="186"/>
      <c r="V677" s="187"/>
    </row>
    <row r="678" ht="15.75" customHeight="1">
      <c r="F678" s="185"/>
      <c r="S678" s="186"/>
      <c r="T678" s="186"/>
      <c r="U678" s="186"/>
      <c r="V678" s="187"/>
    </row>
    <row r="679" ht="15.75" customHeight="1">
      <c r="F679" s="185"/>
      <c r="S679" s="186"/>
      <c r="T679" s="186"/>
      <c r="U679" s="186"/>
      <c r="V679" s="187"/>
    </row>
    <row r="680" ht="15.75" customHeight="1">
      <c r="F680" s="185"/>
      <c r="S680" s="186"/>
      <c r="T680" s="186"/>
      <c r="U680" s="186"/>
      <c r="V680" s="187"/>
    </row>
    <row r="681" ht="15.75" customHeight="1">
      <c r="F681" s="185"/>
      <c r="S681" s="186"/>
      <c r="T681" s="186"/>
      <c r="U681" s="186"/>
      <c r="V681" s="187"/>
    </row>
    <row r="682" ht="15.75" customHeight="1">
      <c r="F682" s="185"/>
      <c r="S682" s="186"/>
      <c r="T682" s="186"/>
      <c r="U682" s="186"/>
      <c r="V682" s="187"/>
    </row>
    <row r="683" ht="15.75" customHeight="1">
      <c r="F683" s="185"/>
      <c r="S683" s="186"/>
      <c r="T683" s="186"/>
      <c r="U683" s="186"/>
      <c r="V683" s="187"/>
    </row>
    <row r="684" ht="15.75" customHeight="1">
      <c r="F684" s="185"/>
      <c r="S684" s="186"/>
      <c r="T684" s="186"/>
      <c r="U684" s="186"/>
      <c r="V684" s="187"/>
    </row>
    <row r="685" ht="15.75" customHeight="1">
      <c r="F685" s="185"/>
      <c r="S685" s="186"/>
      <c r="T685" s="186"/>
      <c r="U685" s="186"/>
      <c r="V685" s="187"/>
    </row>
    <row r="686" ht="15.75" customHeight="1">
      <c r="F686" s="185"/>
      <c r="S686" s="186"/>
      <c r="T686" s="186"/>
      <c r="U686" s="186"/>
      <c r="V686" s="187"/>
    </row>
    <row r="687" ht="15.75" customHeight="1">
      <c r="F687" s="185"/>
      <c r="S687" s="186"/>
      <c r="T687" s="186"/>
      <c r="U687" s="186"/>
      <c r="V687" s="187"/>
    </row>
    <row r="688" ht="15.75" customHeight="1">
      <c r="F688" s="185"/>
      <c r="S688" s="186"/>
      <c r="T688" s="186"/>
      <c r="U688" s="186"/>
      <c r="V688" s="187"/>
    </row>
    <row r="689" ht="15.75" customHeight="1">
      <c r="F689" s="185"/>
      <c r="S689" s="186"/>
      <c r="T689" s="186"/>
      <c r="U689" s="186"/>
      <c r="V689" s="187"/>
    </row>
    <row r="690" ht="15.75" customHeight="1">
      <c r="F690" s="185"/>
      <c r="S690" s="186"/>
      <c r="T690" s="186"/>
      <c r="U690" s="186"/>
      <c r="V690" s="187"/>
    </row>
    <row r="691" ht="15.75" customHeight="1">
      <c r="F691" s="185"/>
      <c r="S691" s="186"/>
      <c r="T691" s="186"/>
      <c r="U691" s="186"/>
      <c r="V691" s="187"/>
    </row>
    <row r="692" ht="15.75" customHeight="1">
      <c r="F692" s="185"/>
      <c r="S692" s="186"/>
      <c r="T692" s="186"/>
      <c r="U692" s="186"/>
      <c r="V692" s="187"/>
    </row>
    <row r="693" ht="15.75" customHeight="1">
      <c r="F693" s="185"/>
      <c r="S693" s="186"/>
      <c r="T693" s="186"/>
      <c r="U693" s="186"/>
      <c r="V693" s="187"/>
    </row>
    <row r="694" ht="15.75" customHeight="1">
      <c r="F694" s="185"/>
      <c r="S694" s="186"/>
      <c r="T694" s="186"/>
      <c r="U694" s="186"/>
      <c r="V694" s="187"/>
    </row>
    <row r="695" ht="15.75" customHeight="1">
      <c r="F695" s="185"/>
      <c r="S695" s="186"/>
      <c r="T695" s="186"/>
      <c r="U695" s="186"/>
      <c r="V695" s="187"/>
    </row>
    <row r="696" ht="15.75" customHeight="1">
      <c r="F696" s="185"/>
      <c r="S696" s="186"/>
      <c r="T696" s="186"/>
      <c r="U696" s="186"/>
      <c r="V696" s="187"/>
    </row>
    <row r="697" ht="15.75" customHeight="1">
      <c r="F697" s="185"/>
      <c r="S697" s="186"/>
      <c r="T697" s="186"/>
      <c r="U697" s="186"/>
      <c r="V697" s="187"/>
    </row>
    <row r="698" ht="15.75" customHeight="1">
      <c r="F698" s="185"/>
      <c r="S698" s="186"/>
      <c r="T698" s="186"/>
      <c r="U698" s="186"/>
      <c r="V698" s="187"/>
    </row>
    <row r="699" ht="15.75" customHeight="1">
      <c r="F699" s="185"/>
      <c r="S699" s="186"/>
      <c r="T699" s="186"/>
      <c r="U699" s="186"/>
      <c r="V699" s="187"/>
    </row>
    <row r="700" ht="15.75" customHeight="1">
      <c r="F700" s="185"/>
      <c r="S700" s="186"/>
      <c r="T700" s="186"/>
      <c r="U700" s="186"/>
      <c r="V700" s="187"/>
    </row>
    <row r="701" ht="15.75" customHeight="1">
      <c r="F701" s="185"/>
      <c r="S701" s="186"/>
      <c r="T701" s="186"/>
      <c r="U701" s="186"/>
      <c r="V701" s="187"/>
    </row>
    <row r="702" ht="15.75" customHeight="1">
      <c r="F702" s="185"/>
      <c r="S702" s="186"/>
      <c r="T702" s="186"/>
      <c r="U702" s="186"/>
      <c r="V702" s="187"/>
    </row>
    <row r="703" ht="15.75" customHeight="1">
      <c r="F703" s="185"/>
      <c r="S703" s="186"/>
      <c r="T703" s="186"/>
      <c r="U703" s="186"/>
      <c r="V703" s="187"/>
    </row>
    <row r="704" ht="15.75" customHeight="1">
      <c r="F704" s="185"/>
      <c r="S704" s="186"/>
      <c r="T704" s="186"/>
      <c r="U704" s="186"/>
      <c r="V704" s="187"/>
    </row>
    <row r="705" ht="15.75" customHeight="1">
      <c r="F705" s="185"/>
      <c r="S705" s="186"/>
      <c r="T705" s="186"/>
      <c r="U705" s="186"/>
      <c r="V705" s="187"/>
    </row>
    <row r="706" ht="15.75" customHeight="1">
      <c r="F706" s="185"/>
      <c r="S706" s="186"/>
      <c r="T706" s="186"/>
      <c r="U706" s="186"/>
      <c r="V706" s="187"/>
    </row>
    <row r="707" ht="15.75" customHeight="1">
      <c r="F707" s="185"/>
      <c r="S707" s="186"/>
      <c r="T707" s="186"/>
      <c r="U707" s="186"/>
      <c r="V707" s="187"/>
    </row>
    <row r="708" ht="15.75" customHeight="1">
      <c r="F708" s="185"/>
      <c r="S708" s="186"/>
      <c r="T708" s="186"/>
      <c r="U708" s="186"/>
      <c r="V708" s="187"/>
    </row>
    <row r="709" ht="15.75" customHeight="1">
      <c r="F709" s="185"/>
      <c r="S709" s="186"/>
      <c r="T709" s="186"/>
      <c r="U709" s="186"/>
      <c r="V709" s="187"/>
    </row>
    <row r="710" ht="15.75" customHeight="1">
      <c r="F710" s="185"/>
      <c r="S710" s="186"/>
      <c r="T710" s="186"/>
      <c r="U710" s="186"/>
      <c r="V710" s="187"/>
    </row>
    <row r="711" ht="15.75" customHeight="1">
      <c r="F711" s="185"/>
      <c r="S711" s="186"/>
      <c r="T711" s="186"/>
      <c r="U711" s="186"/>
      <c r="V711" s="187"/>
    </row>
    <row r="712" ht="15.75" customHeight="1">
      <c r="F712" s="185"/>
      <c r="S712" s="186"/>
      <c r="T712" s="186"/>
      <c r="U712" s="186"/>
      <c r="V712" s="187"/>
    </row>
    <row r="713" ht="15.75" customHeight="1">
      <c r="F713" s="185"/>
      <c r="S713" s="186"/>
      <c r="T713" s="186"/>
      <c r="U713" s="186"/>
      <c r="V713" s="187"/>
    </row>
    <row r="714" ht="15.75" customHeight="1">
      <c r="F714" s="185"/>
      <c r="S714" s="186"/>
      <c r="T714" s="186"/>
      <c r="U714" s="186"/>
      <c r="V714" s="187"/>
    </row>
    <row r="715" ht="15.75" customHeight="1">
      <c r="F715" s="185"/>
      <c r="S715" s="186"/>
      <c r="T715" s="186"/>
      <c r="U715" s="186"/>
      <c r="V715" s="187"/>
    </row>
    <row r="716" ht="15.75" customHeight="1">
      <c r="F716" s="185"/>
      <c r="S716" s="186"/>
      <c r="T716" s="186"/>
      <c r="U716" s="186"/>
      <c r="V716" s="187"/>
    </row>
    <row r="717" ht="15.75" customHeight="1">
      <c r="F717" s="185"/>
      <c r="S717" s="186"/>
      <c r="T717" s="186"/>
      <c r="U717" s="186"/>
      <c r="V717" s="187"/>
    </row>
    <row r="718" ht="15.75" customHeight="1">
      <c r="F718" s="185"/>
      <c r="S718" s="186"/>
      <c r="T718" s="186"/>
      <c r="U718" s="186"/>
      <c r="V718" s="187"/>
    </row>
    <row r="719" ht="15.75" customHeight="1">
      <c r="F719" s="185"/>
      <c r="S719" s="186"/>
      <c r="T719" s="186"/>
      <c r="U719" s="186"/>
      <c r="V719" s="187"/>
    </row>
    <row r="720" ht="15.75" customHeight="1">
      <c r="F720" s="185"/>
      <c r="S720" s="186"/>
      <c r="T720" s="186"/>
      <c r="U720" s="186"/>
      <c r="V720" s="187"/>
    </row>
    <row r="721" ht="15.75" customHeight="1">
      <c r="F721" s="185"/>
      <c r="S721" s="186"/>
      <c r="T721" s="186"/>
      <c r="U721" s="186"/>
      <c r="V721" s="187"/>
    </row>
    <row r="722" ht="15.75" customHeight="1">
      <c r="F722" s="185"/>
      <c r="S722" s="186"/>
      <c r="T722" s="186"/>
      <c r="U722" s="186"/>
      <c r="V722" s="187"/>
    </row>
    <row r="723" ht="15.75" customHeight="1">
      <c r="F723" s="185"/>
      <c r="S723" s="186"/>
      <c r="T723" s="186"/>
      <c r="U723" s="186"/>
      <c r="V723" s="187"/>
    </row>
    <row r="724" ht="15.75" customHeight="1">
      <c r="F724" s="185"/>
      <c r="S724" s="186"/>
      <c r="T724" s="186"/>
      <c r="U724" s="186"/>
      <c r="V724" s="187"/>
    </row>
    <row r="725" ht="15.75" customHeight="1">
      <c r="F725" s="185"/>
      <c r="S725" s="186"/>
      <c r="T725" s="186"/>
      <c r="U725" s="186"/>
      <c r="V725" s="187"/>
    </row>
    <row r="726" ht="15.75" customHeight="1">
      <c r="F726" s="185"/>
      <c r="S726" s="186"/>
      <c r="T726" s="186"/>
      <c r="U726" s="186"/>
      <c r="V726" s="187"/>
    </row>
    <row r="727" ht="15.75" customHeight="1">
      <c r="F727" s="185"/>
      <c r="S727" s="186"/>
      <c r="T727" s="186"/>
      <c r="U727" s="186"/>
      <c r="V727" s="187"/>
    </row>
    <row r="728" ht="15.75" customHeight="1">
      <c r="F728" s="185"/>
      <c r="S728" s="186"/>
      <c r="T728" s="186"/>
      <c r="U728" s="186"/>
      <c r="V728" s="187"/>
    </row>
    <row r="729" ht="15.75" customHeight="1">
      <c r="F729" s="185"/>
      <c r="S729" s="186"/>
      <c r="T729" s="186"/>
      <c r="U729" s="186"/>
      <c r="V729" s="187"/>
    </row>
    <row r="730" ht="15.75" customHeight="1">
      <c r="F730" s="185"/>
      <c r="S730" s="186"/>
      <c r="T730" s="186"/>
      <c r="U730" s="186"/>
      <c r="V730" s="187"/>
    </row>
    <row r="731" ht="15.75" customHeight="1">
      <c r="F731" s="185"/>
      <c r="S731" s="186"/>
      <c r="T731" s="186"/>
      <c r="U731" s="186"/>
      <c r="V731" s="187"/>
    </row>
    <row r="732" ht="15.75" customHeight="1">
      <c r="F732" s="185"/>
      <c r="S732" s="186"/>
      <c r="T732" s="186"/>
      <c r="U732" s="186"/>
      <c r="V732" s="187"/>
    </row>
    <row r="733" ht="15.75" customHeight="1">
      <c r="F733" s="185"/>
      <c r="S733" s="186"/>
      <c r="T733" s="186"/>
      <c r="U733" s="186"/>
      <c r="V733" s="187"/>
    </row>
    <row r="734" ht="15.75" customHeight="1">
      <c r="F734" s="185"/>
      <c r="S734" s="186"/>
      <c r="T734" s="186"/>
      <c r="U734" s="186"/>
      <c r="V734" s="187"/>
    </row>
    <row r="735" ht="15.75" customHeight="1">
      <c r="F735" s="185"/>
      <c r="S735" s="186"/>
      <c r="T735" s="186"/>
      <c r="U735" s="186"/>
      <c r="V735" s="187"/>
    </row>
    <row r="736" ht="15.75" customHeight="1">
      <c r="F736" s="185"/>
      <c r="S736" s="186"/>
      <c r="T736" s="186"/>
      <c r="U736" s="186"/>
      <c r="V736" s="187"/>
    </row>
    <row r="737" ht="15.75" customHeight="1">
      <c r="F737" s="185"/>
      <c r="S737" s="186"/>
      <c r="T737" s="186"/>
      <c r="U737" s="186"/>
      <c r="V737" s="187"/>
    </row>
    <row r="738" ht="15.75" customHeight="1">
      <c r="F738" s="185"/>
      <c r="S738" s="186"/>
      <c r="T738" s="186"/>
      <c r="U738" s="186"/>
      <c r="V738" s="187"/>
    </row>
    <row r="739" ht="15.75" customHeight="1">
      <c r="F739" s="185"/>
      <c r="S739" s="186"/>
      <c r="T739" s="186"/>
      <c r="U739" s="186"/>
      <c r="V739" s="187"/>
    </row>
    <row r="740" ht="15.75" customHeight="1">
      <c r="F740" s="185"/>
      <c r="S740" s="186"/>
      <c r="T740" s="186"/>
      <c r="U740" s="186"/>
      <c r="V740" s="187"/>
    </row>
    <row r="741" ht="15.75" customHeight="1">
      <c r="F741" s="185"/>
      <c r="S741" s="186"/>
      <c r="T741" s="186"/>
      <c r="U741" s="186"/>
      <c r="V741" s="187"/>
    </row>
    <row r="742" ht="15.75" customHeight="1">
      <c r="F742" s="185"/>
      <c r="S742" s="186"/>
      <c r="T742" s="186"/>
      <c r="U742" s="186"/>
      <c r="V742" s="187"/>
    </row>
    <row r="743" ht="15.75" customHeight="1">
      <c r="F743" s="185"/>
      <c r="S743" s="186"/>
      <c r="T743" s="186"/>
      <c r="U743" s="186"/>
      <c r="V743" s="187"/>
    </row>
    <row r="744" ht="15.75" customHeight="1">
      <c r="F744" s="185"/>
      <c r="S744" s="186"/>
      <c r="T744" s="186"/>
      <c r="U744" s="186"/>
      <c r="V744" s="187"/>
    </row>
    <row r="745" ht="15.75" customHeight="1">
      <c r="F745" s="185"/>
      <c r="S745" s="186"/>
      <c r="T745" s="186"/>
      <c r="U745" s="186"/>
      <c r="V745" s="187"/>
    </row>
    <row r="746" ht="15.75" customHeight="1">
      <c r="F746" s="185"/>
      <c r="S746" s="186"/>
      <c r="T746" s="186"/>
      <c r="U746" s="186"/>
      <c r="V746" s="187"/>
    </row>
    <row r="747" ht="15.75" customHeight="1">
      <c r="F747" s="185"/>
      <c r="S747" s="186"/>
      <c r="T747" s="186"/>
      <c r="U747" s="186"/>
      <c r="V747" s="187"/>
    </row>
    <row r="748" ht="15.75" customHeight="1">
      <c r="F748" s="185"/>
      <c r="S748" s="186"/>
      <c r="T748" s="186"/>
      <c r="U748" s="186"/>
      <c r="V748" s="187"/>
    </row>
    <row r="749" ht="15.75" customHeight="1">
      <c r="F749" s="185"/>
      <c r="S749" s="186"/>
      <c r="T749" s="186"/>
      <c r="U749" s="186"/>
      <c r="V749" s="187"/>
    </row>
    <row r="750" ht="15.75" customHeight="1">
      <c r="F750" s="185"/>
      <c r="S750" s="186"/>
      <c r="T750" s="186"/>
      <c r="U750" s="186"/>
      <c r="V750" s="187"/>
    </row>
    <row r="751" ht="15.75" customHeight="1">
      <c r="F751" s="185"/>
      <c r="S751" s="186"/>
      <c r="T751" s="186"/>
      <c r="U751" s="186"/>
      <c r="V751" s="187"/>
    </row>
    <row r="752" ht="15.75" customHeight="1">
      <c r="F752" s="185"/>
      <c r="S752" s="186"/>
      <c r="T752" s="186"/>
      <c r="U752" s="186"/>
      <c r="V752" s="187"/>
    </row>
    <row r="753" ht="15.75" customHeight="1">
      <c r="F753" s="185"/>
      <c r="S753" s="186"/>
      <c r="T753" s="186"/>
      <c r="U753" s="186"/>
      <c r="V753" s="187"/>
    </row>
    <row r="754" ht="15.75" customHeight="1">
      <c r="F754" s="185"/>
      <c r="S754" s="186"/>
      <c r="T754" s="186"/>
      <c r="U754" s="186"/>
      <c r="V754" s="187"/>
    </row>
    <row r="755" ht="15.75" customHeight="1">
      <c r="F755" s="185"/>
      <c r="S755" s="186"/>
      <c r="T755" s="186"/>
      <c r="U755" s="186"/>
      <c r="V755" s="187"/>
    </row>
    <row r="756" ht="15.75" customHeight="1">
      <c r="F756" s="185"/>
      <c r="S756" s="186"/>
      <c r="T756" s="186"/>
      <c r="U756" s="186"/>
      <c r="V756" s="187"/>
    </row>
    <row r="757" ht="15.75" customHeight="1">
      <c r="F757" s="185"/>
      <c r="S757" s="186"/>
      <c r="T757" s="186"/>
      <c r="U757" s="186"/>
      <c r="V757" s="187"/>
    </row>
    <row r="758" ht="15.75" customHeight="1">
      <c r="F758" s="185"/>
      <c r="S758" s="186"/>
      <c r="T758" s="186"/>
      <c r="U758" s="186"/>
      <c r="V758" s="187"/>
    </row>
    <row r="759" ht="15.75" customHeight="1">
      <c r="F759" s="185"/>
      <c r="S759" s="186"/>
      <c r="T759" s="186"/>
      <c r="U759" s="186"/>
      <c r="V759" s="187"/>
    </row>
    <row r="760" ht="15.75" customHeight="1">
      <c r="F760" s="185"/>
      <c r="S760" s="186"/>
      <c r="T760" s="186"/>
      <c r="U760" s="186"/>
      <c r="V760" s="187"/>
    </row>
    <row r="761" ht="15.75" customHeight="1">
      <c r="F761" s="185"/>
      <c r="S761" s="186"/>
      <c r="T761" s="186"/>
      <c r="U761" s="186"/>
      <c r="V761" s="187"/>
    </row>
    <row r="762" ht="15.75" customHeight="1">
      <c r="F762" s="185"/>
      <c r="S762" s="186"/>
      <c r="T762" s="186"/>
      <c r="U762" s="186"/>
      <c r="V762" s="187"/>
    </row>
    <row r="763" ht="15.75" customHeight="1">
      <c r="F763" s="185"/>
      <c r="S763" s="186"/>
      <c r="T763" s="186"/>
      <c r="U763" s="186"/>
      <c r="V763" s="187"/>
    </row>
    <row r="764" ht="15.75" customHeight="1">
      <c r="F764" s="185"/>
      <c r="S764" s="186"/>
      <c r="T764" s="186"/>
      <c r="U764" s="186"/>
      <c r="V764" s="187"/>
    </row>
    <row r="765" ht="15.75" customHeight="1">
      <c r="F765" s="185"/>
      <c r="S765" s="186"/>
      <c r="T765" s="186"/>
      <c r="U765" s="186"/>
      <c r="V765" s="187"/>
    </row>
    <row r="766" ht="15.75" customHeight="1">
      <c r="F766" s="185"/>
      <c r="S766" s="186"/>
      <c r="T766" s="186"/>
      <c r="U766" s="186"/>
      <c r="V766" s="187"/>
    </row>
    <row r="767" ht="15.75" customHeight="1">
      <c r="F767" s="185"/>
      <c r="S767" s="186"/>
      <c r="T767" s="186"/>
      <c r="U767" s="186"/>
      <c r="V767" s="187"/>
    </row>
    <row r="768" ht="15.75" customHeight="1">
      <c r="F768" s="185"/>
      <c r="S768" s="186"/>
      <c r="T768" s="186"/>
      <c r="U768" s="186"/>
      <c r="V768" s="187"/>
    </row>
    <row r="769" ht="15.75" customHeight="1">
      <c r="F769" s="185"/>
      <c r="S769" s="186"/>
      <c r="T769" s="186"/>
      <c r="U769" s="186"/>
      <c r="V769" s="187"/>
    </row>
    <row r="770" ht="15.75" customHeight="1">
      <c r="F770" s="185"/>
      <c r="S770" s="186"/>
      <c r="T770" s="186"/>
      <c r="U770" s="186"/>
      <c r="V770" s="187"/>
    </row>
    <row r="771" ht="15.75" customHeight="1">
      <c r="F771" s="185"/>
      <c r="S771" s="186"/>
      <c r="T771" s="186"/>
      <c r="U771" s="186"/>
      <c r="V771" s="187"/>
    </row>
    <row r="772" ht="15.75" customHeight="1">
      <c r="F772" s="185"/>
      <c r="S772" s="186"/>
      <c r="T772" s="186"/>
      <c r="U772" s="186"/>
      <c r="V772" s="187"/>
    </row>
    <row r="773" ht="15.75" customHeight="1">
      <c r="F773" s="185"/>
      <c r="S773" s="186"/>
      <c r="T773" s="186"/>
      <c r="U773" s="186"/>
      <c r="V773" s="187"/>
    </row>
    <row r="774" ht="15.75" customHeight="1">
      <c r="F774" s="185"/>
      <c r="S774" s="186"/>
      <c r="T774" s="186"/>
      <c r="U774" s="186"/>
      <c r="V774" s="187"/>
    </row>
    <row r="775" ht="15.75" customHeight="1">
      <c r="F775" s="185"/>
      <c r="S775" s="186"/>
      <c r="T775" s="186"/>
      <c r="U775" s="186"/>
      <c r="V775" s="187"/>
    </row>
    <row r="776" ht="15.75" customHeight="1">
      <c r="F776" s="185"/>
      <c r="S776" s="186"/>
      <c r="T776" s="186"/>
      <c r="U776" s="186"/>
      <c r="V776" s="187"/>
    </row>
    <row r="777" ht="15.75" customHeight="1">
      <c r="F777" s="185"/>
      <c r="S777" s="186"/>
      <c r="T777" s="186"/>
      <c r="U777" s="186"/>
      <c r="V777" s="187"/>
    </row>
    <row r="778" ht="15.75" customHeight="1">
      <c r="F778" s="185"/>
      <c r="S778" s="186"/>
      <c r="T778" s="186"/>
      <c r="U778" s="186"/>
      <c r="V778" s="187"/>
    </row>
    <row r="779" ht="15.75" customHeight="1">
      <c r="F779" s="185"/>
      <c r="S779" s="186"/>
      <c r="T779" s="186"/>
      <c r="U779" s="186"/>
      <c r="V779" s="187"/>
    </row>
    <row r="780" ht="15.75" customHeight="1">
      <c r="F780" s="185"/>
      <c r="S780" s="186"/>
      <c r="T780" s="186"/>
      <c r="U780" s="186"/>
      <c r="V780" s="187"/>
    </row>
    <row r="781" ht="15.75" customHeight="1">
      <c r="F781" s="185"/>
      <c r="S781" s="186"/>
      <c r="T781" s="186"/>
      <c r="U781" s="186"/>
      <c r="V781" s="187"/>
    </row>
    <row r="782" ht="15.75" customHeight="1">
      <c r="F782" s="185"/>
      <c r="S782" s="186"/>
      <c r="T782" s="186"/>
      <c r="U782" s="186"/>
      <c r="V782" s="187"/>
    </row>
    <row r="783" ht="15.75" customHeight="1">
      <c r="F783" s="185"/>
      <c r="S783" s="186"/>
      <c r="T783" s="186"/>
      <c r="U783" s="186"/>
      <c r="V783" s="187"/>
    </row>
    <row r="784" ht="15.75" customHeight="1">
      <c r="F784" s="185"/>
      <c r="S784" s="186"/>
      <c r="T784" s="186"/>
      <c r="U784" s="186"/>
      <c r="V784" s="187"/>
    </row>
    <row r="785" ht="15.75" customHeight="1">
      <c r="F785" s="185"/>
      <c r="S785" s="186"/>
      <c r="T785" s="186"/>
      <c r="U785" s="186"/>
      <c r="V785" s="187"/>
    </row>
    <row r="786" ht="15.75" customHeight="1">
      <c r="F786" s="185"/>
      <c r="S786" s="186"/>
      <c r="T786" s="186"/>
      <c r="U786" s="186"/>
      <c r="V786" s="187"/>
    </row>
    <row r="787" ht="15.75" customHeight="1">
      <c r="F787" s="185"/>
      <c r="S787" s="186"/>
      <c r="T787" s="186"/>
      <c r="U787" s="186"/>
      <c r="V787" s="187"/>
    </row>
    <row r="788" ht="15.75" customHeight="1">
      <c r="F788" s="185"/>
      <c r="S788" s="186"/>
      <c r="T788" s="186"/>
      <c r="U788" s="186"/>
      <c r="V788" s="187"/>
    </row>
    <row r="789" ht="15.75" customHeight="1">
      <c r="F789" s="185"/>
      <c r="S789" s="186"/>
      <c r="T789" s="186"/>
      <c r="U789" s="186"/>
      <c r="V789" s="187"/>
    </row>
    <row r="790" ht="15.75" customHeight="1">
      <c r="F790" s="185"/>
      <c r="S790" s="186"/>
      <c r="T790" s="186"/>
      <c r="U790" s="186"/>
      <c r="V790" s="187"/>
    </row>
    <row r="791" ht="15.75" customHeight="1">
      <c r="F791" s="185"/>
      <c r="S791" s="186"/>
      <c r="T791" s="186"/>
      <c r="U791" s="186"/>
      <c r="V791" s="187"/>
    </row>
    <row r="792" ht="15.75" customHeight="1">
      <c r="F792" s="185"/>
      <c r="S792" s="186"/>
      <c r="T792" s="186"/>
      <c r="U792" s="186"/>
      <c r="V792" s="187"/>
    </row>
    <row r="793" ht="15.75" customHeight="1">
      <c r="F793" s="185"/>
      <c r="S793" s="186"/>
      <c r="T793" s="186"/>
      <c r="U793" s="186"/>
      <c r="V793" s="187"/>
    </row>
    <row r="794" ht="15.75" customHeight="1">
      <c r="F794" s="185"/>
      <c r="S794" s="186"/>
      <c r="T794" s="186"/>
      <c r="U794" s="186"/>
      <c r="V794" s="187"/>
    </row>
    <row r="795" ht="15.75" customHeight="1">
      <c r="F795" s="185"/>
      <c r="S795" s="186"/>
      <c r="T795" s="186"/>
      <c r="U795" s="186"/>
      <c r="V795" s="187"/>
    </row>
    <row r="796" ht="15.75" customHeight="1">
      <c r="F796" s="185"/>
      <c r="S796" s="186"/>
      <c r="T796" s="186"/>
      <c r="U796" s="186"/>
      <c r="V796" s="187"/>
    </row>
    <row r="797" ht="15.75" customHeight="1">
      <c r="F797" s="185"/>
      <c r="S797" s="186"/>
      <c r="T797" s="186"/>
      <c r="U797" s="186"/>
      <c r="V797" s="187"/>
    </row>
    <row r="798" ht="15.75" customHeight="1">
      <c r="F798" s="185"/>
      <c r="S798" s="186"/>
      <c r="T798" s="186"/>
      <c r="U798" s="186"/>
      <c r="V798" s="187"/>
    </row>
    <row r="799" ht="15.75" customHeight="1">
      <c r="F799" s="185"/>
      <c r="S799" s="186"/>
      <c r="T799" s="186"/>
      <c r="U799" s="186"/>
      <c r="V799" s="187"/>
    </row>
    <row r="800" ht="15.75" customHeight="1">
      <c r="F800" s="185"/>
      <c r="S800" s="186"/>
      <c r="T800" s="186"/>
      <c r="U800" s="186"/>
      <c r="V800" s="187"/>
    </row>
    <row r="801" ht="15.75" customHeight="1">
      <c r="F801" s="185"/>
      <c r="S801" s="186"/>
      <c r="T801" s="186"/>
      <c r="U801" s="186"/>
      <c r="V801" s="187"/>
    </row>
    <row r="802" ht="15.75" customHeight="1">
      <c r="F802" s="185"/>
      <c r="S802" s="186"/>
      <c r="T802" s="186"/>
      <c r="U802" s="186"/>
      <c r="V802" s="187"/>
    </row>
    <row r="803" ht="15.75" customHeight="1">
      <c r="F803" s="185"/>
      <c r="S803" s="186"/>
      <c r="T803" s="186"/>
      <c r="U803" s="186"/>
      <c r="V803" s="187"/>
    </row>
    <row r="804" ht="15.75" customHeight="1">
      <c r="F804" s="185"/>
      <c r="S804" s="186"/>
      <c r="T804" s="186"/>
      <c r="U804" s="186"/>
      <c r="V804" s="187"/>
    </row>
    <row r="805" ht="15.75" customHeight="1">
      <c r="F805" s="185"/>
      <c r="S805" s="186"/>
      <c r="T805" s="186"/>
      <c r="U805" s="186"/>
      <c r="V805" s="187"/>
    </row>
    <row r="806" ht="15.75" customHeight="1">
      <c r="F806" s="185"/>
      <c r="S806" s="186"/>
      <c r="T806" s="186"/>
      <c r="U806" s="186"/>
      <c r="V806" s="187"/>
    </row>
    <row r="807" ht="15.75" customHeight="1">
      <c r="F807" s="185"/>
      <c r="S807" s="186"/>
      <c r="T807" s="186"/>
      <c r="U807" s="186"/>
      <c r="V807" s="187"/>
    </row>
    <row r="808" ht="15.75" customHeight="1">
      <c r="F808" s="185"/>
      <c r="S808" s="186"/>
      <c r="T808" s="186"/>
      <c r="U808" s="186"/>
      <c r="V808" s="187"/>
    </row>
    <row r="809" ht="15.75" customHeight="1">
      <c r="F809" s="185"/>
      <c r="S809" s="186"/>
      <c r="T809" s="186"/>
      <c r="U809" s="186"/>
      <c r="V809" s="187"/>
    </row>
    <row r="810" ht="15.75" customHeight="1">
      <c r="F810" s="185"/>
      <c r="S810" s="186"/>
      <c r="T810" s="186"/>
      <c r="U810" s="186"/>
      <c r="V810" s="187"/>
    </row>
    <row r="811" ht="15.75" customHeight="1">
      <c r="F811" s="185"/>
      <c r="S811" s="186"/>
      <c r="T811" s="186"/>
      <c r="U811" s="186"/>
      <c r="V811" s="187"/>
    </row>
    <row r="812" ht="15.75" customHeight="1">
      <c r="F812" s="185"/>
      <c r="S812" s="186"/>
      <c r="T812" s="186"/>
      <c r="U812" s="186"/>
      <c r="V812" s="187"/>
    </row>
    <row r="813" ht="15.75" customHeight="1">
      <c r="F813" s="185"/>
      <c r="S813" s="186"/>
      <c r="T813" s="186"/>
      <c r="U813" s="186"/>
      <c r="V813" s="187"/>
    </row>
    <row r="814" ht="15.75" customHeight="1">
      <c r="F814" s="185"/>
      <c r="S814" s="186"/>
      <c r="T814" s="186"/>
      <c r="U814" s="186"/>
      <c r="V814" s="187"/>
    </row>
    <row r="815" ht="15.75" customHeight="1">
      <c r="F815" s="185"/>
      <c r="S815" s="186"/>
      <c r="T815" s="186"/>
      <c r="U815" s="186"/>
      <c r="V815" s="187"/>
    </row>
    <row r="816" ht="15.75" customHeight="1">
      <c r="F816" s="185"/>
      <c r="S816" s="186"/>
      <c r="T816" s="186"/>
      <c r="U816" s="186"/>
      <c r="V816" s="187"/>
    </row>
    <row r="817" ht="15.75" customHeight="1">
      <c r="F817" s="185"/>
      <c r="S817" s="186"/>
      <c r="T817" s="186"/>
      <c r="U817" s="186"/>
      <c r="V817" s="187"/>
    </row>
    <row r="818" ht="15.75" customHeight="1">
      <c r="F818" s="185"/>
      <c r="S818" s="186"/>
      <c r="T818" s="186"/>
      <c r="U818" s="186"/>
      <c r="V818" s="187"/>
    </row>
    <row r="819" ht="15.75" customHeight="1">
      <c r="F819" s="185"/>
      <c r="S819" s="186"/>
      <c r="T819" s="186"/>
      <c r="U819" s="186"/>
      <c r="V819" s="187"/>
    </row>
    <row r="820" ht="15.75" customHeight="1">
      <c r="F820" s="185"/>
      <c r="S820" s="186"/>
      <c r="T820" s="186"/>
      <c r="U820" s="186"/>
      <c r="V820" s="187"/>
    </row>
    <row r="821" ht="15.75" customHeight="1">
      <c r="F821" s="185"/>
      <c r="S821" s="186"/>
      <c r="T821" s="186"/>
      <c r="U821" s="186"/>
      <c r="V821" s="187"/>
    </row>
    <row r="822" ht="15.75" customHeight="1">
      <c r="F822" s="185"/>
      <c r="S822" s="186"/>
      <c r="T822" s="186"/>
      <c r="U822" s="186"/>
      <c r="V822" s="187"/>
    </row>
    <row r="823" ht="15.75" customHeight="1">
      <c r="F823" s="185"/>
      <c r="S823" s="186"/>
      <c r="T823" s="186"/>
      <c r="U823" s="186"/>
      <c r="V823" s="187"/>
    </row>
    <row r="824" ht="15.75" customHeight="1">
      <c r="F824" s="185"/>
      <c r="S824" s="186"/>
      <c r="T824" s="186"/>
      <c r="U824" s="186"/>
      <c r="V824" s="187"/>
    </row>
    <row r="825" ht="15.75" customHeight="1">
      <c r="F825" s="185"/>
      <c r="S825" s="186"/>
      <c r="T825" s="186"/>
      <c r="U825" s="186"/>
      <c r="V825" s="187"/>
    </row>
    <row r="826" ht="15.75" customHeight="1">
      <c r="F826" s="185"/>
      <c r="S826" s="186"/>
      <c r="T826" s="186"/>
      <c r="U826" s="186"/>
      <c r="V826" s="187"/>
    </row>
    <row r="827" ht="15.75" customHeight="1">
      <c r="F827" s="185"/>
      <c r="S827" s="186"/>
      <c r="T827" s="186"/>
      <c r="U827" s="186"/>
      <c r="V827" s="187"/>
    </row>
    <row r="828" ht="15.75" customHeight="1">
      <c r="F828" s="185"/>
      <c r="S828" s="186"/>
      <c r="T828" s="186"/>
      <c r="U828" s="186"/>
      <c r="V828" s="187"/>
    </row>
    <row r="829" ht="15.75" customHeight="1">
      <c r="F829" s="185"/>
      <c r="S829" s="186"/>
      <c r="T829" s="186"/>
      <c r="U829" s="186"/>
      <c r="V829" s="187"/>
    </row>
    <row r="830" ht="15.75" customHeight="1">
      <c r="F830" s="185"/>
      <c r="S830" s="186"/>
      <c r="T830" s="186"/>
      <c r="U830" s="186"/>
      <c r="V830" s="187"/>
    </row>
    <row r="831" ht="15.75" customHeight="1">
      <c r="F831" s="185"/>
      <c r="S831" s="186"/>
      <c r="T831" s="186"/>
      <c r="U831" s="186"/>
      <c r="V831" s="187"/>
    </row>
    <row r="832" ht="15.75" customHeight="1">
      <c r="F832" s="185"/>
      <c r="S832" s="186"/>
      <c r="T832" s="186"/>
      <c r="U832" s="186"/>
      <c r="V832" s="187"/>
    </row>
    <row r="833" ht="15.75" customHeight="1">
      <c r="F833" s="185"/>
      <c r="S833" s="186"/>
      <c r="T833" s="186"/>
      <c r="U833" s="186"/>
      <c r="V833" s="187"/>
    </row>
    <row r="834" ht="15.75" customHeight="1">
      <c r="F834" s="185"/>
      <c r="S834" s="186"/>
      <c r="T834" s="186"/>
      <c r="U834" s="186"/>
      <c r="V834" s="187"/>
    </row>
    <row r="835" ht="15.75" customHeight="1">
      <c r="F835" s="185"/>
      <c r="S835" s="186"/>
      <c r="T835" s="186"/>
      <c r="U835" s="186"/>
      <c r="V835" s="187"/>
    </row>
    <row r="836" ht="15.75" customHeight="1">
      <c r="F836" s="185"/>
      <c r="S836" s="186"/>
      <c r="T836" s="186"/>
      <c r="U836" s="186"/>
      <c r="V836" s="187"/>
    </row>
    <row r="837" ht="15.75" customHeight="1">
      <c r="F837" s="185"/>
      <c r="S837" s="186"/>
      <c r="T837" s="186"/>
      <c r="U837" s="186"/>
      <c r="V837" s="187"/>
    </row>
    <row r="838" ht="15.75" customHeight="1">
      <c r="F838" s="185"/>
      <c r="S838" s="186"/>
      <c r="T838" s="186"/>
      <c r="U838" s="186"/>
      <c r="V838" s="187"/>
    </row>
    <row r="839" ht="15.75" customHeight="1">
      <c r="F839" s="185"/>
      <c r="S839" s="186"/>
      <c r="T839" s="186"/>
      <c r="U839" s="186"/>
      <c r="V839" s="187"/>
    </row>
    <row r="840" ht="15.75" customHeight="1">
      <c r="F840" s="185"/>
      <c r="S840" s="186"/>
      <c r="T840" s="186"/>
      <c r="U840" s="186"/>
      <c r="V840" s="187"/>
    </row>
    <row r="841" ht="15.75" customHeight="1">
      <c r="F841" s="185"/>
      <c r="S841" s="186"/>
      <c r="T841" s="186"/>
      <c r="U841" s="186"/>
      <c r="V841" s="187"/>
    </row>
    <row r="842" ht="15.75" customHeight="1">
      <c r="F842" s="185"/>
      <c r="S842" s="186"/>
      <c r="T842" s="186"/>
      <c r="U842" s="186"/>
      <c r="V842" s="187"/>
    </row>
    <row r="843" ht="15.75" customHeight="1">
      <c r="F843" s="185"/>
      <c r="S843" s="186"/>
      <c r="T843" s="186"/>
      <c r="U843" s="186"/>
      <c r="V843" s="187"/>
    </row>
    <row r="844" ht="15.75" customHeight="1">
      <c r="F844" s="185"/>
      <c r="S844" s="186"/>
      <c r="T844" s="186"/>
      <c r="U844" s="186"/>
      <c r="V844" s="187"/>
    </row>
    <row r="845" ht="15.75" customHeight="1">
      <c r="F845" s="185"/>
      <c r="S845" s="186"/>
      <c r="T845" s="186"/>
      <c r="U845" s="186"/>
      <c r="V845" s="187"/>
    </row>
    <row r="846" ht="15.75" customHeight="1">
      <c r="F846" s="185"/>
      <c r="S846" s="186"/>
      <c r="T846" s="186"/>
      <c r="U846" s="186"/>
      <c r="V846" s="187"/>
    </row>
    <row r="847" ht="15.75" customHeight="1">
      <c r="F847" s="185"/>
      <c r="S847" s="186"/>
      <c r="T847" s="186"/>
      <c r="U847" s="186"/>
      <c r="V847" s="187"/>
    </row>
    <row r="848" ht="15.75" customHeight="1">
      <c r="F848" s="185"/>
      <c r="S848" s="186"/>
      <c r="T848" s="186"/>
      <c r="U848" s="186"/>
      <c r="V848" s="187"/>
    </row>
    <row r="849" ht="15.75" customHeight="1">
      <c r="F849" s="185"/>
      <c r="S849" s="186"/>
      <c r="T849" s="186"/>
      <c r="U849" s="186"/>
      <c r="V849" s="187"/>
    </row>
    <row r="850" ht="15.75" customHeight="1">
      <c r="F850" s="185"/>
      <c r="S850" s="186"/>
      <c r="T850" s="186"/>
      <c r="U850" s="186"/>
      <c r="V850" s="187"/>
    </row>
    <row r="851" ht="15.75" customHeight="1">
      <c r="F851" s="185"/>
      <c r="S851" s="186"/>
      <c r="T851" s="186"/>
      <c r="U851" s="186"/>
      <c r="V851" s="187"/>
    </row>
    <row r="852" ht="15.75" customHeight="1">
      <c r="F852" s="185"/>
      <c r="S852" s="186"/>
      <c r="T852" s="186"/>
      <c r="U852" s="186"/>
      <c r="V852" s="187"/>
    </row>
    <row r="853" ht="15.75" customHeight="1">
      <c r="F853" s="185"/>
      <c r="S853" s="186"/>
      <c r="T853" s="186"/>
      <c r="U853" s="186"/>
      <c r="V853" s="187"/>
    </row>
    <row r="854" ht="15.75" customHeight="1">
      <c r="F854" s="185"/>
      <c r="S854" s="186"/>
      <c r="T854" s="186"/>
      <c r="U854" s="186"/>
      <c r="V854" s="187"/>
    </row>
    <row r="855" ht="15.75" customHeight="1">
      <c r="F855" s="185"/>
      <c r="S855" s="186"/>
      <c r="T855" s="186"/>
      <c r="U855" s="186"/>
      <c r="V855" s="187"/>
    </row>
    <row r="856" ht="15.75" customHeight="1">
      <c r="F856" s="185"/>
      <c r="S856" s="186"/>
      <c r="T856" s="186"/>
      <c r="U856" s="186"/>
      <c r="V856" s="187"/>
    </row>
    <row r="857" ht="15.75" customHeight="1">
      <c r="F857" s="185"/>
      <c r="S857" s="186"/>
      <c r="T857" s="186"/>
      <c r="U857" s="186"/>
      <c r="V857" s="187"/>
    </row>
    <row r="858" ht="15.75" customHeight="1">
      <c r="F858" s="185"/>
      <c r="S858" s="186"/>
      <c r="T858" s="186"/>
      <c r="U858" s="186"/>
      <c r="V858" s="187"/>
    </row>
    <row r="859" ht="15.75" customHeight="1">
      <c r="F859" s="185"/>
      <c r="S859" s="186"/>
      <c r="T859" s="186"/>
      <c r="U859" s="186"/>
      <c r="V859" s="187"/>
    </row>
    <row r="860" ht="15.75" customHeight="1">
      <c r="F860" s="185"/>
      <c r="S860" s="186"/>
      <c r="T860" s="186"/>
      <c r="U860" s="186"/>
      <c r="V860" s="187"/>
    </row>
    <row r="861" ht="15.75" customHeight="1">
      <c r="F861" s="185"/>
      <c r="S861" s="186"/>
      <c r="T861" s="186"/>
      <c r="U861" s="186"/>
      <c r="V861" s="187"/>
    </row>
    <row r="862" ht="15.75" customHeight="1">
      <c r="F862" s="185"/>
      <c r="S862" s="186"/>
      <c r="T862" s="186"/>
      <c r="U862" s="186"/>
      <c r="V862" s="187"/>
    </row>
    <row r="863" ht="15.75" customHeight="1">
      <c r="F863" s="185"/>
      <c r="S863" s="186"/>
      <c r="T863" s="186"/>
      <c r="U863" s="186"/>
      <c r="V863" s="187"/>
    </row>
    <row r="864" ht="15.75" customHeight="1">
      <c r="F864" s="185"/>
      <c r="S864" s="186"/>
      <c r="T864" s="186"/>
      <c r="U864" s="186"/>
      <c r="V864" s="187"/>
    </row>
    <row r="865" ht="15.75" customHeight="1">
      <c r="F865" s="185"/>
      <c r="S865" s="186"/>
      <c r="T865" s="186"/>
      <c r="U865" s="186"/>
      <c r="V865" s="187"/>
    </row>
    <row r="866" ht="15.75" customHeight="1">
      <c r="F866" s="185"/>
      <c r="S866" s="186"/>
      <c r="T866" s="186"/>
      <c r="U866" s="186"/>
      <c r="V866" s="187"/>
    </row>
    <row r="867" ht="15.75" customHeight="1">
      <c r="F867" s="185"/>
      <c r="S867" s="186"/>
      <c r="T867" s="186"/>
      <c r="U867" s="186"/>
      <c r="V867" s="187"/>
    </row>
    <row r="868" ht="15.75" customHeight="1">
      <c r="F868" s="185"/>
      <c r="S868" s="186"/>
      <c r="T868" s="186"/>
      <c r="U868" s="186"/>
      <c r="V868" s="187"/>
    </row>
    <row r="869" ht="15.75" customHeight="1">
      <c r="F869" s="185"/>
      <c r="S869" s="186"/>
      <c r="T869" s="186"/>
      <c r="U869" s="186"/>
      <c r="V869" s="187"/>
    </row>
    <row r="870" ht="15.75" customHeight="1">
      <c r="F870" s="185"/>
      <c r="S870" s="186"/>
      <c r="T870" s="186"/>
      <c r="U870" s="186"/>
      <c r="V870" s="187"/>
    </row>
    <row r="871" ht="15.75" customHeight="1">
      <c r="F871" s="185"/>
      <c r="S871" s="186"/>
      <c r="T871" s="186"/>
      <c r="U871" s="186"/>
      <c r="V871" s="187"/>
    </row>
    <row r="872" ht="15.75" customHeight="1">
      <c r="F872" s="185"/>
      <c r="S872" s="186"/>
      <c r="T872" s="186"/>
      <c r="U872" s="186"/>
      <c r="V872" s="187"/>
    </row>
    <row r="873" ht="15.75" customHeight="1">
      <c r="F873" s="185"/>
      <c r="S873" s="186"/>
      <c r="T873" s="186"/>
      <c r="U873" s="186"/>
      <c r="V873" s="187"/>
    </row>
    <row r="874" ht="15.75" customHeight="1">
      <c r="F874" s="185"/>
      <c r="S874" s="186"/>
      <c r="T874" s="186"/>
      <c r="U874" s="186"/>
      <c r="V874" s="187"/>
    </row>
    <row r="875" ht="15.75" customHeight="1">
      <c r="F875" s="185"/>
      <c r="S875" s="186"/>
      <c r="T875" s="186"/>
      <c r="U875" s="186"/>
      <c r="V875" s="187"/>
    </row>
    <row r="876" ht="15.75" customHeight="1">
      <c r="F876" s="185"/>
      <c r="S876" s="186"/>
      <c r="T876" s="186"/>
      <c r="U876" s="186"/>
      <c r="V876" s="187"/>
    </row>
    <row r="877" ht="15.75" customHeight="1">
      <c r="F877" s="185"/>
      <c r="S877" s="186"/>
      <c r="T877" s="186"/>
      <c r="U877" s="186"/>
      <c r="V877" s="187"/>
    </row>
    <row r="878" ht="15.75" customHeight="1">
      <c r="F878" s="185"/>
      <c r="S878" s="186"/>
      <c r="T878" s="186"/>
      <c r="U878" s="186"/>
      <c r="V878" s="187"/>
    </row>
    <row r="879" ht="15.75" customHeight="1">
      <c r="F879" s="185"/>
      <c r="S879" s="186"/>
      <c r="T879" s="186"/>
      <c r="U879" s="186"/>
      <c r="V879" s="187"/>
    </row>
    <row r="880" ht="15.75" customHeight="1">
      <c r="F880" s="185"/>
      <c r="S880" s="186"/>
      <c r="T880" s="186"/>
      <c r="U880" s="186"/>
      <c r="V880" s="187"/>
    </row>
    <row r="881" ht="15.75" customHeight="1">
      <c r="F881" s="185"/>
      <c r="S881" s="186"/>
      <c r="T881" s="186"/>
      <c r="U881" s="186"/>
      <c r="V881" s="187"/>
    </row>
    <row r="882" ht="15.75" customHeight="1">
      <c r="F882" s="185"/>
      <c r="S882" s="186"/>
      <c r="T882" s="186"/>
      <c r="U882" s="186"/>
      <c r="V882" s="187"/>
    </row>
    <row r="883" ht="15.75" customHeight="1">
      <c r="F883" s="185"/>
      <c r="S883" s="186"/>
      <c r="T883" s="186"/>
      <c r="U883" s="186"/>
      <c r="V883" s="187"/>
    </row>
    <row r="884" ht="15.75" customHeight="1">
      <c r="F884" s="185"/>
      <c r="S884" s="186"/>
      <c r="T884" s="186"/>
      <c r="U884" s="186"/>
      <c r="V884" s="187"/>
    </row>
    <row r="885" ht="15.75" customHeight="1">
      <c r="F885" s="185"/>
      <c r="S885" s="186"/>
      <c r="T885" s="186"/>
      <c r="U885" s="186"/>
      <c r="V885" s="187"/>
    </row>
    <row r="886" ht="15.75" customHeight="1">
      <c r="F886" s="185"/>
      <c r="S886" s="186"/>
      <c r="T886" s="186"/>
      <c r="U886" s="186"/>
      <c r="V886" s="187"/>
    </row>
    <row r="887" ht="15.75" customHeight="1">
      <c r="F887" s="185"/>
      <c r="S887" s="186"/>
      <c r="T887" s="186"/>
      <c r="U887" s="186"/>
      <c r="V887" s="187"/>
    </row>
    <row r="888" ht="15.75" customHeight="1">
      <c r="F888" s="185"/>
      <c r="S888" s="186"/>
      <c r="T888" s="186"/>
      <c r="U888" s="186"/>
      <c r="V888" s="187"/>
    </row>
    <row r="889" ht="15.75" customHeight="1">
      <c r="F889" s="185"/>
      <c r="S889" s="186"/>
      <c r="T889" s="186"/>
      <c r="U889" s="186"/>
      <c r="V889" s="187"/>
    </row>
    <row r="890" ht="15.75" customHeight="1">
      <c r="F890" s="185"/>
      <c r="S890" s="186"/>
      <c r="T890" s="186"/>
      <c r="U890" s="186"/>
      <c r="V890" s="187"/>
    </row>
    <row r="891" ht="15.75" customHeight="1">
      <c r="F891" s="185"/>
      <c r="S891" s="186"/>
      <c r="T891" s="186"/>
      <c r="U891" s="186"/>
      <c r="V891" s="187"/>
    </row>
    <row r="892" ht="15.75" customHeight="1">
      <c r="F892" s="185"/>
      <c r="S892" s="186"/>
      <c r="T892" s="186"/>
      <c r="U892" s="186"/>
      <c r="V892" s="187"/>
    </row>
    <row r="893" ht="15.75" customHeight="1">
      <c r="F893" s="185"/>
      <c r="S893" s="186"/>
      <c r="T893" s="186"/>
      <c r="U893" s="186"/>
      <c r="V893" s="187"/>
    </row>
    <row r="894" ht="15.75" customHeight="1">
      <c r="F894" s="185"/>
      <c r="S894" s="186"/>
      <c r="T894" s="186"/>
      <c r="U894" s="186"/>
      <c r="V894" s="187"/>
    </row>
    <row r="895" ht="15.75" customHeight="1">
      <c r="F895" s="185"/>
      <c r="S895" s="186"/>
      <c r="T895" s="186"/>
      <c r="U895" s="186"/>
      <c r="V895" s="187"/>
    </row>
    <row r="896" ht="15.75" customHeight="1">
      <c r="F896" s="185"/>
      <c r="S896" s="186"/>
      <c r="T896" s="186"/>
      <c r="U896" s="186"/>
      <c r="V896" s="187"/>
    </row>
    <row r="897" ht="15.75" customHeight="1">
      <c r="F897" s="185"/>
      <c r="S897" s="186"/>
      <c r="T897" s="186"/>
      <c r="U897" s="186"/>
      <c r="V897" s="187"/>
    </row>
    <row r="898" ht="15.75" customHeight="1">
      <c r="F898" s="185"/>
      <c r="S898" s="186"/>
      <c r="T898" s="186"/>
      <c r="U898" s="186"/>
      <c r="V898" s="187"/>
    </row>
    <row r="899" ht="15.75" customHeight="1">
      <c r="F899" s="185"/>
      <c r="S899" s="186"/>
      <c r="T899" s="186"/>
      <c r="U899" s="186"/>
      <c r="V899" s="187"/>
    </row>
    <row r="900" ht="15.75" customHeight="1">
      <c r="F900" s="185"/>
      <c r="S900" s="186"/>
      <c r="T900" s="186"/>
      <c r="U900" s="186"/>
      <c r="V900" s="187"/>
    </row>
    <row r="901" ht="15.75" customHeight="1">
      <c r="F901" s="185"/>
      <c r="S901" s="186"/>
      <c r="T901" s="186"/>
      <c r="U901" s="186"/>
      <c r="V901" s="187"/>
    </row>
    <row r="902" ht="15.75" customHeight="1">
      <c r="F902" s="185"/>
      <c r="S902" s="186"/>
      <c r="T902" s="186"/>
      <c r="U902" s="186"/>
      <c r="V902" s="187"/>
    </row>
    <row r="903" ht="15.75" customHeight="1">
      <c r="F903" s="185"/>
      <c r="S903" s="186"/>
      <c r="T903" s="186"/>
      <c r="U903" s="186"/>
      <c r="V903" s="187"/>
    </row>
    <row r="904" ht="15.75" customHeight="1">
      <c r="F904" s="185"/>
      <c r="S904" s="186"/>
      <c r="T904" s="186"/>
      <c r="U904" s="186"/>
      <c r="V904" s="187"/>
    </row>
    <row r="905" ht="15.75" customHeight="1">
      <c r="F905" s="185"/>
      <c r="S905" s="186"/>
      <c r="T905" s="186"/>
      <c r="U905" s="186"/>
      <c r="V905" s="187"/>
    </row>
    <row r="906" ht="15.75" customHeight="1">
      <c r="F906" s="185"/>
      <c r="S906" s="186"/>
      <c r="T906" s="186"/>
      <c r="U906" s="186"/>
      <c r="V906" s="187"/>
    </row>
    <row r="907" ht="15.75" customHeight="1">
      <c r="F907" s="185"/>
      <c r="S907" s="186"/>
      <c r="T907" s="186"/>
      <c r="U907" s="186"/>
      <c r="V907" s="187"/>
    </row>
    <row r="908" ht="15.75" customHeight="1">
      <c r="F908" s="185"/>
      <c r="S908" s="186"/>
      <c r="T908" s="186"/>
      <c r="U908" s="186"/>
      <c r="V908" s="187"/>
    </row>
    <row r="909" ht="15.75" customHeight="1">
      <c r="F909" s="185"/>
      <c r="S909" s="186"/>
      <c r="T909" s="186"/>
      <c r="U909" s="186"/>
      <c r="V909" s="187"/>
    </row>
    <row r="910" ht="15.75" customHeight="1">
      <c r="F910" s="185"/>
      <c r="S910" s="186"/>
      <c r="T910" s="186"/>
      <c r="U910" s="186"/>
      <c r="V910" s="187"/>
    </row>
    <row r="911" ht="15.75" customHeight="1">
      <c r="F911" s="185"/>
      <c r="S911" s="186"/>
      <c r="T911" s="186"/>
      <c r="U911" s="186"/>
      <c r="V911" s="187"/>
    </row>
    <row r="912" ht="15.75" customHeight="1">
      <c r="F912" s="185"/>
      <c r="S912" s="186"/>
      <c r="T912" s="186"/>
      <c r="U912" s="186"/>
      <c r="V912" s="187"/>
    </row>
    <row r="913" ht="15.75" customHeight="1">
      <c r="F913" s="185"/>
      <c r="S913" s="186"/>
      <c r="T913" s="186"/>
      <c r="U913" s="186"/>
      <c r="V913" s="187"/>
    </row>
    <row r="914" ht="15.75" customHeight="1">
      <c r="F914" s="185"/>
      <c r="S914" s="186"/>
      <c r="T914" s="186"/>
      <c r="U914" s="186"/>
      <c r="V914" s="187"/>
    </row>
    <row r="915" ht="15.75" customHeight="1">
      <c r="F915" s="185"/>
      <c r="S915" s="186"/>
      <c r="T915" s="186"/>
      <c r="U915" s="186"/>
      <c r="V915" s="187"/>
    </row>
    <row r="916" ht="15.75" customHeight="1">
      <c r="F916" s="185"/>
      <c r="S916" s="186"/>
      <c r="T916" s="186"/>
      <c r="U916" s="186"/>
      <c r="V916" s="187"/>
    </row>
    <row r="917" ht="15.75" customHeight="1">
      <c r="F917" s="185"/>
      <c r="S917" s="186"/>
      <c r="T917" s="186"/>
      <c r="U917" s="186"/>
      <c r="V917" s="187"/>
    </row>
    <row r="918" ht="15.75" customHeight="1">
      <c r="F918" s="185"/>
      <c r="S918" s="186"/>
      <c r="T918" s="186"/>
      <c r="U918" s="186"/>
      <c r="V918" s="187"/>
    </row>
    <row r="919" ht="15.75" customHeight="1">
      <c r="F919" s="185"/>
      <c r="S919" s="186"/>
      <c r="T919" s="186"/>
      <c r="U919" s="186"/>
      <c r="V919" s="187"/>
    </row>
    <row r="920" ht="15.75" customHeight="1">
      <c r="F920" s="185"/>
      <c r="S920" s="186"/>
      <c r="T920" s="186"/>
      <c r="U920" s="186"/>
      <c r="V920" s="187"/>
    </row>
    <row r="921" ht="15.75" customHeight="1">
      <c r="F921" s="185"/>
      <c r="S921" s="186"/>
      <c r="T921" s="186"/>
      <c r="U921" s="186"/>
      <c r="V921" s="187"/>
    </row>
    <row r="922" ht="15.75" customHeight="1">
      <c r="F922" s="185"/>
      <c r="S922" s="186"/>
      <c r="T922" s="186"/>
      <c r="U922" s="186"/>
      <c r="V922" s="187"/>
    </row>
    <row r="923" ht="15.75" customHeight="1">
      <c r="F923" s="185"/>
      <c r="S923" s="186"/>
      <c r="T923" s="186"/>
      <c r="U923" s="186"/>
      <c r="V923" s="187"/>
    </row>
    <row r="924" ht="15.75" customHeight="1">
      <c r="F924" s="185"/>
      <c r="S924" s="186"/>
      <c r="T924" s="186"/>
      <c r="U924" s="186"/>
      <c r="V924" s="187"/>
    </row>
    <row r="925" ht="15.75" customHeight="1">
      <c r="F925" s="185"/>
      <c r="S925" s="186"/>
      <c r="T925" s="186"/>
      <c r="U925" s="186"/>
      <c r="V925" s="187"/>
    </row>
    <row r="926" ht="15.75" customHeight="1">
      <c r="F926" s="185"/>
      <c r="S926" s="186"/>
      <c r="T926" s="186"/>
      <c r="U926" s="186"/>
      <c r="V926" s="187"/>
    </row>
    <row r="927" ht="15.75" customHeight="1">
      <c r="F927" s="185"/>
      <c r="S927" s="186"/>
      <c r="T927" s="186"/>
      <c r="U927" s="186"/>
      <c r="V927" s="187"/>
    </row>
    <row r="928" ht="15.75" customHeight="1">
      <c r="F928" s="185"/>
      <c r="S928" s="186"/>
      <c r="T928" s="186"/>
      <c r="U928" s="186"/>
      <c r="V928" s="187"/>
    </row>
    <row r="929" ht="15.75" customHeight="1">
      <c r="F929" s="185"/>
      <c r="S929" s="186"/>
      <c r="T929" s="186"/>
      <c r="U929" s="186"/>
      <c r="V929" s="187"/>
    </row>
    <row r="930" ht="15.75" customHeight="1">
      <c r="F930" s="185"/>
      <c r="S930" s="186"/>
      <c r="T930" s="186"/>
      <c r="U930" s="186"/>
      <c r="V930" s="187"/>
    </row>
    <row r="931" ht="15.75" customHeight="1">
      <c r="F931" s="185"/>
      <c r="S931" s="186"/>
      <c r="T931" s="186"/>
      <c r="U931" s="186"/>
      <c r="V931" s="187"/>
    </row>
    <row r="932" ht="15.75" customHeight="1">
      <c r="F932" s="185"/>
      <c r="S932" s="186"/>
      <c r="T932" s="186"/>
      <c r="U932" s="186"/>
      <c r="V932" s="187"/>
    </row>
    <row r="933" ht="15.75" customHeight="1">
      <c r="F933" s="185"/>
      <c r="S933" s="186"/>
      <c r="T933" s="186"/>
      <c r="U933" s="186"/>
      <c r="V933" s="187"/>
    </row>
    <row r="934" ht="15.75" customHeight="1">
      <c r="F934" s="185"/>
      <c r="S934" s="186"/>
      <c r="T934" s="186"/>
      <c r="U934" s="186"/>
      <c r="V934" s="187"/>
    </row>
    <row r="935" ht="15.75" customHeight="1">
      <c r="F935" s="185"/>
      <c r="S935" s="186"/>
      <c r="T935" s="186"/>
      <c r="U935" s="186"/>
      <c r="V935" s="187"/>
    </row>
    <row r="936" ht="15.75" customHeight="1">
      <c r="F936" s="185"/>
      <c r="S936" s="186"/>
      <c r="T936" s="186"/>
      <c r="U936" s="186"/>
      <c r="V936" s="187"/>
    </row>
    <row r="937" ht="15.75" customHeight="1">
      <c r="F937" s="185"/>
      <c r="S937" s="186"/>
      <c r="T937" s="186"/>
      <c r="U937" s="186"/>
      <c r="V937" s="187"/>
    </row>
    <row r="938" ht="15.75" customHeight="1">
      <c r="F938" s="185"/>
      <c r="S938" s="186"/>
      <c r="T938" s="186"/>
      <c r="U938" s="186"/>
      <c r="V938" s="187"/>
    </row>
    <row r="939" ht="15.75" customHeight="1">
      <c r="F939" s="185"/>
      <c r="S939" s="186"/>
      <c r="T939" s="186"/>
      <c r="U939" s="186"/>
      <c r="V939" s="187"/>
    </row>
    <row r="940" ht="15.75" customHeight="1">
      <c r="F940" s="185"/>
      <c r="S940" s="186"/>
      <c r="T940" s="186"/>
      <c r="U940" s="186"/>
      <c r="V940" s="187"/>
    </row>
    <row r="941" ht="15.75" customHeight="1">
      <c r="F941" s="185"/>
      <c r="S941" s="186"/>
      <c r="T941" s="186"/>
      <c r="U941" s="186"/>
      <c r="V941" s="187"/>
    </row>
    <row r="942" ht="15.75" customHeight="1">
      <c r="F942" s="185"/>
      <c r="S942" s="186"/>
      <c r="T942" s="186"/>
      <c r="U942" s="186"/>
      <c r="V942" s="187"/>
    </row>
    <row r="943" ht="15.75" customHeight="1">
      <c r="F943" s="185"/>
      <c r="S943" s="186"/>
      <c r="T943" s="186"/>
      <c r="U943" s="186"/>
      <c r="V943" s="187"/>
    </row>
    <row r="944" ht="15.75" customHeight="1">
      <c r="F944" s="185"/>
      <c r="S944" s="186"/>
      <c r="T944" s="186"/>
      <c r="U944" s="186"/>
      <c r="V944" s="187"/>
    </row>
    <row r="945" ht="15.75" customHeight="1">
      <c r="F945" s="185"/>
      <c r="S945" s="186"/>
      <c r="T945" s="186"/>
      <c r="U945" s="186"/>
      <c r="V945" s="187"/>
    </row>
    <row r="946" ht="15.75" customHeight="1">
      <c r="F946" s="185"/>
      <c r="S946" s="186"/>
      <c r="T946" s="186"/>
      <c r="U946" s="186"/>
      <c r="V946" s="187"/>
    </row>
    <row r="947" ht="15.75" customHeight="1">
      <c r="F947" s="185"/>
      <c r="S947" s="186"/>
      <c r="T947" s="186"/>
      <c r="U947" s="186"/>
      <c r="V947" s="187"/>
    </row>
    <row r="948" ht="15.75" customHeight="1">
      <c r="F948" s="185"/>
      <c r="S948" s="186"/>
      <c r="T948" s="186"/>
      <c r="U948" s="186"/>
      <c r="V948" s="187"/>
    </row>
    <row r="949" ht="15.75" customHeight="1">
      <c r="F949" s="185"/>
      <c r="S949" s="186"/>
      <c r="T949" s="186"/>
      <c r="U949" s="186"/>
      <c r="V949" s="187"/>
    </row>
    <row r="950" ht="15.75" customHeight="1">
      <c r="F950" s="185"/>
      <c r="S950" s="186"/>
      <c r="T950" s="186"/>
      <c r="U950" s="186"/>
      <c r="V950" s="187"/>
    </row>
    <row r="951" ht="15.75" customHeight="1">
      <c r="F951" s="185"/>
      <c r="S951" s="186"/>
      <c r="T951" s="186"/>
      <c r="U951" s="186"/>
      <c r="V951" s="187"/>
    </row>
    <row r="952" ht="15.75" customHeight="1">
      <c r="F952" s="185"/>
      <c r="S952" s="186"/>
      <c r="T952" s="186"/>
      <c r="U952" s="186"/>
      <c r="V952" s="187"/>
    </row>
    <row r="953" ht="15.75" customHeight="1">
      <c r="F953" s="185"/>
      <c r="S953" s="186"/>
      <c r="T953" s="186"/>
      <c r="U953" s="186"/>
      <c r="V953" s="187"/>
    </row>
    <row r="954" ht="15.75" customHeight="1">
      <c r="F954" s="185"/>
      <c r="S954" s="186"/>
      <c r="T954" s="186"/>
      <c r="U954" s="186"/>
      <c r="V954" s="187"/>
    </row>
    <row r="955" ht="15.75" customHeight="1">
      <c r="F955" s="185"/>
      <c r="S955" s="186"/>
      <c r="T955" s="186"/>
      <c r="U955" s="186"/>
      <c r="V955" s="187"/>
    </row>
    <row r="956" ht="15.75" customHeight="1">
      <c r="F956" s="185"/>
      <c r="S956" s="186"/>
      <c r="T956" s="186"/>
      <c r="U956" s="186"/>
      <c r="V956" s="187"/>
    </row>
    <row r="957" ht="15.75" customHeight="1">
      <c r="F957" s="185"/>
      <c r="S957" s="186"/>
      <c r="T957" s="186"/>
      <c r="U957" s="186"/>
      <c r="V957" s="187"/>
    </row>
    <row r="958" ht="15.75" customHeight="1">
      <c r="F958" s="185"/>
      <c r="S958" s="186"/>
      <c r="T958" s="186"/>
      <c r="U958" s="186"/>
      <c r="V958" s="187"/>
    </row>
    <row r="959" ht="15.75" customHeight="1">
      <c r="F959" s="185"/>
      <c r="S959" s="186"/>
      <c r="T959" s="186"/>
      <c r="U959" s="186"/>
      <c r="V959" s="187"/>
    </row>
    <row r="960" ht="15.75" customHeight="1">
      <c r="F960" s="185"/>
      <c r="S960" s="186"/>
      <c r="T960" s="186"/>
      <c r="U960" s="186"/>
      <c r="V960" s="187"/>
    </row>
    <row r="961" ht="15.75" customHeight="1">
      <c r="F961" s="185"/>
      <c r="S961" s="186"/>
      <c r="T961" s="186"/>
      <c r="U961" s="186"/>
      <c r="V961" s="187"/>
    </row>
    <row r="962" ht="15.75" customHeight="1">
      <c r="F962" s="185"/>
      <c r="S962" s="186"/>
      <c r="T962" s="186"/>
      <c r="U962" s="186"/>
      <c r="V962" s="187"/>
    </row>
    <row r="963" ht="15.75" customHeight="1">
      <c r="F963" s="185"/>
      <c r="S963" s="186"/>
      <c r="T963" s="186"/>
      <c r="U963" s="186"/>
      <c r="V963" s="187"/>
    </row>
    <row r="964" ht="15.75" customHeight="1">
      <c r="F964" s="185"/>
      <c r="S964" s="186"/>
      <c r="T964" s="186"/>
      <c r="U964" s="186"/>
      <c r="V964" s="187"/>
    </row>
  </sheetData>
  <autoFilter ref="$A$3:$AM$332"/>
  <dataValidations>
    <dataValidation type="list" allowBlank="1" sqref="C4:C428">
      <formula1>'Flood &amp; Response data dropdowns'!U4:AU4</formula1>
    </dataValidation>
    <dataValidation type="list" allowBlank="1" sqref="B4:B428 H4:H428">
      <formula1>'Flood &amp; Response data dropdowns'!$A$4:$A$50</formula1>
    </dataValidation>
  </dataValidations>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63">
      <c r="A163" s="202" t="s">
        <v>303</v>
      </c>
    </row>
    <row r="164">
      <c r="A164" s="202" t="s">
        <v>303</v>
      </c>
    </row>
    <row r="165">
      <c r="A165" s="202" t="s">
        <v>303</v>
      </c>
    </row>
    <row r="166">
      <c r="A166" s="202" t="s">
        <v>303</v>
      </c>
    </row>
    <row r="167">
      <c r="A167" s="202" t="s">
        <v>303</v>
      </c>
    </row>
    <row r="168">
      <c r="A168" s="202" t="s">
        <v>303</v>
      </c>
    </row>
    <row r="169">
      <c r="A169" s="202" t="s">
        <v>303</v>
      </c>
    </row>
    <row r="170">
      <c r="A170" s="202" t="s">
        <v>303</v>
      </c>
    </row>
    <row r="171">
      <c r="A171" s="202" t="s">
        <v>303</v>
      </c>
    </row>
    <row r="172">
      <c r="A172" s="202" t="s">
        <v>303</v>
      </c>
    </row>
    <row r="173">
      <c r="A173" s="202" t="s">
        <v>303</v>
      </c>
    </row>
    <row r="174">
      <c r="A174" s="202" t="s">
        <v>303</v>
      </c>
    </row>
    <row r="175">
      <c r="A175" s="202" t="s">
        <v>303</v>
      </c>
    </row>
    <row r="176">
      <c r="A176" s="202" t="s">
        <v>303</v>
      </c>
    </row>
    <row r="177">
      <c r="A177" s="202" t="s">
        <v>303</v>
      </c>
    </row>
    <row r="178">
      <c r="A178" s="202" t="s">
        <v>303</v>
      </c>
    </row>
    <row r="179">
      <c r="A179" s="202" t="s">
        <v>303</v>
      </c>
    </row>
    <row r="180">
      <c r="A180" s="202" t="s">
        <v>303</v>
      </c>
    </row>
    <row r="181">
      <c r="A181" s="202" t="s">
        <v>303</v>
      </c>
    </row>
    <row r="182">
      <c r="A182" s="202" t="s">
        <v>303</v>
      </c>
    </row>
    <row r="183">
      <c r="A183" s="202" t="s">
        <v>303</v>
      </c>
    </row>
    <row r="184">
      <c r="A184" s="202" t="s">
        <v>303</v>
      </c>
    </row>
    <row r="185">
      <c r="A185" s="202" t="s">
        <v>303</v>
      </c>
    </row>
    <row r="186">
      <c r="A186" s="202" t="s">
        <v>328</v>
      </c>
    </row>
    <row r="187">
      <c r="A187" s="202" t="s">
        <v>328</v>
      </c>
    </row>
    <row r="188">
      <c r="A188" s="202" t="s">
        <v>328</v>
      </c>
    </row>
    <row r="189">
      <c r="A189" s="202" t="s">
        <v>328</v>
      </c>
    </row>
    <row r="190">
      <c r="A190" s="202" t="s">
        <v>328</v>
      </c>
    </row>
    <row r="191">
      <c r="A191" s="202" t="s">
        <v>328</v>
      </c>
    </row>
    <row r="192">
      <c r="A192" s="202" t="s">
        <v>328</v>
      </c>
    </row>
    <row r="193">
      <c r="A193" s="202" t="s">
        <v>328</v>
      </c>
    </row>
    <row r="194">
      <c r="A194" s="202" t="s">
        <v>328</v>
      </c>
    </row>
    <row r="195">
      <c r="A195" s="202" t="s">
        <v>328</v>
      </c>
    </row>
    <row r="196">
      <c r="A196" s="202" t="s">
        <v>328</v>
      </c>
    </row>
    <row r="197">
      <c r="A197" s="202" t="s">
        <v>328</v>
      </c>
    </row>
    <row r="198">
      <c r="A198" s="202" t="s">
        <v>328</v>
      </c>
    </row>
    <row r="199">
      <c r="A199" s="202" t="s">
        <v>328</v>
      </c>
    </row>
    <row r="200">
      <c r="A200" s="202" t="s">
        <v>328</v>
      </c>
    </row>
    <row r="201">
      <c r="A201" s="202" t="s">
        <v>328</v>
      </c>
    </row>
    <row r="202">
      <c r="A202" s="202" t="s">
        <v>328</v>
      </c>
    </row>
    <row r="203">
      <c r="A203" s="202" t="s">
        <v>328</v>
      </c>
    </row>
    <row r="204">
      <c r="A204" s="202" t="s">
        <v>328</v>
      </c>
    </row>
    <row r="205">
      <c r="A205" s="202" t="s">
        <v>328</v>
      </c>
    </row>
    <row r="206">
      <c r="A206" s="202" t="s">
        <v>328</v>
      </c>
    </row>
    <row r="207">
      <c r="A207" s="202" t="s">
        <v>328</v>
      </c>
    </row>
    <row r="208">
      <c r="A208" s="202" t="s">
        <v>328</v>
      </c>
    </row>
    <row r="209">
      <c r="A209" s="202" t="s">
        <v>328</v>
      </c>
    </row>
    <row r="210">
      <c r="A210" s="202" t="s">
        <v>328</v>
      </c>
    </row>
    <row r="211">
      <c r="A211" s="202" t="s">
        <v>328</v>
      </c>
    </row>
    <row r="212">
      <c r="A212" s="202" t="s">
        <v>328</v>
      </c>
    </row>
    <row r="213">
      <c r="A213" s="202" t="s">
        <v>328</v>
      </c>
    </row>
    <row r="214">
      <c r="A214" s="202" t="s">
        <v>328</v>
      </c>
    </row>
    <row r="215">
      <c r="A215" s="202" t="s">
        <v>328</v>
      </c>
    </row>
    <row r="216">
      <c r="A216" s="202" t="s">
        <v>328</v>
      </c>
    </row>
    <row r="217">
      <c r="A217" s="202" t="s">
        <v>328</v>
      </c>
    </row>
    <row r="218">
      <c r="A218" s="202" t="s">
        <v>328</v>
      </c>
    </row>
    <row r="219">
      <c r="A219" s="202" t="s">
        <v>328</v>
      </c>
    </row>
    <row r="220">
      <c r="A220" s="202" t="s">
        <v>328</v>
      </c>
    </row>
    <row r="221">
      <c r="A221" s="202" t="s">
        <v>328</v>
      </c>
    </row>
    <row r="222">
      <c r="A222" s="202" t="s">
        <v>328</v>
      </c>
    </row>
    <row r="223">
      <c r="A223" s="202" t="s">
        <v>328</v>
      </c>
    </row>
    <row r="224">
      <c r="A224" s="202" t="s">
        <v>328</v>
      </c>
    </row>
    <row r="225">
      <c r="A225" s="202" t="s">
        <v>328</v>
      </c>
    </row>
    <row r="226">
      <c r="A226" s="202" t="s">
        <v>328</v>
      </c>
    </row>
    <row r="227">
      <c r="A227" s="202" t="s">
        <v>328</v>
      </c>
    </row>
    <row r="228">
      <c r="A228" s="202" t="s">
        <v>328</v>
      </c>
    </row>
    <row r="229">
      <c r="A229" s="202" t="s">
        <v>328</v>
      </c>
    </row>
    <row r="230">
      <c r="A230" s="202" t="s">
        <v>328</v>
      </c>
    </row>
    <row r="231">
      <c r="A231" s="202" t="s">
        <v>328</v>
      </c>
    </row>
    <row r="232">
      <c r="A232" s="202" t="s">
        <v>328</v>
      </c>
    </row>
    <row r="233">
      <c r="A233" s="202" t="s">
        <v>328</v>
      </c>
    </row>
    <row r="234">
      <c r="A234" s="202" t="s">
        <v>302</v>
      </c>
    </row>
    <row r="235">
      <c r="A235" s="202" t="s">
        <v>302</v>
      </c>
    </row>
    <row r="236">
      <c r="A236" s="202" t="s">
        <v>302</v>
      </c>
    </row>
    <row r="237">
      <c r="A237" s="202" t="s">
        <v>302</v>
      </c>
    </row>
    <row r="238">
      <c r="A238" s="202" t="s">
        <v>302</v>
      </c>
    </row>
    <row r="239">
      <c r="A239" s="202" t="s">
        <v>302</v>
      </c>
    </row>
    <row r="240">
      <c r="A240" s="202" t="s">
        <v>302</v>
      </c>
    </row>
    <row r="241">
      <c r="A241" s="202" t="s">
        <v>302</v>
      </c>
    </row>
    <row r="242">
      <c r="A242" s="202" t="s">
        <v>302</v>
      </c>
    </row>
    <row r="243">
      <c r="A243" s="202" t="s">
        <v>302</v>
      </c>
    </row>
    <row r="244">
      <c r="A244" s="202" t="s">
        <v>302</v>
      </c>
    </row>
    <row r="245">
      <c r="A245" s="202" t="s">
        <v>302</v>
      </c>
    </row>
    <row r="246">
      <c r="A246" s="202" t="s">
        <v>302</v>
      </c>
    </row>
    <row r="247">
      <c r="A247" s="202" t="s">
        <v>302</v>
      </c>
    </row>
    <row r="248">
      <c r="A248" s="202" t="s">
        <v>302</v>
      </c>
    </row>
    <row r="249">
      <c r="A249" s="202" t="s">
        <v>302</v>
      </c>
    </row>
    <row r="250">
      <c r="A250" s="202" t="s">
        <v>302</v>
      </c>
    </row>
    <row r="251">
      <c r="A251" s="202" t="s">
        <v>302</v>
      </c>
    </row>
    <row r="252">
      <c r="A252" s="202" t="s">
        <v>302</v>
      </c>
    </row>
    <row r="253">
      <c r="A253" s="202" t="s">
        <v>302</v>
      </c>
    </row>
    <row r="254">
      <c r="A254" s="202" t="s">
        <v>302</v>
      </c>
    </row>
    <row r="255">
      <c r="A255" s="202" t="s">
        <v>302</v>
      </c>
    </row>
    <row r="256">
      <c r="A256" s="202" t="s">
        <v>302</v>
      </c>
    </row>
    <row r="257">
      <c r="A257" s="202" t="s">
        <v>302</v>
      </c>
    </row>
    <row r="258">
      <c r="A258" s="202" t="s">
        <v>302</v>
      </c>
    </row>
    <row r="259">
      <c r="A259" s="202" t="s">
        <v>302</v>
      </c>
    </row>
    <row r="260">
      <c r="A260" s="202" t="s">
        <v>302</v>
      </c>
    </row>
    <row r="261">
      <c r="A261" s="202" t="s">
        <v>302</v>
      </c>
    </row>
    <row r="262">
      <c r="A262" s="202" t="s">
        <v>302</v>
      </c>
    </row>
    <row r="263">
      <c r="A263" s="202" t="s">
        <v>302</v>
      </c>
    </row>
    <row r="264">
      <c r="A264" s="202" t="s">
        <v>302</v>
      </c>
    </row>
    <row r="265">
      <c r="A265" s="202" t="s">
        <v>302</v>
      </c>
    </row>
    <row r="266">
      <c r="A266" s="202" t="s">
        <v>302</v>
      </c>
    </row>
    <row r="267">
      <c r="A267" s="202" t="s">
        <v>302</v>
      </c>
    </row>
    <row r="268">
      <c r="A268" s="202" t="s">
        <v>302</v>
      </c>
    </row>
    <row r="269">
      <c r="A269" s="202" t="s">
        <v>302</v>
      </c>
    </row>
    <row r="270">
      <c r="A270" s="202" t="s">
        <v>302</v>
      </c>
    </row>
    <row r="271">
      <c r="A271" s="202" t="s">
        <v>302</v>
      </c>
    </row>
    <row r="272">
      <c r="A272" s="202" t="s">
        <v>302</v>
      </c>
    </row>
    <row r="273">
      <c r="A273" s="202" t="s">
        <v>302</v>
      </c>
    </row>
    <row r="274">
      <c r="A274" s="202" t="s">
        <v>302</v>
      </c>
    </row>
    <row r="275">
      <c r="A275" s="202" t="s">
        <v>302</v>
      </c>
    </row>
    <row r="276">
      <c r="A276" s="202" t="s">
        <v>302</v>
      </c>
    </row>
    <row r="277">
      <c r="A277" s="202" t="s">
        <v>302</v>
      </c>
    </row>
    <row r="278">
      <c r="A278" s="202" t="s">
        <v>302</v>
      </c>
    </row>
    <row r="279">
      <c r="A279" s="202" t="s">
        <v>302</v>
      </c>
    </row>
    <row r="280">
      <c r="A280" s="202" t="s">
        <v>302</v>
      </c>
    </row>
    <row r="281">
      <c r="A281" s="202" t="s">
        <v>302</v>
      </c>
    </row>
    <row r="282">
      <c r="A282" s="202" t="s">
        <v>302</v>
      </c>
    </row>
    <row r="283">
      <c r="A283" s="202" t="s">
        <v>302</v>
      </c>
    </row>
    <row r="284">
      <c r="A284" s="202" t="s">
        <v>302</v>
      </c>
    </row>
    <row r="285">
      <c r="A285" s="202" t="s">
        <v>302</v>
      </c>
    </row>
    <row r="286">
      <c r="A286" s="202" t="s">
        <v>302</v>
      </c>
    </row>
    <row r="287">
      <c r="A287" s="202" t="s">
        <v>302</v>
      </c>
    </row>
    <row r="288">
      <c r="A288" s="202" t="s">
        <v>302</v>
      </c>
    </row>
    <row r="289">
      <c r="A289" s="202" t="s">
        <v>302</v>
      </c>
    </row>
    <row r="290">
      <c r="A290" s="202" t="s">
        <v>302</v>
      </c>
    </row>
    <row r="291">
      <c r="A291" s="202" t="s">
        <v>302</v>
      </c>
    </row>
    <row r="292">
      <c r="A292" s="202" t="s">
        <v>302</v>
      </c>
    </row>
    <row r="293">
      <c r="A293" s="202" t="s">
        <v>302</v>
      </c>
    </row>
    <row r="294">
      <c r="A294" s="202" t="s">
        <v>302</v>
      </c>
    </row>
    <row r="295">
      <c r="A295" s="202" t="s">
        <v>302</v>
      </c>
    </row>
    <row r="296">
      <c r="A296" s="202" t="s">
        <v>302</v>
      </c>
    </row>
    <row r="297">
      <c r="A297" s="202" t="s">
        <v>302</v>
      </c>
    </row>
    <row r="298">
      <c r="A298" s="202" t="s">
        <v>302</v>
      </c>
    </row>
    <row r="299">
      <c r="A299" s="202" t="s">
        <v>302</v>
      </c>
    </row>
    <row r="300">
      <c r="A300" s="202" t="s">
        <v>302</v>
      </c>
    </row>
    <row r="301">
      <c r="A301" s="202" t="s">
        <v>302</v>
      </c>
    </row>
    <row r="302">
      <c r="A302" s="202" t="s">
        <v>302</v>
      </c>
    </row>
    <row r="303">
      <c r="A303" s="202" t="s">
        <v>302</v>
      </c>
    </row>
    <row r="304">
      <c r="A304" s="202" t="s">
        <v>302</v>
      </c>
    </row>
    <row r="305">
      <c r="A305" s="202" t="s">
        <v>302</v>
      </c>
    </row>
    <row r="306">
      <c r="A306" s="202" t="s">
        <v>302</v>
      </c>
    </row>
    <row r="307">
      <c r="A307" s="202" t="s">
        <v>302</v>
      </c>
    </row>
    <row r="308">
      <c r="A308" s="202" t="s">
        <v>302</v>
      </c>
    </row>
    <row r="309">
      <c r="A309" s="202" t="s">
        <v>302</v>
      </c>
    </row>
    <row r="310">
      <c r="A310" s="202" t="s">
        <v>302</v>
      </c>
    </row>
    <row r="311">
      <c r="A311" s="202" t="s">
        <v>302</v>
      </c>
    </row>
    <row r="312">
      <c r="A312" s="202" t="s">
        <v>302</v>
      </c>
    </row>
    <row r="313">
      <c r="A313" s="202" t="s">
        <v>302</v>
      </c>
    </row>
    <row r="314">
      <c r="A314" s="202" t="s">
        <v>302</v>
      </c>
    </row>
    <row r="315">
      <c r="A315" s="202" t="s">
        <v>302</v>
      </c>
    </row>
    <row r="316">
      <c r="A316" s="202" t="s">
        <v>302</v>
      </c>
    </row>
    <row r="317">
      <c r="A317" s="202" t="s">
        <v>302</v>
      </c>
    </row>
    <row r="318">
      <c r="A318" s="202" t="s">
        <v>302</v>
      </c>
    </row>
    <row r="319">
      <c r="A319" s="202" t="s">
        <v>302</v>
      </c>
    </row>
    <row r="320">
      <c r="A320" s="202" t="s">
        <v>302</v>
      </c>
    </row>
    <row r="321">
      <c r="A321" s="202" t="s">
        <v>302</v>
      </c>
    </row>
    <row r="322">
      <c r="A322" s="202" t="s">
        <v>302</v>
      </c>
    </row>
    <row r="323">
      <c r="A323" s="202" t="s">
        <v>302</v>
      </c>
    </row>
    <row r="324">
      <c r="A324" s="202" t="s">
        <v>302</v>
      </c>
    </row>
    <row r="325">
      <c r="A325" s="202"/>
    </row>
    <row r="326">
      <c r="A326" s="202" t="s">
        <v>477</v>
      </c>
    </row>
    <row r="327">
      <c r="A327" s="202" t="s">
        <v>477</v>
      </c>
    </row>
    <row r="328">
      <c r="A328" s="202" t="s">
        <v>483</v>
      </c>
    </row>
    <row r="329">
      <c r="A329" s="202" t="s">
        <v>483</v>
      </c>
    </row>
    <row r="330">
      <c r="A330" s="202" t="s">
        <v>488</v>
      </c>
    </row>
    <row r="331">
      <c r="A331" s="202" t="s">
        <v>491</v>
      </c>
    </row>
    <row r="332">
      <c r="A332" s="20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20.86"/>
    <col customWidth="1" min="3" max="3" width="16.43"/>
    <col customWidth="1" min="4" max="4" width="15.57"/>
    <col customWidth="1" min="5" max="5" width="18.29"/>
    <col customWidth="1" min="6" max="6" width="17.0"/>
    <col customWidth="1" min="7" max="7" width="18.29"/>
    <col customWidth="1" min="8" max="8" width="15.86"/>
    <col customWidth="1" min="9" max="9" width="15.57"/>
    <col customWidth="1" min="10" max="10" width="17.71"/>
    <col customWidth="1" min="11" max="11" width="15.43"/>
    <col customWidth="1" min="12" max="12" width="13.71"/>
    <col customWidth="1" min="13" max="13" width="13.0"/>
    <col customWidth="1" min="14" max="14" width="12.0"/>
    <col customWidth="1" min="15" max="15" width="14.0"/>
    <col customWidth="1" min="16" max="16" width="11.43"/>
    <col customWidth="1" min="17" max="17" width="9.71"/>
    <col customWidth="1" min="18" max="47" width="7.71"/>
  </cols>
  <sheetData>
    <row r="4">
      <c r="A4" s="183" t="s">
        <v>494</v>
      </c>
      <c r="B4" s="183" t="s">
        <v>495</v>
      </c>
      <c r="C4" s="183" t="s">
        <v>496</v>
      </c>
      <c r="D4" s="183" t="s">
        <v>497</v>
      </c>
      <c r="E4" s="183" t="s">
        <v>498</v>
      </c>
      <c r="F4" s="183" t="s">
        <v>499</v>
      </c>
      <c r="G4" s="183" t="s">
        <v>500</v>
      </c>
      <c r="H4" s="183" t="s">
        <v>501</v>
      </c>
      <c r="I4" s="183" t="s">
        <v>502</v>
      </c>
      <c r="U4" s="183" t="str">
        <f t="array" ref="U4:AK4">if(ISBLANK('Floods &amp; Response data'!B4),"",INDEX($B$4:$R$50,MATCH('Floods &amp; Response data'!B4,$A$4:$A$50)))</f>
        <v>Balambala</v>
      </c>
      <c r="V4" s="183" t="s">
        <v>93</v>
      </c>
      <c r="W4" s="183" t="s">
        <v>79</v>
      </c>
      <c r="X4" s="183" t="s">
        <v>41</v>
      </c>
      <c r="Y4" s="183" t="s">
        <v>76</v>
      </c>
      <c r="Z4" s="183" t="s">
        <v>82</v>
      </c>
      <c r="AA4" s="183" t="s">
        <v>87</v>
      </c>
      <c r="AB4" s="183" t="s">
        <v>91</v>
      </c>
      <c r="AC4" s="183" t="s">
        <v>94</v>
      </c>
      <c r="AD4" s="183" t="s">
        <v>95</v>
      </c>
      <c r="AE4" s="183"/>
      <c r="AF4" s="183"/>
      <c r="AG4" s="183"/>
      <c r="AH4" s="183"/>
      <c r="AI4" s="183"/>
      <c r="AJ4" s="183"/>
      <c r="AK4" s="183"/>
    </row>
    <row r="5">
      <c r="A5" s="183" t="s">
        <v>503</v>
      </c>
      <c r="B5" s="183" t="s">
        <v>504</v>
      </c>
      <c r="C5" s="183" t="s">
        <v>505</v>
      </c>
      <c r="D5" s="183" t="s">
        <v>506</v>
      </c>
      <c r="E5" s="183" t="s">
        <v>507</v>
      </c>
      <c r="F5" s="183" t="s">
        <v>508</v>
      </c>
      <c r="G5" s="183" t="s">
        <v>509</v>
      </c>
      <c r="U5" s="183" t="str">
        <f t="array" ref="U5:AK5">if(ISBLANK('Floods &amp; Response data'!B5),"",INDEX($B$4:$R$50,MATCH('Floods &amp; Response data'!B5,$A$4:$A$50)))</f>
        <v>Balambala</v>
      </c>
      <c r="V5" s="183" t="s">
        <v>93</v>
      </c>
      <c r="W5" s="183" t="s">
        <v>79</v>
      </c>
      <c r="X5" s="183" t="s">
        <v>41</v>
      </c>
      <c r="Y5" s="183" t="s">
        <v>76</v>
      </c>
      <c r="Z5" s="183" t="s">
        <v>82</v>
      </c>
      <c r="AA5" s="183" t="s">
        <v>87</v>
      </c>
      <c r="AB5" s="183" t="s">
        <v>91</v>
      </c>
      <c r="AC5" s="183" t="s">
        <v>94</v>
      </c>
      <c r="AD5" s="183" t="s">
        <v>95</v>
      </c>
      <c r="AE5" s="183"/>
      <c r="AF5" s="183"/>
      <c r="AG5" s="183"/>
      <c r="AH5" s="183"/>
      <c r="AI5" s="183"/>
      <c r="AJ5" s="183"/>
      <c r="AK5" s="183"/>
    </row>
    <row r="6">
      <c r="A6" s="183" t="s">
        <v>510</v>
      </c>
      <c r="B6" s="183" t="s">
        <v>511</v>
      </c>
      <c r="C6" s="183" t="s">
        <v>512</v>
      </c>
      <c r="D6" s="183" t="s">
        <v>513</v>
      </c>
      <c r="E6" s="183" t="s">
        <v>514</v>
      </c>
      <c r="F6" s="183" t="s">
        <v>515</v>
      </c>
      <c r="G6" s="183" t="s">
        <v>516</v>
      </c>
      <c r="H6" s="183" t="s">
        <v>517</v>
      </c>
      <c r="I6" s="183" t="s">
        <v>518</v>
      </c>
      <c r="J6" s="183" t="s">
        <v>519</v>
      </c>
      <c r="K6" s="183" t="s">
        <v>520</v>
      </c>
      <c r="L6" s="183" t="s">
        <v>521</v>
      </c>
      <c r="M6" s="183" t="s">
        <v>522</v>
      </c>
      <c r="U6" s="183" t="str">
        <f t="array" ref="U6:AK6">if(ISBLANK('Floods &amp; Response data'!B6),"",INDEX($B$4:$R$50,MATCH('Floods &amp; Response data'!B6,$A$4:$A$50)))</f>
        <v>Balambala</v>
      </c>
      <c r="V6" s="183" t="s">
        <v>93</v>
      </c>
      <c r="W6" s="183" t="s">
        <v>79</v>
      </c>
      <c r="X6" s="183" t="s">
        <v>41</v>
      </c>
      <c r="Y6" s="183" t="s">
        <v>76</v>
      </c>
      <c r="Z6" s="183" t="s">
        <v>82</v>
      </c>
      <c r="AA6" s="183" t="s">
        <v>87</v>
      </c>
      <c r="AB6" s="183" t="s">
        <v>91</v>
      </c>
      <c r="AC6" s="183" t="s">
        <v>94</v>
      </c>
      <c r="AD6" s="183" t="s">
        <v>95</v>
      </c>
      <c r="AE6" s="183"/>
      <c r="AF6" s="183"/>
      <c r="AG6" s="183"/>
      <c r="AH6" s="183"/>
      <c r="AI6" s="183"/>
      <c r="AJ6" s="183"/>
      <c r="AK6" s="183"/>
    </row>
    <row r="7">
      <c r="A7" s="183" t="s">
        <v>470</v>
      </c>
      <c r="B7" s="183" t="s">
        <v>491</v>
      </c>
      <c r="C7" s="183" t="s">
        <v>470</v>
      </c>
      <c r="D7" s="183" t="s">
        <v>523</v>
      </c>
      <c r="E7" s="183" t="s">
        <v>471</v>
      </c>
      <c r="F7" s="183" t="s">
        <v>488</v>
      </c>
      <c r="G7" s="183" t="s">
        <v>477</v>
      </c>
      <c r="H7" s="183" t="s">
        <v>483</v>
      </c>
      <c r="I7" s="202" t="s">
        <v>524</v>
      </c>
      <c r="U7" s="183" t="str">
        <f t="array" ref="U7:AK7">if(ISBLANK('Floods &amp; Response data'!B7),"",INDEX($B$4:$R$50,MATCH('Floods &amp; Response data'!B7,$A$4:$A$50)))</f>
        <v>Balambala</v>
      </c>
      <c r="V7" s="183" t="s">
        <v>93</v>
      </c>
      <c r="W7" s="183" t="s">
        <v>79</v>
      </c>
      <c r="X7" s="183" t="s">
        <v>41</v>
      </c>
      <c r="Y7" s="183" t="s">
        <v>76</v>
      </c>
      <c r="Z7" s="183" t="s">
        <v>82</v>
      </c>
      <c r="AA7" s="183" t="s">
        <v>87</v>
      </c>
      <c r="AB7" s="183" t="s">
        <v>91</v>
      </c>
      <c r="AC7" s="183" t="s">
        <v>94</v>
      </c>
      <c r="AD7" s="183" t="s">
        <v>95</v>
      </c>
      <c r="AE7" s="183"/>
      <c r="AF7" s="183"/>
      <c r="AG7" s="183"/>
      <c r="AH7" s="183"/>
      <c r="AI7" s="183"/>
      <c r="AJ7" s="183"/>
      <c r="AK7" s="183"/>
    </row>
    <row r="8">
      <c r="A8" s="183" t="s">
        <v>525</v>
      </c>
      <c r="B8" s="183" t="s">
        <v>526</v>
      </c>
      <c r="C8" s="183" t="s">
        <v>527</v>
      </c>
      <c r="D8" s="183" t="s">
        <v>528</v>
      </c>
      <c r="E8" s="183" t="s">
        <v>529</v>
      </c>
      <c r="U8" s="183" t="str">
        <f t="array" ref="U8:AK8">if(ISBLANK('Floods &amp; Response data'!B8),"",INDEX($B$4:$R$50,MATCH('Floods &amp; Response data'!B8,$A$4:$A$50)))</f>
        <v>Balambala</v>
      </c>
      <c r="V8" s="183" t="s">
        <v>93</v>
      </c>
      <c r="W8" s="183" t="s">
        <v>79</v>
      </c>
      <c r="X8" s="183" t="s">
        <v>41</v>
      </c>
      <c r="Y8" s="183" t="s">
        <v>76</v>
      </c>
      <c r="Z8" s="183" t="s">
        <v>82</v>
      </c>
      <c r="AA8" s="183" t="s">
        <v>87</v>
      </c>
      <c r="AB8" s="183" t="s">
        <v>91</v>
      </c>
      <c r="AC8" s="183" t="s">
        <v>94</v>
      </c>
      <c r="AD8" s="183" t="s">
        <v>95</v>
      </c>
      <c r="AE8" s="183"/>
      <c r="AF8" s="183"/>
      <c r="AG8" s="183"/>
      <c r="AH8" s="183"/>
      <c r="AI8" s="183"/>
      <c r="AJ8" s="183"/>
      <c r="AK8" s="183"/>
    </row>
    <row r="9">
      <c r="A9" s="183" t="s">
        <v>530</v>
      </c>
      <c r="B9" s="183" t="s">
        <v>531</v>
      </c>
      <c r="C9" s="183" t="s">
        <v>532</v>
      </c>
      <c r="D9" s="183" t="s">
        <v>533</v>
      </c>
      <c r="E9" s="183" t="s">
        <v>534</v>
      </c>
      <c r="F9" s="183" t="s">
        <v>535</v>
      </c>
      <c r="G9" s="183" t="s">
        <v>536</v>
      </c>
      <c r="U9" s="183" t="str">
        <f t="array" ref="U9:AK9">if(ISBLANK('Floods &amp; Response data'!B9),"",INDEX($B$4:$R$50,MATCH('Floods &amp; Response data'!B9,$A$4:$A$50)))</f>
        <v>Balambala</v>
      </c>
      <c r="V9" s="183" t="s">
        <v>93</v>
      </c>
      <c r="W9" s="183" t="s">
        <v>79</v>
      </c>
      <c r="X9" s="183" t="s">
        <v>41</v>
      </c>
      <c r="Y9" s="183" t="s">
        <v>76</v>
      </c>
      <c r="Z9" s="183" t="s">
        <v>82</v>
      </c>
      <c r="AA9" s="183" t="s">
        <v>87</v>
      </c>
      <c r="AB9" s="183" t="s">
        <v>91</v>
      </c>
      <c r="AC9" s="183" t="s">
        <v>94</v>
      </c>
      <c r="AD9" s="183" t="s">
        <v>95</v>
      </c>
      <c r="AE9" s="183"/>
      <c r="AF9" s="183"/>
      <c r="AG9" s="183"/>
      <c r="AH9" s="183"/>
      <c r="AI9" s="183"/>
      <c r="AJ9" s="183"/>
      <c r="AK9" s="183"/>
    </row>
    <row r="10">
      <c r="A10" s="183" t="s">
        <v>41</v>
      </c>
      <c r="B10" s="183" t="s">
        <v>84</v>
      </c>
      <c r="C10" s="183" t="s">
        <v>93</v>
      </c>
      <c r="D10" s="183" t="s">
        <v>79</v>
      </c>
      <c r="E10" s="183" t="s">
        <v>41</v>
      </c>
      <c r="F10" s="183" t="s">
        <v>76</v>
      </c>
      <c r="G10" s="183" t="s">
        <v>82</v>
      </c>
      <c r="H10" s="183" t="s">
        <v>87</v>
      </c>
      <c r="I10" s="202" t="s">
        <v>91</v>
      </c>
      <c r="J10" s="202" t="s">
        <v>94</v>
      </c>
      <c r="K10" s="202" t="s">
        <v>95</v>
      </c>
      <c r="U10" s="183" t="str">
        <f t="array" ref="U10:AK10">if(ISBLANK('Floods &amp; Response data'!B10),"",INDEX($B$4:$R$50,MATCH('Floods &amp; Response data'!B10,$A$4:$A$50)))</f>
        <v>Balambala</v>
      </c>
      <c r="V10" s="183" t="s">
        <v>93</v>
      </c>
      <c r="W10" s="183" t="s">
        <v>79</v>
      </c>
      <c r="X10" s="183" t="s">
        <v>41</v>
      </c>
      <c r="Y10" s="183" t="s">
        <v>76</v>
      </c>
      <c r="Z10" s="183" t="s">
        <v>82</v>
      </c>
      <c r="AA10" s="183" t="s">
        <v>87</v>
      </c>
      <c r="AB10" s="183" t="s">
        <v>91</v>
      </c>
      <c r="AC10" s="183" t="s">
        <v>94</v>
      </c>
      <c r="AD10" s="183" t="s">
        <v>95</v>
      </c>
      <c r="AE10" s="183"/>
      <c r="AF10" s="183"/>
      <c r="AG10" s="183"/>
      <c r="AH10" s="183"/>
      <c r="AI10" s="183"/>
      <c r="AJ10" s="183"/>
      <c r="AK10" s="183"/>
    </row>
    <row r="11">
      <c r="A11" s="183" t="s">
        <v>537</v>
      </c>
      <c r="B11" s="183" t="s">
        <v>538</v>
      </c>
      <c r="C11" s="183" t="s">
        <v>539</v>
      </c>
      <c r="D11" s="183" t="s">
        <v>540</v>
      </c>
      <c r="E11" s="183" t="s">
        <v>541</v>
      </c>
      <c r="F11" s="183" t="s">
        <v>542</v>
      </c>
      <c r="G11" s="183" t="s">
        <v>543</v>
      </c>
      <c r="H11" s="183" t="s">
        <v>544</v>
      </c>
      <c r="I11" s="183" t="s">
        <v>545</v>
      </c>
      <c r="U11" s="183" t="str">
        <f t="array" ref="U11:AK11">if(ISBLANK('Floods &amp; Response data'!B11),"",INDEX($B$4:$R$50,MATCH('Floods &amp; Response data'!B11,$A$4:$A$50)))</f>
        <v>Balambala</v>
      </c>
      <c r="V11" s="183" t="s">
        <v>93</v>
      </c>
      <c r="W11" s="183" t="s">
        <v>79</v>
      </c>
      <c r="X11" s="183" t="s">
        <v>41</v>
      </c>
      <c r="Y11" s="183" t="s">
        <v>76</v>
      </c>
      <c r="Z11" s="183" t="s">
        <v>82</v>
      </c>
      <c r="AA11" s="183" t="s">
        <v>87</v>
      </c>
      <c r="AB11" s="183" t="s">
        <v>91</v>
      </c>
      <c r="AC11" s="183" t="s">
        <v>94</v>
      </c>
      <c r="AD11" s="183" t="s">
        <v>95</v>
      </c>
      <c r="AE11" s="183"/>
      <c r="AF11" s="183"/>
      <c r="AG11" s="183"/>
      <c r="AH11" s="183"/>
      <c r="AI11" s="183"/>
      <c r="AJ11" s="183"/>
      <c r="AK11" s="183"/>
    </row>
    <row r="12">
      <c r="A12" s="183" t="s">
        <v>302</v>
      </c>
      <c r="B12" s="183" t="s">
        <v>303</v>
      </c>
      <c r="C12" s="183" t="s">
        <v>302</v>
      </c>
      <c r="D12" s="183" t="s">
        <v>328</v>
      </c>
      <c r="U12" s="183" t="str">
        <f t="array" ref="U12:AK12">if(ISBLANK('Floods &amp; Response data'!B12),"",INDEX($B$4:$R$50,MATCH('Floods &amp; Response data'!B12,$A$4:$A$50)))</f>
        <v>Balambala</v>
      </c>
      <c r="V12" s="183" t="s">
        <v>93</v>
      </c>
      <c r="W12" s="183" t="s">
        <v>79</v>
      </c>
      <c r="X12" s="183" t="s">
        <v>41</v>
      </c>
      <c r="Y12" s="183" t="s">
        <v>76</v>
      </c>
      <c r="Z12" s="183" t="s">
        <v>82</v>
      </c>
      <c r="AA12" s="183" t="s">
        <v>87</v>
      </c>
      <c r="AB12" s="183" t="s">
        <v>91</v>
      </c>
      <c r="AC12" s="183" t="s">
        <v>94</v>
      </c>
      <c r="AD12" s="183" t="s">
        <v>95</v>
      </c>
      <c r="AE12" s="183"/>
      <c r="AF12" s="183"/>
      <c r="AG12" s="183"/>
      <c r="AH12" s="183"/>
      <c r="AI12" s="183"/>
      <c r="AJ12" s="183"/>
      <c r="AK12" s="183"/>
    </row>
    <row r="13">
      <c r="A13" s="183" t="s">
        <v>546</v>
      </c>
      <c r="B13" s="183" t="s">
        <v>547</v>
      </c>
      <c r="C13" s="183" t="s">
        <v>548</v>
      </c>
      <c r="D13" s="183" t="s">
        <v>549</v>
      </c>
      <c r="E13" s="183" t="s">
        <v>550</v>
      </c>
      <c r="F13" s="183" t="s">
        <v>551</v>
      </c>
      <c r="G13" s="183" t="s">
        <v>552</v>
      </c>
      <c r="U13" s="183" t="str">
        <f t="array" ref="U13:AK13">if(ISBLANK('Floods &amp; Response data'!B13),"",INDEX($B$4:$R$50,MATCH('Floods &amp; Response data'!B13,$A$4:$A$50)))</f>
        <v>Balambala</v>
      </c>
      <c r="V13" s="183" t="s">
        <v>93</v>
      </c>
      <c r="W13" s="183" t="s">
        <v>79</v>
      </c>
      <c r="X13" s="183" t="s">
        <v>41</v>
      </c>
      <c r="Y13" s="183" t="s">
        <v>76</v>
      </c>
      <c r="Z13" s="183" t="s">
        <v>82</v>
      </c>
      <c r="AA13" s="183" t="s">
        <v>87</v>
      </c>
      <c r="AB13" s="183" t="s">
        <v>91</v>
      </c>
      <c r="AC13" s="183" t="s">
        <v>94</v>
      </c>
      <c r="AD13" s="183" t="s">
        <v>95</v>
      </c>
      <c r="AE13" s="183"/>
      <c r="AF13" s="183"/>
      <c r="AG13" s="183"/>
      <c r="AH13" s="183"/>
      <c r="AI13" s="183"/>
      <c r="AJ13" s="183"/>
      <c r="AK13" s="183"/>
    </row>
    <row r="14">
      <c r="A14" s="183" t="s">
        <v>553</v>
      </c>
      <c r="B14" s="183" t="s">
        <v>554</v>
      </c>
      <c r="C14" s="183" t="s">
        <v>555</v>
      </c>
      <c r="D14" s="183" t="s">
        <v>556</v>
      </c>
      <c r="E14" s="183" t="s">
        <v>557</v>
      </c>
      <c r="F14" s="183" t="s">
        <v>558</v>
      </c>
      <c r="G14" s="183" t="s">
        <v>559</v>
      </c>
      <c r="H14" s="183" t="s">
        <v>560</v>
      </c>
      <c r="I14" s="183" t="s">
        <v>561</v>
      </c>
      <c r="J14" s="183" t="s">
        <v>562</v>
      </c>
      <c r="K14" s="183" t="s">
        <v>563</v>
      </c>
      <c r="L14" s="183" t="s">
        <v>564</v>
      </c>
      <c r="M14" s="183" t="s">
        <v>565</v>
      </c>
      <c r="N14" s="183" t="s">
        <v>566</v>
      </c>
      <c r="U14" s="183" t="str">
        <f t="array" ref="U14:AK14">if(ISBLANK('Floods &amp; Response data'!B14),"",INDEX($B$4:$R$50,MATCH('Floods &amp; Response data'!B14,$A$4:$A$50)))</f>
        <v>Balambala</v>
      </c>
      <c r="V14" s="183" t="s">
        <v>93</v>
      </c>
      <c r="W14" s="183" t="s">
        <v>79</v>
      </c>
      <c r="X14" s="183" t="s">
        <v>41</v>
      </c>
      <c r="Y14" s="183" t="s">
        <v>76</v>
      </c>
      <c r="Z14" s="183" t="s">
        <v>82</v>
      </c>
      <c r="AA14" s="183" t="s">
        <v>87</v>
      </c>
      <c r="AB14" s="183" t="s">
        <v>91</v>
      </c>
      <c r="AC14" s="183" t="s">
        <v>94</v>
      </c>
      <c r="AD14" s="183" t="s">
        <v>95</v>
      </c>
      <c r="AE14" s="183"/>
      <c r="AF14" s="183"/>
      <c r="AG14" s="183"/>
      <c r="AH14" s="183"/>
      <c r="AI14" s="183"/>
      <c r="AJ14" s="183"/>
      <c r="AK14" s="183"/>
    </row>
    <row r="15">
      <c r="A15" s="183" t="s">
        <v>567</v>
      </c>
      <c r="B15" s="183" t="s">
        <v>568</v>
      </c>
      <c r="C15" s="183" t="s">
        <v>569</v>
      </c>
      <c r="D15" s="183" t="s">
        <v>570</v>
      </c>
      <c r="E15" s="183" t="s">
        <v>571</v>
      </c>
      <c r="F15" s="183" t="s">
        <v>572</v>
      </c>
      <c r="G15" s="183" t="s">
        <v>508</v>
      </c>
      <c r="H15" s="183" t="s">
        <v>573</v>
      </c>
      <c r="I15" s="183" t="s">
        <v>574</v>
      </c>
      <c r="U15" s="183" t="str">
        <f t="array" ref="U15:AK15">if(ISBLANK('Floods &amp; Response data'!B15),"",INDEX($B$4:$R$50,MATCH('Floods &amp; Response data'!B15,$A$4:$A$50)))</f>
        <v>Balambala</v>
      </c>
      <c r="V15" s="183" t="s">
        <v>93</v>
      </c>
      <c r="W15" s="183" t="s">
        <v>79</v>
      </c>
      <c r="X15" s="183" t="s">
        <v>41</v>
      </c>
      <c r="Y15" s="183" t="s">
        <v>76</v>
      </c>
      <c r="Z15" s="183" t="s">
        <v>82</v>
      </c>
      <c r="AA15" s="183" t="s">
        <v>87</v>
      </c>
      <c r="AB15" s="183" t="s">
        <v>91</v>
      </c>
      <c r="AC15" s="183" t="s">
        <v>94</v>
      </c>
      <c r="AD15" s="183" t="s">
        <v>95</v>
      </c>
      <c r="AE15" s="183"/>
      <c r="AF15" s="183"/>
      <c r="AG15" s="183"/>
      <c r="AH15" s="183"/>
      <c r="AI15" s="183"/>
      <c r="AJ15" s="183"/>
      <c r="AK15" s="183"/>
    </row>
    <row r="16">
      <c r="A16" s="183" t="s">
        <v>575</v>
      </c>
      <c r="B16" s="183" t="s">
        <v>576</v>
      </c>
      <c r="C16" s="183" t="s">
        <v>577</v>
      </c>
      <c r="D16" s="183" t="s">
        <v>578</v>
      </c>
      <c r="E16" s="183" t="s">
        <v>579</v>
      </c>
      <c r="F16" s="183" t="s">
        <v>580</v>
      </c>
      <c r="G16" s="183" t="s">
        <v>581</v>
      </c>
      <c r="H16" s="183" t="s">
        <v>575</v>
      </c>
      <c r="I16" s="183" t="s">
        <v>582</v>
      </c>
      <c r="J16" s="183" t="s">
        <v>583</v>
      </c>
      <c r="K16" s="183" t="s">
        <v>584</v>
      </c>
      <c r="L16" s="183" t="s">
        <v>585</v>
      </c>
      <c r="M16" s="183" t="s">
        <v>586</v>
      </c>
      <c r="N16" s="183" t="s">
        <v>587</v>
      </c>
      <c r="U16" s="183" t="str">
        <f t="array" ref="U16:AK16">if(ISBLANK('Floods &amp; Response data'!B16),"",INDEX($B$4:$R$50,MATCH('Floods &amp; Response data'!B16,$A$4:$A$50)))</f>
        <v>Balambala</v>
      </c>
      <c r="V16" s="183" t="s">
        <v>93</v>
      </c>
      <c r="W16" s="183" t="s">
        <v>79</v>
      </c>
      <c r="X16" s="183" t="s">
        <v>41</v>
      </c>
      <c r="Y16" s="183" t="s">
        <v>76</v>
      </c>
      <c r="Z16" s="183" t="s">
        <v>82</v>
      </c>
      <c r="AA16" s="183" t="s">
        <v>87</v>
      </c>
      <c r="AB16" s="183" t="s">
        <v>91</v>
      </c>
      <c r="AC16" s="183" t="s">
        <v>94</v>
      </c>
      <c r="AD16" s="183" t="s">
        <v>95</v>
      </c>
      <c r="AE16" s="183"/>
      <c r="AF16" s="183"/>
      <c r="AG16" s="183"/>
      <c r="AH16" s="183"/>
      <c r="AI16" s="183"/>
      <c r="AJ16" s="183"/>
      <c r="AK16" s="183"/>
    </row>
    <row r="17">
      <c r="A17" s="183" t="s">
        <v>588</v>
      </c>
      <c r="B17" s="183" t="s">
        <v>589</v>
      </c>
      <c r="C17" s="183" t="s">
        <v>590</v>
      </c>
      <c r="D17" s="183" t="s">
        <v>591</v>
      </c>
      <c r="E17" s="183" t="s">
        <v>592</v>
      </c>
      <c r="F17" s="183" t="s">
        <v>593</v>
      </c>
      <c r="G17" s="183" t="s">
        <v>594</v>
      </c>
      <c r="H17" s="183" t="s">
        <v>595</v>
      </c>
      <c r="I17" s="183" t="s">
        <v>596</v>
      </c>
      <c r="J17" s="183" t="s">
        <v>597</v>
      </c>
      <c r="U17" s="183" t="str">
        <f t="array" ref="U17:AK17">if(ISBLANK('Floods &amp; Response data'!B17),"",INDEX($B$4:$R$50,MATCH('Floods &amp; Response data'!B17,$A$4:$A$50)))</f>
        <v>Balambala</v>
      </c>
      <c r="V17" s="183" t="s">
        <v>93</v>
      </c>
      <c r="W17" s="183" t="s">
        <v>79</v>
      </c>
      <c r="X17" s="183" t="s">
        <v>41</v>
      </c>
      <c r="Y17" s="183" t="s">
        <v>76</v>
      </c>
      <c r="Z17" s="183" t="s">
        <v>82</v>
      </c>
      <c r="AA17" s="183" t="s">
        <v>87</v>
      </c>
      <c r="AB17" s="183" t="s">
        <v>91</v>
      </c>
      <c r="AC17" s="183" t="s">
        <v>94</v>
      </c>
      <c r="AD17" s="183" t="s">
        <v>95</v>
      </c>
      <c r="AE17" s="183"/>
      <c r="AF17" s="183"/>
      <c r="AG17" s="183"/>
      <c r="AH17" s="183"/>
      <c r="AI17" s="183"/>
      <c r="AJ17" s="183"/>
      <c r="AK17" s="183"/>
    </row>
    <row r="18">
      <c r="A18" s="183" t="s">
        <v>598</v>
      </c>
      <c r="B18" s="183" t="s">
        <v>599</v>
      </c>
      <c r="C18" s="183" t="s">
        <v>600</v>
      </c>
      <c r="D18" s="183" t="s">
        <v>601</v>
      </c>
      <c r="E18" s="183" t="s">
        <v>536</v>
      </c>
      <c r="F18" s="183" t="s">
        <v>602</v>
      </c>
      <c r="G18" s="183" t="s">
        <v>603</v>
      </c>
      <c r="U18" s="183" t="str">
        <f t="array" ref="U18:AK18">if(ISBLANK('Floods &amp; Response data'!B18),"",INDEX($B$4:$R$50,MATCH('Floods &amp; Response data'!B18,$A$4:$A$50)))</f>
        <v>Balambala</v>
      </c>
      <c r="V18" s="183" t="s">
        <v>93</v>
      </c>
      <c r="W18" s="183" t="s">
        <v>79</v>
      </c>
      <c r="X18" s="183" t="s">
        <v>41</v>
      </c>
      <c r="Y18" s="183" t="s">
        <v>76</v>
      </c>
      <c r="Z18" s="183" t="s">
        <v>82</v>
      </c>
      <c r="AA18" s="183" t="s">
        <v>87</v>
      </c>
      <c r="AB18" s="183" t="s">
        <v>91</v>
      </c>
      <c r="AC18" s="183" t="s">
        <v>94</v>
      </c>
      <c r="AD18" s="183" t="s">
        <v>95</v>
      </c>
      <c r="AE18" s="183"/>
      <c r="AF18" s="183"/>
      <c r="AG18" s="183"/>
      <c r="AH18" s="183"/>
      <c r="AI18" s="183"/>
      <c r="AJ18" s="183"/>
      <c r="AK18" s="183"/>
    </row>
    <row r="19">
      <c r="A19" s="183" t="s">
        <v>604</v>
      </c>
      <c r="B19" s="183" t="s">
        <v>605</v>
      </c>
      <c r="C19" s="183" t="s">
        <v>606</v>
      </c>
      <c r="D19" s="183" t="s">
        <v>607</v>
      </c>
      <c r="E19" s="183" t="s">
        <v>608</v>
      </c>
      <c r="F19" s="183" t="s">
        <v>609</v>
      </c>
      <c r="G19" s="183" t="s">
        <v>610</v>
      </c>
      <c r="H19" s="183" t="s">
        <v>611</v>
      </c>
      <c r="I19" s="183" t="s">
        <v>612</v>
      </c>
      <c r="J19" s="183" t="s">
        <v>613</v>
      </c>
      <c r="K19" s="183" t="s">
        <v>614</v>
      </c>
      <c r="L19" s="183" t="s">
        <v>615</v>
      </c>
      <c r="U19" s="183" t="str">
        <f t="array" ref="U19:AK19">if(ISBLANK('Floods &amp; Response data'!B19),"",INDEX($B$4:$R$50,MATCH('Floods &amp; Response data'!B19,$A$4:$A$50)))</f>
        <v>Balambala</v>
      </c>
      <c r="V19" s="183" t="s">
        <v>93</v>
      </c>
      <c r="W19" s="183" t="s">
        <v>79</v>
      </c>
      <c r="X19" s="183" t="s">
        <v>41</v>
      </c>
      <c r="Y19" s="183" t="s">
        <v>76</v>
      </c>
      <c r="Z19" s="183" t="s">
        <v>82</v>
      </c>
      <c r="AA19" s="183" t="s">
        <v>87</v>
      </c>
      <c r="AB19" s="183" t="s">
        <v>91</v>
      </c>
      <c r="AC19" s="183" t="s">
        <v>94</v>
      </c>
      <c r="AD19" s="183" t="s">
        <v>95</v>
      </c>
      <c r="AE19" s="183"/>
      <c r="AF19" s="183"/>
      <c r="AG19" s="183"/>
      <c r="AH19" s="183"/>
      <c r="AI19" s="183"/>
      <c r="AJ19" s="183"/>
      <c r="AK19" s="183"/>
    </row>
    <row r="20">
      <c r="A20" s="183" t="s">
        <v>264</v>
      </c>
      <c r="B20" s="183" t="s">
        <v>616</v>
      </c>
      <c r="C20" s="183" t="s">
        <v>617</v>
      </c>
      <c r="D20" s="183" t="s">
        <v>618</v>
      </c>
      <c r="E20" s="183" t="s">
        <v>619</v>
      </c>
      <c r="F20" s="183" t="s">
        <v>620</v>
      </c>
      <c r="G20" s="183" t="s">
        <v>621</v>
      </c>
      <c r="H20" s="183" t="s">
        <v>622</v>
      </c>
      <c r="U20" s="183" t="str">
        <f t="array" ref="U20:AK20">if(ISBLANK('Floods &amp; Response data'!B20),"",INDEX($B$4:$R$50,MATCH('Floods &amp; Response data'!B20,$A$4:$A$50)))</f>
        <v>Balambala</v>
      </c>
      <c r="V20" s="183" t="s">
        <v>93</v>
      </c>
      <c r="W20" s="183" t="s">
        <v>79</v>
      </c>
      <c r="X20" s="183" t="s">
        <v>41</v>
      </c>
      <c r="Y20" s="183" t="s">
        <v>76</v>
      </c>
      <c r="Z20" s="183" t="s">
        <v>82</v>
      </c>
      <c r="AA20" s="183" t="s">
        <v>87</v>
      </c>
      <c r="AB20" s="183" t="s">
        <v>91</v>
      </c>
      <c r="AC20" s="183" t="s">
        <v>94</v>
      </c>
      <c r="AD20" s="183" t="s">
        <v>95</v>
      </c>
      <c r="AE20" s="183"/>
      <c r="AF20" s="183"/>
      <c r="AG20" s="183"/>
      <c r="AH20" s="183"/>
      <c r="AI20" s="183"/>
      <c r="AJ20" s="183"/>
      <c r="AK20" s="183"/>
    </row>
    <row r="21" ht="15.75" customHeight="1">
      <c r="A21" s="183" t="s">
        <v>195</v>
      </c>
      <c r="B21" s="183" t="s">
        <v>623</v>
      </c>
      <c r="C21" s="183" t="s">
        <v>624</v>
      </c>
      <c r="D21" s="183" t="s">
        <v>625</v>
      </c>
      <c r="E21" s="183" t="s">
        <v>200</v>
      </c>
      <c r="F21" s="183" t="s">
        <v>626</v>
      </c>
      <c r="G21" s="183" t="s">
        <v>627</v>
      </c>
      <c r="H21" s="183" t="s">
        <v>628</v>
      </c>
      <c r="I21" s="183" t="s">
        <v>629</v>
      </c>
      <c r="J21" s="183" t="s">
        <v>630</v>
      </c>
      <c r="K21" s="183" t="s">
        <v>631</v>
      </c>
      <c r="L21" s="183" t="s">
        <v>204</v>
      </c>
      <c r="M21" s="183" t="s">
        <v>632</v>
      </c>
      <c r="N21" s="183" t="s">
        <v>633</v>
      </c>
      <c r="O21" s="183" t="s">
        <v>196</v>
      </c>
      <c r="P21" s="183" t="s">
        <v>634</v>
      </c>
      <c r="Q21" s="183" t="s">
        <v>635</v>
      </c>
      <c r="R21" s="183" t="s">
        <v>636</v>
      </c>
      <c r="U21" s="183" t="str">
        <f t="array" ref="U21:AK21">if(ISBLANK('Floods &amp; Response data'!B21),"",INDEX($B$4:$R$50,MATCH('Floods &amp; Response data'!B21,$A$4:$A$50)))</f>
        <v>Balambala</v>
      </c>
      <c r="V21" s="183" t="s">
        <v>93</v>
      </c>
      <c r="W21" s="183" t="s">
        <v>79</v>
      </c>
      <c r="X21" s="183" t="s">
        <v>41</v>
      </c>
      <c r="Y21" s="183" t="s">
        <v>76</v>
      </c>
      <c r="Z21" s="183" t="s">
        <v>82</v>
      </c>
      <c r="AA21" s="183" t="s">
        <v>87</v>
      </c>
      <c r="AB21" s="183" t="s">
        <v>91</v>
      </c>
      <c r="AC21" s="183" t="s">
        <v>94</v>
      </c>
      <c r="AD21" s="183" t="s">
        <v>95</v>
      </c>
      <c r="AE21" s="183"/>
      <c r="AF21" s="183"/>
      <c r="AG21" s="183"/>
      <c r="AH21" s="183"/>
      <c r="AI21" s="183"/>
      <c r="AJ21" s="183"/>
      <c r="AK21" s="183"/>
    </row>
    <row r="22" ht="15.75" customHeight="1">
      <c r="A22" s="183" t="s">
        <v>637</v>
      </c>
      <c r="B22" s="183" t="s">
        <v>638</v>
      </c>
      <c r="C22" s="183" t="s">
        <v>639</v>
      </c>
      <c r="D22" s="183" t="s">
        <v>640</v>
      </c>
      <c r="E22" s="183" t="s">
        <v>641</v>
      </c>
      <c r="F22" s="183" t="s">
        <v>642</v>
      </c>
      <c r="U22" s="183" t="str">
        <f t="array" ref="U22:AK22">if(ISBLANK('Floods &amp; Response data'!B22),"",INDEX($B$4:$R$50,MATCH('Floods &amp; Response data'!B22,$A$4:$A$50)))</f>
        <v>Balambala</v>
      </c>
      <c r="V22" s="183" t="s">
        <v>93</v>
      </c>
      <c r="W22" s="183" t="s">
        <v>79</v>
      </c>
      <c r="X22" s="183" t="s">
        <v>41</v>
      </c>
      <c r="Y22" s="183" t="s">
        <v>76</v>
      </c>
      <c r="Z22" s="183" t="s">
        <v>82</v>
      </c>
      <c r="AA22" s="183" t="s">
        <v>87</v>
      </c>
      <c r="AB22" s="183" t="s">
        <v>91</v>
      </c>
      <c r="AC22" s="183" t="s">
        <v>94</v>
      </c>
      <c r="AD22" s="183" t="s">
        <v>95</v>
      </c>
      <c r="AE22" s="183"/>
      <c r="AF22" s="183"/>
      <c r="AG22" s="183"/>
      <c r="AH22" s="183"/>
      <c r="AI22" s="183"/>
      <c r="AJ22" s="183"/>
      <c r="AK22" s="183"/>
    </row>
    <row r="23" ht="15.75" customHeight="1">
      <c r="A23" s="183" t="s">
        <v>643</v>
      </c>
      <c r="B23" s="183" t="s">
        <v>644</v>
      </c>
      <c r="C23" s="183" t="s">
        <v>645</v>
      </c>
      <c r="D23" s="183" t="s">
        <v>646</v>
      </c>
      <c r="E23" s="183" t="s">
        <v>647</v>
      </c>
      <c r="F23" s="183" t="s">
        <v>648</v>
      </c>
      <c r="U23" s="183" t="str">
        <f t="array" ref="U23:AK23">if(ISBLANK('Floods &amp; Response data'!B23),"",INDEX($B$4:$R$50,MATCH('Floods &amp; Response data'!B23,$A$4:$A$50)))</f>
        <v>Balambala</v>
      </c>
      <c r="V23" s="183" t="s">
        <v>93</v>
      </c>
      <c r="W23" s="183" t="s">
        <v>79</v>
      </c>
      <c r="X23" s="183" t="s">
        <v>41</v>
      </c>
      <c r="Y23" s="183" t="s">
        <v>76</v>
      </c>
      <c r="Z23" s="183" t="s">
        <v>82</v>
      </c>
      <c r="AA23" s="183" t="s">
        <v>87</v>
      </c>
      <c r="AB23" s="183" t="s">
        <v>91</v>
      </c>
      <c r="AC23" s="183" t="s">
        <v>94</v>
      </c>
      <c r="AD23" s="183" t="s">
        <v>95</v>
      </c>
      <c r="AE23" s="183"/>
      <c r="AF23" s="183"/>
      <c r="AG23" s="183"/>
      <c r="AH23" s="183"/>
      <c r="AI23" s="183"/>
      <c r="AJ23" s="183"/>
      <c r="AK23" s="183"/>
    </row>
    <row r="24" ht="15.75" customHeight="1">
      <c r="A24" s="183" t="s">
        <v>649</v>
      </c>
      <c r="B24" s="183" t="s">
        <v>650</v>
      </c>
      <c r="C24" s="183" t="s">
        <v>651</v>
      </c>
      <c r="U24" s="183" t="str">
        <f t="array" ref="U24:AK24">if(ISBLANK('Floods &amp; Response data'!B24),"",INDEX($B$4:$R$50,MATCH('Floods &amp; Response data'!B24,$A$4:$A$50)))</f>
        <v>Balambala</v>
      </c>
      <c r="V24" s="183" t="s">
        <v>93</v>
      </c>
      <c r="W24" s="183" t="s">
        <v>79</v>
      </c>
      <c r="X24" s="183" t="s">
        <v>41</v>
      </c>
      <c r="Y24" s="183" t="s">
        <v>76</v>
      </c>
      <c r="Z24" s="183" t="s">
        <v>82</v>
      </c>
      <c r="AA24" s="183" t="s">
        <v>87</v>
      </c>
      <c r="AB24" s="183" t="s">
        <v>91</v>
      </c>
      <c r="AC24" s="183" t="s">
        <v>94</v>
      </c>
      <c r="AD24" s="183" t="s">
        <v>95</v>
      </c>
      <c r="AE24" s="183"/>
      <c r="AF24" s="183"/>
      <c r="AG24" s="183"/>
      <c r="AH24" s="183"/>
      <c r="AI24" s="183"/>
      <c r="AJ24" s="183"/>
      <c r="AK24" s="183"/>
    </row>
    <row r="25" ht="15.75" customHeight="1">
      <c r="A25" s="183" t="s">
        <v>193</v>
      </c>
      <c r="B25" s="183" t="s">
        <v>652</v>
      </c>
      <c r="C25" s="183" t="s">
        <v>653</v>
      </c>
      <c r="D25" s="183" t="s">
        <v>654</v>
      </c>
      <c r="E25" s="183" t="s">
        <v>655</v>
      </c>
      <c r="F25" s="183" t="s">
        <v>193</v>
      </c>
      <c r="G25" s="183" t="s">
        <v>656</v>
      </c>
      <c r="H25" s="183" t="s">
        <v>657</v>
      </c>
      <c r="I25" s="183" t="s">
        <v>194</v>
      </c>
      <c r="J25" s="183" t="s">
        <v>658</v>
      </c>
      <c r="U25" s="183" t="str">
        <f t="array" ref="U25:AK25">if(ISBLANK('Floods &amp; Response data'!B25),"",INDEX($B$4:$R$50,MATCH('Floods &amp; Response data'!B25,$A$4:$A$50)))</f>
        <v>Balambala</v>
      </c>
      <c r="V25" s="183" t="s">
        <v>93</v>
      </c>
      <c r="W25" s="183" t="s">
        <v>79</v>
      </c>
      <c r="X25" s="183" t="s">
        <v>41</v>
      </c>
      <c r="Y25" s="183" t="s">
        <v>76</v>
      </c>
      <c r="Z25" s="183" t="s">
        <v>82</v>
      </c>
      <c r="AA25" s="183" t="s">
        <v>87</v>
      </c>
      <c r="AB25" s="183" t="s">
        <v>91</v>
      </c>
      <c r="AC25" s="183" t="s">
        <v>94</v>
      </c>
      <c r="AD25" s="183" t="s">
        <v>95</v>
      </c>
      <c r="AE25" s="183"/>
      <c r="AF25" s="183"/>
      <c r="AG25" s="183"/>
      <c r="AH25" s="183"/>
      <c r="AI25" s="183"/>
      <c r="AJ25" s="183"/>
      <c r="AK25" s="183"/>
    </row>
    <row r="26" ht="15.75" customHeight="1">
      <c r="A26" s="183" t="s">
        <v>207</v>
      </c>
      <c r="B26" s="183" t="s">
        <v>659</v>
      </c>
      <c r="C26" s="183" t="s">
        <v>208</v>
      </c>
      <c r="D26" s="183" t="s">
        <v>660</v>
      </c>
      <c r="E26" s="183" t="s">
        <v>661</v>
      </c>
      <c r="F26" s="183" t="s">
        <v>207</v>
      </c>
      <c r="G26" s="183" t="s">
        <v>662</v>
      </c>
      <c r="H26" s="183" t="s">
        <v>663</v>
      </c>
      <c r="I26" s="183" t="s">
        <v>664</v>
      </c>
      <c r="J26" s="183" t="s">
        <v>665</v>
      </c>
      <c r="U26" s="183" t="str">
        <f t="array" ref="U26:AK26">if(ISBLANK('Floods &amp; Response data'!B26),"",INDEX($B$4:$R$50,MATCH('Floods &amp; Response data'!B26,$A$4:$A$50)))</f>
        <v>Balambala</v>
      </c>
      <c r="V26" s="183" t="s">
        <v>93</v>
      </c>
      <c r="W26" s="183" t="s">
        <v>79</v>
      </c>
      <c r="X26" s="183" t="s">
        <v>41</v>
      </c>
      <c r="Y26" s="183" t="s">
        <v>76</v>
      </c>
      <c r="Z26" s="183" t="s">
        <v>82</v>
      </c>
      <c r="AA26" s="183" t="s">
        <v>87</v>
      </c>
      <c r="AB26" s="183" t="s">
        <v>91</v>
      </c>
      <c r="AC26" s="183" t="s">
        <v>94</v>
      </c>
      <c r="AD26" s="183" t="s">
        <v>95</v>
      </c>
      <c r="AE26" s="183"/>
      <c r="AF26" s="183"/>
      <c r="AG26" s="183"/>
      <c r="AH26" s="183"/>
      <c r="AI26" s="183"/>
      <c r="AJ26" s="183"/>
      <c r="AK26" s="183"/>
    </row>
    <row r="27" ht="15.75" customHeight="1">
      <c r="A27" s="183" t="s">
        <v>96</v>
      </c>
      <c r="B27" s="183" t="s">
        <v>666</v>
      </c>
      <c r="C27" s="183" t="s">
        <v>667</v>
      </c>
      <c r="D27" s="183" t="s">
        <v>128</v>
      </c>
      <c r="E27" s="183" t="s">
        <v>668</v>
      </c>
      <c r="F27" s="183" t="s">
        <v>97</v>
      </c>
      <c r="G27" s="183" t="s">
        <v>110</v>
      </c>
      <c r="H27" s="183" t="s">
        <v>669</v>
      </c>
      <c r="I27" s="202" t="s">
        <v>119</v>
      </c>
      <c r="U27" s="183" t="str">
        <f t="array" ref="U27:AK27">if(ISBLANK('Floods &amp; Response data'!B27),"",INDEX($B$4:$R$50,MATCH('Floods &amp; Response data'!B27,$A$4:$A$50)))</f>
        <v>Balambala</v>
      </c>
      <c r="V27" s="183" t="s">
        <v>93</v>
      </c>
      <c r="W27" s="183" t="s">
        <v>79</v>
      </c>
      <c r="X27" s="183" t="s">
        <v>41</v>
      </c>
      <c r="Y27" s="183" t="s">
        <v>76</v>
      </c>
      <c r="Z27" s="183" t="s">
        <v>82</v>
      </c>
      <c r="AA27" s="183" t="s">
        <v>87</v>
      </c>
      <c r="AB27" s="183" t="s">
        <v>91</v>
      </c>
      <c r="AC27" s="183" t="s">
        <v>94</v>
      </c>
      <c r="AD27" s="183" t="s">
        <v>95</v>
      </c>
      <c r="AE27" s="183"/>
      <c r="AF27" s="183"/>
      <c r="AG27" s="183"/>
      <c r="AH27" s="183"/>
      <c r="AI27" s="183"/>
      <c r="AJ27" s="183"/>
      <c r="AK27" s="183"/>
    </row>
    <row r="28" ht="15.75" customHeight="1">
      <c r="A28" s="183" t="s">
        <v>212</v>
      </c>
      <c r="B28" s="183" t="s">
        <v>227</v>
      </c>
      <c r="C28" s="183" t="s">
        <v>670</v>
      </c>
      <c r="D28" s="183" t="s">
        <v>671</v>
      </c>
      <c r="E28" s="183" t="s">
        <v>672</v>
      </c>
      <c r="F28" s="183" t="s">
        <v>240</v>
      </c>
      <c r="G28" s="183" t="s">
        <v>213</v>
      </c>
      <c r="H28" s="183" t="s">
        <v>219</v>
      </c>
      <c r="U28" s="183" t="str">
        <f t="array" ref="U28:AK28">if(ISBLANK('Floods &amp; Response data'!B28),"",INDEX($B$4:$R$50,MATCH('Floods &amp; Response data'!B28,$A$4:$A$50)))</f>
        <v>Balambala</v>
      </c>
      <c r="V28" s="183" t="s">
        <v>93</v>
      </c>
      <c r="W28" s="183" t="s">
        <v>79</v>
      </c>
      <c r="X28" s="183" t="s">
        <v>41</v>
      </c>
      <c r="Y28" s="183" t="s">
        <v>76</v>
      </c>
      <c r="Z28" s="183" t="s">
        <v>82</v>
      </c>
      <c r="AA28" s="183" t="s">
        <v>87</v>
      </c>
      <c r="AB28" s="183" t="s">
        <v>91</v>
      </c>
      <c r="AC28" s="183" t="s">
        <v>94</v>
      </c>
      <c r="AD28" s="183" t="s">
        <v>95</v>
      </c>
      <c r="AE28" s="183"/>
      <c r="AF28" s="183"/>
      <c r="AG28" s="183"/>
      <c r="AH28" s="183"/>
      <c r="AI28" s="183"/>
      <c r="AJ28" s="183"/>
      <c r="AK28" s="183"/>
    </row>
    <row r="29" ht="15.75" customHeight="1">
      <c r="A29" s="183" t="s">
        <v>673</v>
      </c>
      <c r="B29" s="183" t="s">
        <v>674</v>
      </c>
      <c r="C29" s="183" t="s">
        <v>675</v>
      </c>
      <c r="D29" s="183" t="s">
        <v>676</v>
      </c>
      <c r="E29" s="183" t="s">
        <v>677</v>
      </c>
      <c r="F29" s="183" t="s">
        <v>678</v>
      </c>
      <c r="G29" s="183" t="s">
        <v>679</v>
      </c>
      <c r="H29" s="183" t="s">
        <v>680</v>
      </c>
      <c r="I29" s="183" t="s">
        <v>681</v>
      </c>
      <c r="J29" s="183" t="s">
        <v>682</v>
      </c>
      <c r="K29" s="183" t="s">
        <v>683</v>
      </c>
      <c r="L29" s="183" t="s">
        <v>684</v>
      </c>
      <c r="M29" s="183" t="s">
        <v>685</v>
      </c>
      <c r="N29" s="183" t="s">
        <v>686</v>
      </c>
      <c r="U29" s="183" t="str">
        <f t="array" ref="U29:AK29">if(ISBLANK('Floods &amp; Response data'!B29),"",INDEX($B$4:$R$50,MATCH('Floods &amp; Response data'!B29,$A$4:$A$50)))</f>
        <v>Balambala</v>
      </c>
      <c r="V29" s="183" t="s">
        <v>93</v>
      </c>
      <c r="W29" s="183" t="s">
        <v>79</v>
      </c>
      <c r="X29" s="183" t="s">
        <v>41</v>
      </c>
      <c r="Y29" s="183" t="s">
        <v>76</v>
      </c>
      <c r="Z29" s="183" t="s">
        <v>82</v>
      </c>
      <c r="AA29" s="183" t="s">
        <v>87</v>
      </c>
      <c r="AB29" s="183" t="s">
        <v>91</v>
      </c>
      <c r="AC29" s="183" t="s">
        <v>94</v>
      </c>
      <c r="AD29" s="183" t="s">
        <v>95</v>
      </c>
      <c r="AE29" s="183"/>
      <c r="AF29" s="183"/>
      <c r="AG29" s="183"/>
      <c r="AH29" s="183"/>
      <c r="AI29" s="183"/>
      <c r="AJ29" s="183"/>
      <c r="AK29" s="183"/>
    </row>
    <row r="30" ht="15.75" customHeight="1">
      <c r="A30" s="183" t="s">
        <v>260</v>
      </c>
      <c r="B30" s="183" t="s">
        <v>288</v>
      </c>
      <c r="C30" s="183" t="s">
        <v>687</v>
      </c>
      <c r="D30" s="183" t="s">
        <v>688</v>
      </c>
      <c r="E30" s="183" t="s">
        <v>261</v>
      </c>
      <c r="F30" s="183" t="s">
        <v>689</v>
      </c>
      <c r="G30" s="183" t="s">
        <v>690</v>
      </c>
      <c r="H30" s="183" t="s">
        <v>691</v>
      </c>
      <c r="I30" s="183" t="s">
        <v>293</v>
      </c>
      <c r="U30" s="183" t="str">
        <f t="array" ref="U30:AK30">if(ISBLANK('Floods &amp; Response data'!B30),"",INDEX($B$4:$R$50,MATCH('Floods &amp; Response data'!B30,$A$4:$A$50)))</f>
        <v>Balambala</v>
      </c>
      <c r="V30" s="183" t="s">
        <v>93</v>
      </c>
      <c r="W30" s="183" t="s">
        <v>79</v>
      </c>
      <c r="X30" s="183" t="s">
        <v>41</v>
      </c>
      <c r="Y30" s="183" t="s">
        <v>76</v>
      </c>
      <c r="Z30" s="183" t="s">
        <v>82</v>
      </c>
      <c r="AA30" s="183" t="s">
        <v>87</v>
      </c>
      <c r="AB30" s="183" t="s">
        <v>91</v>
      </c>
      <c r="AC30" s="183" t="s">
        <v>94</v>
      </c>
      <c r="AD30" s="183" t="s">
        <v>95</v>
      </c>
      <c r="AE30" s="183"/>
      <c r="AF30" s="183"/>
      <c r="AG30" s="183"/>
      <c r="AH30" s="183"/>
      <c r="AI30" s="183"/>
      <c r="AJ30" s="183"/>
      <c r="AK30" s="183"/>
    </row>
    <row r="31" ht="15.75" customHeight="1">
      <c r="A31" s="183" t="s">
        <v>692</v>
      </c>
      <c r="B31" s="183" t="s">
        <v>693</v>
      </c>
      <c r="C31" s="183" t="s">
        <v>694</v>
      </c>
      <c r="D31" s="183" t="s">
        <v>695</v>
      </c>
      <c r="E31" s="183" t="s">
        <v>696</v>
      </c>
      <c r="F31" s="183" t="s">
        <v>697</v>
      </c>
      <c r="G31" s="183" t="s">
        <v>698</v>
      </c>
      <c r="U31" s="183" t="str">
        <f t="array" ref="U31:AK31">if(ISBLANK('Floods &amp; Response data'!B31),"",INDEX($B$4:$R$50,MATCH('Floods &amp; Response data'!B31,$A$4:$A$50)))</f>
        <v>Balambala</v>
      </c>
      <c r="V31" s="183" t="s">
        <v>93</v>
      </c>
      <c r="W31" s="183" t="s">
        <v>79</v>
      </c>
      <c r="X31" s="183" t="s">
        <v>41</v>
      </c>
      <c r="Y31" s="183" t="s">
        <v>76</v>
      </c>
      <c r="Z31" s="183" t="s">
        <v>82</v>
      </c>
      <c r="AA31" s="183" t="s">
        <v>87</v>
      </c>
      <c r="AB31" s="183" t="s">
        <v>91</v>
      </c>
      <c r="AC31" s="183" t="s">
        <v>94</v>
      </c>
      <c r="AD31" s="183" t="s">
        <v>95</v>
      </c>
      <c r="AE31" s="183"/>
      <c r="AF31" s="183"/>
      <c r="AG31" s="183"/>
      <c r="AH31" s="183"/>
      <c r="AI31" s="183"/>
      <c r="AJ31" s="183"/>
      <c r="AK31" s="183"/>
    </row>
    <row r="32" ht="15.75" customHeight="1">
      <c r="A32" s="183" t="s">
        <v>699</v>
      </c>
      <c r="B32" s="183" t="s">
        <v>700</v>
      </c>
      <c r="C32" s="183" t="s">
        <v>701</v>
      </c>
      <c r="D32" s="183" t="s">
        <v>702</v>
      </c>
      <c r="E32" s="183" t="s">
        <v>703</v>
      </c>
      <c r="F32" s="183" t="s">
        <v>704</v>
      </c>
      <c r="G32" s="183" t="s">
        <v>705</v>
      </c>
      <c r="H32" s="183" t="s">
        <v>706</v>
      </c>
      <c r="I32" s="183" t="s">
        <v>707</v>
      </c>
      <c r="J32" s="183" t="s">
        <v>708</v>
      </c>
      <c r="U32" s="183" t="str">
        <f t="array" ref="U32:AK32">if(ISBLANK('Floods &amp; Response data'!B32),"",INDEX($B$4:$R$50,MATCH('Floods &amp; Response data'!B32,$A$4:$A$50)))</f>
        <v>Banisa</v>
      </c>
      <c r="V32" s="183" t="s">
        <v>667</v>
      </c>
      <c r="W32" s="183" t="s">
        <v>128</v>
      </c>
      <c r="X32" s="183" t="s">
        <v>668</v>
      </c>
      <c r="Y32" s="183" t="s">
        <v>97</v>
      </c>
      <c r="Z32" s="183" t="s">
        <v>110</v>
      </c>
      <c r="AA32" s="183" t="s">
        <v>669</v>
      </c>
      <c r="AB32" s="183" t="s">
        <v>119</v>
      </c>
      <c r="AC32" s="183"/>
      <c r="AD32" s="183"/>
      <c r="AE32" s="183"/>
      <c r="AF32" s="183"/>
      <c r="AG32" s="183"/>
      <c r="AH32" s="183"/>
      <c r="AI32" s="183"/>
      <c r="AJ32" s="183"/>
      <c r="AK32" s="183"/>
    </row>
    <row r="33" ht="15.75" customHeight="1">
      <c r="A33" s="183" t="s">
        <v>709</v>
      </c>
      <c r="B33" s="183" t="s">
        <v>710</v>
      </c>
      <c r="C33" s="183" t="s">
        <v>711</v>
      </c>
      <c r="D33" s="183" t="s">
        <v>712</v>
      </c>
      <c r="E33" s="183" t="s">
        <v>420</v>
      </c>
      <c r="F33" s="183" t="s">
        <v>713</v>
      </c>
      <c r="G33" s="183" t="s">
        <v>714</v>
      </c>
      <c r="H33" s="183" t="s">
        <v>715</v>
      </c>
      <c r="I33" s="183" t="s">
        <v>716</v>
      </c>
      <c r="J33" s="183" t="s">
        <v>717</v>
      </c>
      <c r="K33" s="183" t="s">
        <v>718</v>
      </c>
      <c r="L33" s="183" t="s">
        <v>719</v>
      </c>
      <c r="U33" s="183" t="str">
        <f t="array" ref="U33:AK33">if(ISBLANK('Floods &amp; Response data'!B33),"",INDEX($B$4:$R$50,MATCH('Floods &amp; Response data'!B33,$A$4:$A$50)))</f>
        <v>Banisa</v>
      </c>
      <c r="V33" s="183" t="s">
        <v>667</v>
      </c>
      <c r="W33" s="183" t="s">
        <v>128</v>
      </c>
      <c r="X33" s="183" t="s">
        <v>668</v>
      </c>
      <c r="Y33" s="183" t="s">
        <v>97</v>
      </c>
      <c r="Z33" s="183" t="s">
        <v>110</v>
      </c>
      <c r="AA33" s="183" t="s">
        <v>669</v>
      </c>
      <c r="AB33" s="183" t="s">
        <v>119</v>
      </c>
      <c r="AC33" s="183"/>
      <c r="AD33" s="183"/>
      <c r="AE33" s="183"/>
      <c r="AF33" s="183"/>
      <c r="AG33" s="183"/>
      <c r="AH33" s="183"/>
      <c r="AI33" s="183"/>
      <c r="AJ33" s="183"/>
      <c r="AK33" s="183"/>
    </row>
    <row r="34" ht="15.75" customHeight="1">
      <c r="A34" s="183" t="s">
        <v>720</v>
      </c>
      <c r="B34" s="183" t="s">
        <v>721</v>
      </c>
      <c r="C34" s="183" t="s">
        <v>722</v>
      </c>
      <c r="D34" s="183" t="s">
        <v>723</v>
      </c>
      <c r="E34" s="183" t="s">
        <v>724</v>
      </c>
      <c r="F34" s="183" t="s">
        <v>725</v>
      </c>
      <c r="G34" s="183" t="s">
        <v>726</v>
      </c>
      <c r="H34" s="183" t="s">
        <v>727</v>
      </c>
      <c r="I34" s="183" t="s">
        <v>728</v>
      </c>
      <c r="J34" s="183" t="s">
        <v>729</v>
      </c>
      <c r="K34" s="183" t="s">
        <v>730</v>
      </c>
      <c r="L34" s="183" t="s">
        <v>731</v>
      </c>
      <c r="U34" s="183" t="str">
        <f t="array" ref="U34:AK34">if(ISBLANK('Floods &amp; Response data'!B34),"",INDEX($B$4:$R$50,MATCH('Floods &amp; Response data'!B34,$A$4:$A$50)))</f>
        <v>Banisa</v>
      </c>
      <c r="V34" s="183" t="s">
        <v>667</v>
      </c>
      <c r="W34" s="183" t="s">
        <v>128</v>
      </c>
      <c r="X34" s="183" t="s">
        <v>668</v>
      </c>
      <c r="Y34" s="183" t="s">
        <v>97</v>
      </c>
      <c r="Z34" s="183" t="s">
        <v>110</v>
      </c>
      <c r="AA34" s="183" t="s">
        <v>669</v>
      </c>
      <c r="AB34" s="183" t="s">
        <v>119</v>
      </c>
      <c r="AC34" s="183"/>
      <c r="AD34" s="183"/>
      <c r="AE34" s="183"/>
      <c r="AF34" s="183"/>
      <c r="AG34" s="183"/>
      <c r="AH34" s="183"/>
      <c r="AI34" s="183"/>
      <c r="AJ34" s="183"/>
      <c r="AK34" s="183"/>
    </row>
    <row r="35" ht="15.75" customHeight="1">
      <c r="A35" s="183" t="s">
        <v>732</v>
      </c>
      <c r="B35" s="183" t="s">
        <v>733</v>
      </c>
      <c r="C35" s="183" t="s">
        <v>734</v>
      </c>
      <c r="D35" s="183" t="s">
        <v>735</v>
      </c>
      <c r="E35" s="183" t="s">
        <v>736</v>
      </c>
      <c r="F35" s="183" t="s">
        <v>737</v>
      </c>
      <c r="G35" s="183" t="s">
        <v>738</v>
      </c>
      <c r="U35" s="183" t="str">
        <f t="array" ref="U35:AK35">if(ISBLANK('Floods &amp; Response data'!B35),"",INDEX($B$4:$R$50,MATCH('Floods &amp; Response data'!B35,$A$4:$A$50)))</f>
        <v>Banisa</v>
      </c>
      <c r="V35" s="183" t="s">
        <v>667</v>
      </c>
      <c r="W35" s="183" t="s">
        <v>128</v>
      </c>
      <c r="X35" s="183" t="s">
        <v>668</v>
      </c>
      <c r="Y35" s="183" t="s">
        <v>97</v>
      </c>
      <c r="Z35" s="183" t="s">
        <v>110</v>
      </c>
      <c r="AA35" s="183" t="s">
        <v>669</v>
      </c>
      <c r="AB35" s="183" t="s">
        <v>119</v>
      </c>
      <c r="AC35" s="183"/>
      <c r="AD35" s="183"/>
      <c r="AE35" s="183"/>
      <c r="AF35" s="183"/>
      <c r="AG35" s="183"/>
      <c r="AH35" s="183"/>
      <c r="AI35" s="183"/>
      <c r="AJ35" s="183"/>
      <c r="AK35" s="183"/>
    </row>
    <row r="36" ht="15.75" customHeight="1">
      <c r="A36" s="183" t="s">
        <v>739</v>
      </c>
      <c r="B36" s="183" t="s">
        <v>508</v>
      </c>
      <c r="C36" s="183" t="s">
        <v>508</v>
      </c>
      <c r="D36" s="183" t="s">
        <v>508</v>
      </c>
      <c r="E36" s="183" t="s">
        <v>740</v>
      </c>
      <c r="F36" s="183" t="s">
        <v>741</v>
      </c>
      <c r="G36" s="183" t="s">
        <v>742</v>
      </c>
      <c r="H36" s="183" t="s">
        <v>743</v>
      </c>
      <c r="I36" s="183" t="s">
        <v>744</v>
      </c>
      <c r="J36" s="183" t="s">
        <v>745</v>
      </c>
      <c r="U36" s="183" t="str">
        <f t="array" ref="U36:AK36">if(ISBLANK('Floods &amp; Response data'!B36),"",INDEX($B$4:$R$50,MATCH('Floods &amp; Response data'!B36,$A$4:$A$50)))</f>
        <v>Banisa</v>
      </c>
      <c r="V36" s="183" t="s">
        <v>667</v>
      </c>
      <c r="W36" s="183" t="s">
        <v>128</v>
      </c>
      <c r="X36" s="183" t="s">
        <v>668</v>
      </c>
      <c r="Y36" s="183" t="s">
        <v>97</v>
      </c>
      <c r="Z36" s="183" t="s">
        <v>110</v>
      </c>
      <c r="AA36" s="183" t="s">
        <v>669</v>
      </c>
      <c r="AB36" s="183" t="s">
        <v>119</v>
      </c>
      <c r="AC36" s="183"/>
      <c r="AD36" s="183"/>
      <c r="AE36" s="183"/>
      <c r="AF36" s="183"/>
      <c r="AG36" s="183"/>
      <c r="AH36" s="183"/>
      <c r="AI36" s="183"/>
      <c r="AJ36" s="183"/>
      <c r="AK36" s="183"/>
    </row>
    <row r="37" ht="15.75" customHeight="1">
      <c r="A37" s="183" t="s">
        <v>746</v>
      </c>
      <c r="B37" s="183" t="s">
        <v>747</v>
      </c>
      <c r="C37" s="183" t="s">
        <v>748</v>
      </c>
      <c r="D37" s="183" t="s">
        <v>749</v>
      </c>
      <c r="E37" s="183" t="s">
        <v>750</v>
      </c>
      <c r="F37" s="183" t="s">
        <v>751</v>
      </c>
      <c r="U37" s="183" t="str">
        <f t="array" ref="U37:AK37">if(ISBLANK('Floods &amp; Response data'!B37),"",INDEX($B$4:$R$50,MATCH('Floods &amp; Response data'!B37,$A$4:$A$50)))</f>
        <v>Banisa</v>
      </c>
      <c r="V37" s="183" t="s">
        <v>667</v>
      </c>
      <c r="W37" s="183" t="s">
        <v>128</v>
      </c>
      <c r="X37" s="183" t="s">
        <v>668</v>
      </c>
      <c r="Y37" s="183" t="s">
        <v>97</v>
      </c>
      <c r="Z37" s="183" t="s">
        <v>110</v>
      </c>
      <c r="AA37" s="183" t="s">
        <v>669</v>
      </c>
      <c r="AB37" s="183" t="s">
        <v>119</v>
      </c>
      <c r="AC37" s="183"/>
      <c r="AD37" s="183"/>
      <c r="AE37" s="183"/>
      <c r="AF37" s="183"/>
      <c r="AG37" s="183"/>
      <c r="AH37" s="183"/>
      <c r="AI37" s="183"/>
      <c r="AJ37" s="183"/>
      <c r="AK37" s="183"/>
    </row>
    <row r="38" ht="15.75" customHeight="1">
      <c r="A38" s="183" t="s">
        <v>752</v>
      </c>
      <c r="B38" s="183" t="s">
        <v>753</v>
      </c>
      <c r="C38" s="183" t="s">
        <v>754</v>
      </c>
      <c r="D38" s="183" t="s">
        <v>755</v>
      </c>
      <c r="E38" s="183" t="s">
        <v>756</v>
      </c>
      <c r="F38" s="183" t="s">
        <v>757</v>
      </c>
      <c r="G38" s="183" t="s">
        <v>758</v>
      </c>
      <c r="H38" s="183" t="s">
        <v>759</v>
      </c>
      <c r="I38" s="183" t="s">
        <v>760</v>
      </c>
      <c r="U38" s="183" t="str">
        <f t="array" ref="U38:AK38">if(ISBLANK('Floods &amp; Response data'!B38),"",INDEX($B$4:$R$50,MATCH('Floods &amp; Response data'!B38,$A$4:$A$50)))</f>
        <v>Banisa</v>
      </c>
      <c r="V38" s="183" t="s">
        <v>667</v>
      </c>
      <c r="W38" s="183" t="s">
        <v>128</v>
      </c>
      <c r="X38" s="183" t="s">
        <v>668</v>
      </c>
      <c r="Y38" s="183" t="s">
        <v>97</v>
      </c>
      <c r="Z38" s="183" t="s">
        <v>110</v>
      </c>
      <c r="AA38" s="183" t="s">
        <v>669</v>
      </c>
      <c r="AB38" s="183" t="s">
        <v>119</v>
      </c>
      <c r="AC38" s="183"/>
      <c r="AD38" s="183"/>
      <c r="AE38" s="183"/>
      <c r="AF38" s="183"/>
      <c r="AG38" s="183"/>
      <c r="AH38" s="183"/>
      <c r="AI38" s="183"/>
      <c r="AJ38" s="183"/>
      <c r="AK38" s="183"/>
    </row>
    <row r="39" ht="15.75" customHeight="1">
      <c r="A39" s="183" t="s">
        <v>761</v>
      </c>
      <c r="B39" s="183" t="s">
        <v>700</v>
      </c>
      <c r="C39" s="183" t="s">
        <v>762</v>
      </c>
      <c r="D39" s="183" t="s">
        <v>763</v>
      </c>
      <c r="E39" s="183" t="s">
        <v>764</v>
      </c>
      <c r="F39" s="183" t="s">
        <v>765</v>
      </c>
      <c r="G39" s="183" t="s">
        <v>683</v>
      </c>
      <c r="H39" s="183" t="s">
        <v>766</v>
      </c>
      <c r="I39" s="183" t="s">
        <v>767</v>
      </c>
      <c r="J39" s="183" t="s">
        <v>768</v>
      </c>
      <c r="K39" s="183" t="s">
        <v>769</v>
      </c>
      <c r="U39" s="183" t="str">
        <f t="array" ref="U39:AK39">if(ISBLANK('Floods &amp; Response data'!B39),"",INDEX($B$4:$R$50,MATCH('Floods &amp; Response data'!B39,$A$4:$A$50)))</f>
        <v>Banisa</v>
      </c>
      <c r="V39" s="183" t="s">
        <v>667</v>
      </c>
      <c r="W39" s="183" t="s">
        <v>128</v>
      </c>
      <c r="X39" s="183" t="s">
        <v>668</v>
      </c>
      <c r="Y39" s="183" t="s">
        <v>97</v>
      </c>
      <c r="Z39" s="183" t="s">
        <v>110</v>
      </c>
      <c r="AA39" s="183" t="s">
        <v>669</v>
      </c>
      <c r="AB39" s="183" t="s">
        <v>119</v>
      </c>
      <c r="AC39" s="183"/>
      <c r="AD39" s="183"/>
      <c r="AE39" s="183"/>
      <c r="AF39" s="183"/>
      <c r="AG39" s="183"/>
      <c r="AH39" s="183"/>
      <c r="AI39" s="183"/>
      <c r="AJ39" s="183"/>
      <c r="AK39" s="183"/>
    </row>
    <row r="40" ht="15.75" customHeight="1">
      <c r="A40" s="183" t="s">
        <v>770</v>
      </c>
      <c r="B40" s="183" t="s">
        <v>771</v>
      </c>
      <c r="C40" s="183" t="s">
        <v>772</v>
      </c>
      <c r="D40" s="183" t="s">
        <v>773</v>
      </c>
      <c r="U40" s="183" t="str">
        <f t="array" ref="U40:AK40">if(ISBLANK('Floods &amp; Response data'!B40),"",INDEX($B$4:$R$50,MATCH('Floods &amp; Response data'!B40,$A$4:$A$50)))</f>
        <v>Banisa</v>
      </c>
      <c r="V40" s="183" t="s">
        <v>667</v>
      </c>
      <c r="W40" s="183" t="s">
        <v>128</v>
      </c>
      <c r="X40" s="183" t="s">
        <v>668</v>
      </c>
      <c r="Y40" s="183" t="s">
        <v>97</v>
      </c>
      <c r="Z40" s="183" t="s">
        <v>110</v>
      </c>
      <c r="AA40" s="183" t="s">
        <v>669</v>
      </c>
      <c r="AB40" s="183" t="s">
        <v>119</v>
      </c>
      <c r="AC40" s="183"/>
      <c r="AD40" s="183"/>
      <c r="AE40" s="183"/>
      <c r="AF40" s="183"/>
      <c r="AG40" s="183"/>
      <c r="AH40" s="183"/>
      <c r="AI40" s="183"/>
      <c r="AJ40" s="183"/>
      <c r="AK40" s="183"/>
    </row>
    <row r="41" ht="15.75" customHeight="1">
      <c r="A41" s="183" t="s">
        <v>774</v>
      </c>
      <c r="B41" s="183" t="s">
        <v>775</v>
      </c>
      <c r="C41" s="183" t="s">
        <v>776</v>
      </c>
      <c r="D41" s="183" t="s">
        <v>777</v>
      </c>
      <c r="E41" s="183" t="s">
        <v>774</v>
      </c>
      <c r="F41" s="183" t="s">
        <v>778</v>
      </c>
      <c r="G41" s="183" t="s">
        <v>779</v>
      </c>
      <c r="U41" s="183" t="str">
        <f t="array" ref="U41:AK41">if(ISBLANK('Floods &amp; Response data'!B41),"",INDEX($B$4:$R$50,MATCH('Floods &amp; Response data'!B41,$A$4:$A$50)))</f>
        <v>Banisa</v>
      </c>
      <c r="V41" s="183" t="s">
        <v>667</v>
      </c>
      <c r="W41" s="183" t="s">
        <v>128</v>
      </c>
      <c r="X41" s="183" t="s">
        <v>668</v>
      </c>
      <c r="Y41" s="183" t="s">
        <v>97</v>
      </c>
      <c r="Z41" s="183" t="s">
        <v>110</v>
      </c>
      <c r="AA41" s="183" t="s">
        <v>669</v>
      </c>
      <c r="AB41" s="183" t="s">
        <v>119</v>
      </c>
      <c r="AC41" s="183"/>
      <c r="AD41" s="183"/>
      <c r="AE41" s="183"/>
      <c r="AF41" s="183"/>
      <c r="AG41" s="183"/>
      <c r="AH41" s="183"/>
      <c r="AI41" s="183"/>
      <c r="AJ41" s="183"/>
      <c r="AK41" s="183"/>
    </row>
    <row r="42" ht="15.75" customHeight="1">
      <c r="A42" s="183" t="s">
        <v>780</v>
      </c>
      <c r="B42" s="183" t="s">
        <v>781</v>
      </c>
      <c r="C42" s="183" t="s">
        <v>782</v>
      </c>
      <c r="D42" s="183" t="s">
        <v>783</v>
      </c>
      <c r="E42" s="183" t="s">
        <v>784</v>
      </c>
      <c r="U42" s="183" t="str">
        <f t="array" ref="U42:AK42">if(ISBLANK('Floods &amp; Response data'!B42),"",INDEX($B$4:$R$50,MATCH('Floods &amp; Response data'!B42,$A$4:$A$50)))</f>
        <v>Banisa</v>
      </c>
      <c r="V42" s="183" t="s">
        <v>667</v>
      </c>
      <c r="W42" s="183" t="s">
        <v>128</v>
      </c>
      <c r="X42" s="183" t="s">
        <v>668</v>
      </c>
      <c r="Y42" s="183" t="s">
        <v>97</v>
      </c>
      <c r="Z42" s="183" t="s">
        <v>110</v>
      </c>
      <c r="AA42" s="183" t="s">
        <v>669</v>
      </c>
      <c r="AB42" s="183" t="s">
        <v>119</v>
      </c>
      <c r="AC42" s="183"/>
      <c r="AD42" s="183"/>
      <c r="AE42" s="183"/>
      <c r="AF42" s="183"/>
      <c r="AG42" s="183"/>
      <c r="AH42" s="183"/>
      <c r="AI42" s="183"/>
      <c r="AJ42" s="183"/>
      <c r="AK42" s="183"/>
    </row>
    <row r="43" ht="15.75" customHeight="1">
      <c r="A43" s="183" t="s">
        <v>785</v>
      </c>
      <c r="B43" s="183" t="s">
        <v>786</v>
      </c>
      <c r="C43" s="183" t="s">
        <v>787</v>
      </c>
      <c r="D43" s="183" t="s">
        <v>788</v>
      </c>
      <c r="U43" s="183" t="str">
        <f t="array" ref="U43:AK43">if(ISBLANK('Floods &amp; Response data'!B43),"",INDEX($B$4:$R$50,MATCH('Floods &amp; Response data'!B43,$A$4:$A$50)))</f>
        <v>Banisa</v>
      </c>
      <c r="V43" s="183" t="s">
        <v>667</v>
      </c>
      <c r="W43" s="183" t="s">
        <v>128</v>
      </c>
      <c r="X43" s="183" t="s">
        <v>668</v>
      </c>
      <c r="Y43" s="183" t="s">
        <v>97</v>
      </c>
      <c r="Z43" s="183" t="s">
        <v>110</v>
      </c>
      <c r="AA43" s="183" t="s">
        <v>669</v>
      </c>
      <c r="AB43" s="183" t="s">
        <v>119</v>
      </c>
      <c r="AC43" s="183"/>
      <c r="AD43" s="183"/>
      <c r="AE43" s="183"/>
      <c r="AF43" s="183"/>
      <c r="AG43" s="183"/>
      <c r="AH43" s="183"/>
      <c r="AI43" s="183"/>
      <c r="AJ43" s="183"/>
      <c r="AK43" s="183"/>
    </row>
    <row r="44" ht="15.75" customHeight="1">
      <c r="A44" s="183" t="s">
        <v>789</v>
      </c>
      <c r="B44" s="183" t="s">
        <v>790</v>
      </c>
      <c r="C44" s="183" t="s">
        <v>791</v>
      </c>
      <c r="D44" s="183" t="s">
        <v>792</v>
      </c>
      <c r="E44" s="183" t="s">
        <v>536</v>
      </c>
      <c r="F44" s="183" t="s">
        <v>793</v>
      </c>
      <c r="G44" s="183" t="s">
        <v>794</v>
      </c>
      <c r="U44" s="183" t="str">
        <f t="array" ref="U44:AK44">if(ISBLANK('Floods &amp; Response data'!B44),"",INDEX($B$4:$R$50,MATCH('Floods &amp; Response data'!B44,$A$4:$A$50)))</f>
        <v>Banisa</v>
      </c>
      <c r="V44" s="183" t="s">
        <v>667</v>
      </c>
      <c r="W44" s="183" t="s">
        <v>128</v>
      </c>
      <c r="X44" s="183" t="s">
        <v>668</v>
      </c>
      <c r="Y44" s="183" t="s">
        <v>97</v>
      </c>
      <c r="Z44" s="183" t="s">
        <v>110</v>
      </c>
      <c r="AA44" s="183" t="s">
        <v>669</v>
      </c>
      <c r="AB44" s="183" t="s">
        <v>119</v>
      </c>
      <c r="AC44" s="183"/>
      <c r="AD44" s="183"/>
      <c r="AE44" s="183"/>
      <c r="AF44" s="183"/>
      <c r="AG44" s="183"/>
      <c r="AH44" s="183"/>
      <c r="AI44" s="183"/>
      <c r="AJ44" s="183"/>
      <c r="AK44" s="183"/>
    </row>
    <row r="45" ht="15.75" customHeight="1">
      <c r="A45" s="183" t="s">
        <v>795</v>
      </c>
      <c r="B45" s="183" t="s">
        <v>796</v>
      </c>
      <c r="C45" s="183" t="s">
        <v>797</v>
      </c>
      <c r="D45" s="183" t="s">
        <v>798</v>
      </c>
      <c r="E45" s="183" t="s">
        <v>799</v>
      </c>
      <c r="F45" s="183" t="s">
        <v>800</v>
      </c>
      <c r="U45" s="183" t="str">
        <f t="array" ref="U45:AK45">if(ISBLANK('Floods &amp; Response data'!B45),"",INDEX($B$4:$R$50,MATCH('Floods &amp; Response data'!B45,$A$4:$A$50)))</f>
        <v>Banisa</v>
      </c>
      <c r="V45" s="183" t="s">
        <v>667</v>
      </c>
      <c r="W45" s="183" t="s">
        <v>128</v>
      </c>
      <c r="X45" s="183" t="s">
        <v>668</v>
      </c>
      <c r="Y45" s="183" t="s">
        <v>97</v>
      </c>
      <c r="Z45" s="183" t="s">
        <v>110</v>
      </c>
      <c r="AA45" s="183" t="s">
        <v>669</v>
      </c>
      <c r="AB45" s="183" t="s">
        <v>119</v>
      </c>
      <c r="AC45" s="183"/>
      <c r="AD45" s="183"/>
      <c r="AE45" s="183"/>
      <c r="AF45" s="183"/>
      <c r="AG45" s="183"/>
      <c r="AH45" s="183"/>
      <c r="AI45" s="183"/>
      <c r="AJ45" s="183"/>
      <c r="AK45" s="183"/>
    </row>
    <row r="46" ht="15.75" customHeight="1">
      <c r="A46" s="183" t="s">
        <v>801</v>
      </c>
      <c r="B46" s="183" t="s">
        <v>802</v>
      </c>
      <c r="C46" s="183" t="s">
        <v>803</v>
      </c>
      <c r="D46" s="183" t="s">
        <v>804</v>
      </c>
      <c r="E46" s="183" t="s">
        <v>805</v>
      </c>
      <c r="F46" s="183" t="s">
        <v>806</v>
      </c>
      <c r="G46" s="183" t="s">
        <v>807</v>
      </c>
      <c r="H46" s="183" t="s">
        <v>808</v>
      </c>
      <c r="U46" s="183" t="str">
        <f t="array" ref="U46:AK46">if(ISBLANK('Floods &amp; Response data'!B46),"",INDEX($B$4:$R$50,MATCH('Floods &amp; Response data'!B46,$A$4:$A$50)))</f>
        <v>Banisa</v>
      </c>
      <c r="V46" s="183" t="s">
        <v>667</v>
      </c>
      <c r="W46" s="183" t="s">
        <v>128</v>
      </c>
      <c r="X46" s="183" t="s">
        <v>668</v>
      </c>
      <c r="Y46" s="183" t="s">
        <v>97</v>
      </c>
      <c r="Z46" s="183" t="s">
        <v>110</v>
      </c>
      <c r="AA46" s="183" t="s">
        <v>669</v>
      </c>
      <c r="AB46" s="183" t="s">
        <v>119</v>
      </c>
      <c r="AC46" s="183"/>
      <c r="AD46" s="183"/>
      <c r="AE46" s="183"/>
      <c r="AF46" s="183"/>
      <c r="AG46" s="183"/>
      <c r="AH46" s="183"/>
      <c r="AI46" s="183"/>
      <c r="AJ46" s="183"/>
      <c r="AK46" s="183"/>
    </row>
    <row r="47" ht="15.75" customHeight="1">
      <c r="A47" s="183" t="s">
        <v>809</v>
      </c>
      <c r="B47" s="183" t="s">
        <v>810</v>
      </c>
      <c r="C47" s="183" t="s">
        <v>811</v>
      </c>
      <c r="D47" s="183" t="s">
        <v>812</v>
      </c>
      <c r="E47" s="183" t="s">
        <v>813</v>
      </c>
      <c r="F47" s="183" t="s">
        <v>814</v>
      </c>
      <c r="G47" s="183" t="s">
        <v>815</v>
      </c>
      <c r="U47" s="183" t="str">
        <f t="array" ref="U47:AK47">if(ISBLANK('Floods &amp; Response data'!B47),"",INDEX($B$4:$R$50,MATCH('Floods &amp; Response data'!B47,$A$4:$A$50)))</f>
        <v>Banisa</v>
      </c>
      <c r="V47" s="183" t="s">
        <v>667</v>
      </c>
      <c r="W47" s="183" t="s">
        <v>128</v>
      </c>
      <c r="X47" s="183" t="s">
        <v>668</v>
      </c>
      <c r="Y47" s="183" t="s">
        <v>97</v>
      </c>
      <c r="Z47" s="183" t="s">
        <v>110</v>
      </c>
      <c r="AA47" s="183" t="s">
        <v>669</v>
      </c>
      <c r="AB47" s="183" t="s">
        <v>119</v>
      </c>
      <c r="AC47" s="183"/>
      <c r="AD47" s="183"/>
      <c r="AE47" s="183"/>
      <c r="AF47" s="183"/>
      <c r="AG47" s="183"/>
      <c r="AH47" s="183"/>
      <c r="AI47" s="183"/>
      <c r="AJ47" s="183"/>
      <c r="AK47" s="183"/>
    </row>
    <row r="48" ht="15.75" customHeight="1">
      <c r="A48" s="183" t="s">
        <v>45</v>
      </c>
      <c r="B48" s="183" t="s">
        <v>816</v>
      </c>
      <c r="C48" s="183" t="s">
        <v>817</v>
      </c>
      <c r="D48" s="183" t="s">
        <v>818</v>
      </c>
      <c r="E48" s="183" t="s">
        <v>819</v>
      </c>
      <c r="F48" s="183" t="s">
        <v>820</v>
      </c>
      <c r="G48" s="183" t="s">
        <v>45</v>
      </c>
      <c r="U48" s="183" t="str">
        <f t="array" ref="U48:AK48">if(ISBLANK('Floods &amp; Response data'!B48),"",INDEX($B$4:$R$50,MATCH('Floods &amp; Response data'!B48,$A$4:$A$50)))</f>
        <v>Banisa</v>
      </c>
      <c r="V48" s="183" t="s">
        <v>667</v>
      </c>
      <c r="W48" s="183" t="s">
        <v>128</v>
      </c>
      <c r="X48" s="183" t="s">
        <v>668</v>
      </c>
      <c r="Y48" s="183" t="s">
        <v>97</v>
      </c>
      <c r="Z48" s="183" t="s">
        <v>110</v>
      </c>
      <c r="AA48" s="183" t="s">
        <v>669</v>
      </c>
      <c r="AB48" s="183" t="s">
        <v>119</v>
      </c>
      <c r="AC48" s="183"/>
      <c r="AD48" s="183"/>
      <c r="AE48" s="183"/>
      <c r="AF48" s="183"/>
      <c r="AG48" s="183"/>
      <c r="AH48" s="183"/>
      <c r="AI48" s="183"/>
      <c r="AJ48" s="183"/>
      <c r="AK48" s="183"/>
    </row>
    <row r="49" ht="15.75" customHeight="1">
      <c r="A49" s="183" t="s">
        <v>132</v>
      </c>
      <c r="B49" s="183" t="s">
        <v>134</v>
      </c>
      <c r="C49" s="183" t="s">
        <v>146</v>
      </c>
      <c r="D49" s="183" t="s">
        <v>821</v>
      </c>
      <c r="E49" s="183" t="s">
        <v>162</v>
      </c>
      <c r="F49" s="183" t="s">
        <v>171</v>
      </c>
      <c r="G49" s="183" t="s">
        <v>133</v>
      </c>
      <c r="H49" s="183" t="s">
        <v>153</v>
      </c>
      <c r="I49" s="183" t="s">
        <v>178</v>
      </c>
      <c r="U49" s="183" t="str">
        <f t="array" ref="U49:AK49">if(ISBLANK('Floods &amp; Response data'!B49),"",INDEX($B$4:$R$50,MATCH('Floods &amp; Response data'!B49,$A$4:$A$50)))</f>
        <v>Banisa</v>
      </c>
      <c r="V49" s="183" t="s">
        <v>667</v>
      </c>
      <c r="W49" s="183" t="s">
        <v>128</v>
      </c>
      <c r="X49" s="183" t="s">
        <v>668</v>
      </c>
      <c r="Y49" s="183" t="s">
        <v>97</v>
      </c>
      <c r="Z49" s="183" t="s">
        <v>110</v>
      </c>
      <c r="AA49" s="183" t="s">
        <v>669</v>
      </c>
      <c r="AB49" s="183" t="s">
        <v>119</v>
      </c>
      <c r="AC49" s="183"/>
      <c r="AD49" s="183"/>
      <c r="AE49" s="183"/>
      <c r="AF49" s="183"/>
      <c r="AG49" s="183"/>
      <c r="AH49" s="183"/>
      <c r="AI49" s="183"/>
      <c r="AJ49" s="183"/>
      <c r="AK49" s="183"/>
    </row>
    <row r="50" ht="15.75" customHeight="1">
      <c r="A50" s="183" t="s">
        <v>822</v>
      </c>
      <c r="B50" s="183" t="s">
        <v>823</v>
      </c>
      <c r="C50" s="183" t="s">
        <v>824</v>
      </c>
      <c r="D50" s="183" t="s">
        <v>825</v>
      </c>
      <c r="E50" s="183" t="s">
        <v>826</v>
      </c>
      <c r="F50" s="183" t="s">
        <v>827</v>
      </c>
      <c r="U50" s="183" t="str">
        <f t="array" ref="U50:AK50">if(ISBLANK('Floods &amp; Response data'!B50),"",INDEX($B$4:$R$50,MATCH('Floods &amp; Response data'!B50,$A$4:$A$50)))</f>
        <v>Banisa</v>
      </c>
      <c r="V50" s="183" t="s">
        <v>667</v>
      </c>
      <c r="W50" s="183" t="s">
        <v>128</v>
      </c>
      <c r="X50" s="183" t="s">
        <v>668</v>
      </c>
      <c r="Y50" s="183" t="s">
        <v>97</v>
      </c>
      <c r="Z50" s="183" t="s">
        <v>110</v>
      </c>
      <c r="AA50" s="183" t="s">
        <v>669</v>
      </c>
      <c r="AB50" s="183" t="s">
        <v>119</v>
      </c>
      <c r="AC50" s="183"/>
      <c r="AD50" s="183"/>
      <c r="AE50" s="183"/>
      <c r="AF50" s="183"/>
      <c r="AG50" s="183"/>
      <c r="AH50" s="183"/>
      <c r="AI50" s="183"/>
      <c r="AJ50" s="183"/>
      <c r="AK50" s="183"/>
    </row>
    <row r="51" ht="15.75" customHeight="1">
      <c r="U51" s="183" t="str">
        <f t="array" ref="U51:AK51">if(ISBLANK('Floods &amp; Response data'!B51),"",INDEX($B$4:$R$50,MATCH('Floods &amp; Response data'!B51,$A$4:$A$50)))</f>
        <v>Banisa</v>
      </c>
      <c r="V51" s="183" t="s">
        <v>667</v>
      </c>
      <c r="W51" s="183" t="s">
        <v>128</v>
      </c>
      <c r="X51" s="183" t="s">
        <v>668</v>
      </c>
      <c r="Y51" s="183" t="s">
        <v>97</v>
      </c>
      <c r="Z51" s="183" t="s">
        <v>110</v>
      </c>
      <c r="AA51" s="183" t="s">
        <v>669</v>
      </c>
      <c r="AB51" s="183" t="s">
        <v>119</v>
      </c>
      <c r="AC51" s="183"/>
      <c r="AD51" s="183"/>
      <c r="AE51" s="183"/>
      <c r="AF51" s="183"/>
      <c r="AG51" s="183"/>
      <c r="AH51" s="183"/>
      <c r="AI51" s="183"/>
      <c r="AJ51" s="183"/>
      <c r="AK51" s="183"/>
    </row>
    <row r="52" ht="15.75" customHeight="1">
      <c r="U52" s="183" t="str">
        <f t="array" ref="U52:AK52">if(ISBLANK('Floods &amp; Response data'!B52),"",INDEX($B$4:$R$50,MATCH('Floods &amp; Response data'!B52,$A$4:$A$50)))</f>
        <v>Banisa</v>
      </c>
      <c r="V52" s="183" t="s">
        <v>667</v>
      </c>
      <c r="W52" s="183" t="s">
        <v>128</v>
      </c>
      <c r="X52" s="183" t="s">
        <v>668</v>
      </c>
      <c r="Y52" s="183" t="s">
        <v>97</v>
      </c>
      <c r="Z52" s="183" t="s">
        <v>110</v>
      </c>
      <c r="AA52" s="183" t="s">
        <v>669</v>
      </c>
      <c r="AB52" s="183" t="s">
        <v>119</v>
      </c>
      <c r="AC52" s="183"/>
      <c r="AD52" s="183"/>
      <c r="AE52" s="183"/>
      <c r="AF52" s="183"/>
      <c r="AG52" s="183"/>
      <c r="AH52" s="183"/>
      <c r="AI52" s="183"/>
      <c r="AJ52" s="183"/>
      <c r="AK52" s="183"/>
    </row>
    <row r="53" ht="15.75" customHeight="1">
      <c r="U53" s="183" t="str">
        <f t="array" ref="U53:AK53">if(ISBLANK('Floods &amp; Response data'!B53),"",INDEX($B$4:$R$50,MATCH('Floods &amp; Response data'!B53,$A$4:$A$50)))</f>
        <v>Banisa</v>
      </c>
      <c r="V53" s="183" t="s">
        <v>667</v>
      </c>
      <c r="W53" s="183" t="s">
        <v>128</v>
      </c>
      <c r="X53" s="183" t="s">
        <v>668</v>
      </c>
      <c r="Y53" s="183" t="s">
        <v>97</v>
      </c>
      <c r="Z53" s="183" t="s">
        <v>110</v>
      </c>
      <c r="AA53" s="183" t="s">
        <v>669</v>
      </c>
      <c r="AB53" s="183" t="s">
        <v>119</v>
      </c>
      <c r="AC53" s="183"/>
      <c r="AD53" s="183"/>
      <c r="AE53" s="183"/>
      <c r="AF53" s="183"/>
      <c r="AG53" s="183"/>
      <c r="AH53" s="183"/>
      <c r="AI53" s="183"/>
      <c r="AJ53" s="183"/>
      <c r="AK53" s="183"/>
    </row>
    <row r="54" ht="15.75" customHeight="1">
      <c r="U54" s="183" t="str">
        <f t="array" ref="U54:AK54">if(ISBLANK('Floods &amp; Response data'!B54),"",INDEX($B$4:$R$50,MATCH('Floods &amp; Response data'!B54,$A$4:$A$50)))</f>
        <v>Banisa</v>
      </c>
      <c r="V54" s="183" t="s">
        <v>667</v>
      </c>
      <c r="W54" s="183" t="s">
        <v>128</v>
      </c>
      <c r="X54" s="183" t="s">
        <v>668</v>
      </c>
      <c r="Y54" s="183" t="s">
        <v>97</v>
      </c>
      <c r="Z54" s="183" t="s">
        <v>110</v>
      </c>
      <c r="AA54" s="183" t="s">
        <v>669</v>
      </c>
      <c r="AB54" s="183" t="s">
        <v>119</v>
      </c>
      <c r="AC54" s="183"/>
      <c r="AD54" s="183"/>
      <c r="AE54" s="183"/>
      <c r="AF54" s="183"/>
      <c r="AG54" s="183"/>
      <c r="AH54" s="183"/>
      <c r="AI54" s="183"/>
      <c r="AJ54" s="183"/>
      <c r="AK54" s="183"/>
    </row>
    <row r="55" ht="15.75" customHeight="1">
      <c r="U55" s="183" t="str">
        <f t="array" ref="U55:AK55">if(ISBLANK('Floods &amp; Response data'!B55),"",INDEX($B$4:$R$50,MATCH('Floods &amp; Response data'!B55,$A$4:$A$50)))</f>
        <v>Banisa</v>
      </c>
      <c r="V55" s="183" t="s">
        <v>667</v>
      </c>
      <c r="W55" s="183" t="s">
        <v>128</v>
      </c>
      <c r="X55" s="183" t="s">
        <v>668</v>
      </c>
      <c r="Y55" s="183" t="s">
        <v>97</v>
      </c>
      <c r="Z55" s="183" t="s">
        <v>110</v>
      </c>
      <c r="AA55" s="183" t="s">
        <v>669</v>
      </c>
      <c r="AB55" s="183" t="s">
        <v>119</v>
      </c>
      <c r="AC55" s="183"/>
      <c r="AD55" s="183"/>
      <c r="AE55" s="183"/>
      <c r="AF55" s="183"/>
      <c r="AG55" s="183"/>
      <c r="AH55" s="183"/>
      <c r="AI55" s="183"/>
      <c r="AJ55" s="183"/>
      <c r="AK55" s="183"/>
    </row>
    <row r="56" ht="15.75" customHeight="1">
      <c r="U56" s="183" t="str">
        <f t="array" ref="U56:AK56">if(ISBLANK('Floods &amp; Response data'!B56),"",INDEX($B$4:$R$50,MATCH('Floods &amp; Response data'!B56,$A$4:$A$50)))</f>
        <v>Banisa</v>
      </c>
      <c r="V56" s="183" t="s">
        <v>667</v>
      </c>
      <c r="W56" s="183" t="s">
        <v>128</v>
      </c>
      <c r="X56" s="183" t="s">
        <v>668</v>
      </c>
      <c r="Y56" s="183" t="s">
        <v>97</v>
      </c>
      <c r="Z56" s="183" t="s">
        <v>110</v>
      </c>
      <c r="AA56" s="183" t="s">
        <v>669</v>
      </c>
      <c r="AB56" s="183" t="s">
        <v>119</v>
      </c>
      <c r="AC56" s="183"/>
      <c r="AD56" s="183"/>
      <c r="AE56" s="183"/>
      <c r="AF56" s="183"/>
      <c r="AG56" s="183"/>
      <c r="AH56" s="183"/>
      <c r="AI56" s="183"/>
      <c r="AJ56" s="183"/>
      <c r="AK56" s="183"/>
    </row>
    <row r="57" ht="15.75" customHeight="1">
      <c r="U57" s="183" t="str">
        <f t="array" ref="U57:AK57">if(ISBLANK('Floods &amp; Response data'!B57),"",INDEX($B$4:$R$50,MATCH('Floods &amp; Response data'!B57,$A$4:$A$50)))</f>
        <v>Buna</v>
      </c>
      <c r="V57" s="183" t="s">
        <v>146</v>
      </c>
      <c r="W57" s="183" t="s">
        <v>821</v>
      </c>
      <c r="X57" s="183" t="s">
        <v>162</v>
      </c>
      <c r="Y57" s="183" t="s">
        <v>171</v>
      </c>
      <c r="Z57" s="183" t="s">
        <v>133</v>
      </c>
      <c r="AA57" s="183" t="s">
        <v>153</v>
      </c>
      <c r="AB57" s="183" t="s">
        <v>178</v>
      </c>
      <c r="AC57" s="183"/>
      <c r="AD57" s="183"/>
      <c r="AE57" s="183"/>
      <c r="AF57" s="183"/>
      <c r="AG57" s="183"/>
      <c r="AH57" s="183"/>
      <c r="AI57" s="183"/>
      <c r="AJ57" s="183"/>
      <c r="AK57" s="183"/>
    </row>
    <row r="58" ht="15.75" customHeight="1">
      <c r="U58" s="183" t="str">
        <f t="array" ref="U58:AK58">if(ISBLANK('Floods &amp; Response data'!B58),"",INDEX($B$4:$R$50,MATCH('Floods &amp; Response data'!B58,$A$4:$A$50)))</f>
        <v>Buna</v>
      </c>
      <c r="V58" s="183" t="s">
        <v>146</v>
      </c>
      <c r="W58" s="183" t="s">
        <v>821</v>
      </c>
      <c r="X58" s="183" t="s">
        <v>162</v>
      </c>
      <c r="Y58" s="183" t="s">
        <v>171</v>
      </c>
      <c r="Z58" s="183" t="s">
        <v>133</v>
      </c>
      <c r="AA58" s="183" t="s">
        <v>153</v>
      </c>
      <c r="AB58" s="183" t="s">
        <v>178</v>
      </c>
      <c r="AC58" s="183"/>
      <c r="AD58" s="183"/>
      <c r="AE58" s="183"/>
      <c r="AF58" s="183"/>
      <c r="AG58" s="183"/>
      <c r="AH58" s="183"/>
      <c r="AI58" s="183"/>
      <c r="AJ58" s="183"/>
      <c r="AK58" s="183"/>
    </row>
    <row r="59" ht="15.75" customHeight="1">
      <c r="U59" s="183" t="str">
        <f t="array" ref="U59:AK59">if(ISBLANK('Floods &amp; Response data'!B59),"",INDEX($B$4:$R$50,MATCH('Floods &amp; Response data'!B59,$A$4:$A$50)))</f>
        <v>Buna</v>
      </c>
      <c r="V59" s="183" t="s">
        <v>146</v>
      </c>
      <c r="W59" s="183" t="s">
        <v>821</v>
      </c>
      <c r="X59" s="183" t="s">
        <v>162</v>
      </c>
      <c r="Y59" s="183" t="s">
        <v>171</v>
      </c>
      <c r="Z59" s="183" t="s">
        <v>133</v>
      </c>
      <c r="AA59" s="183" t="s">
        <v>153</v>
      </c>
      <c r="AB59" s="183" t="s">
        <v>178</v>
      </c>
      <c r="AC59" s="183"/>
      <c r="AD59" s="183"/>
      <c r="AE59" s="183"/>
      <c r="AF59" s="183"/>
      <c r="AG59" s="183"/>
      <c r="AH59" s="183"/>
      <c r="AI59" s="183"/>
      <c r="AJ59" s="183"/>
      <c r="AK59" s="183"/>
    </row>
    <row r="60" ht="15.75" customHeight="1">
      <c r="U60" s="183" t="str">
        <f t="array" ref="U60:AK60">if(ISBLANK('Floods &amp; Response data'!B60),"",INDEX($B$4:$R$50,MATCH('Floods &amp; Response data'!B60,$A$4:$A$50)))</f>
        <v>Buna</v>
      </c>
      <c r="V60" s="183" t="s">
        <v>146</v>
      </c>
      <c r="W60" s="183" t="s">
        <v>821</v>
      </c>
      <c r="X60" s="183" t="s">
        <v>162</v>
      </c>
      <c r="Y60" s="183" t="s">
        <v>171</v>
      </c>
      <c r="Z60" s="183" t="s">
        <v>133</v>
      </c>
      <c r="AA60" s="183" t="s">
        <v>153</v>
      </c>
      <c r="AB60" s="183" t="s">
        <v>178</v>
      </c>
      <c r="AC60" s="183"/>
      <c r="AD60" s="183"/>
      <c r="AE60" s="183"/>
      <c r="AF60" s="183"/>
      <c r="AG60" s="183"/>
      <c r="AH60" s="183"/>
      <c r="AI60" s="183"/>
      <c r="AJ60" s="183"/>
      <c r="AK60" s="183"/>
    </row>
    <row r="61" ht="15.75" customHeight="1">
      <c r="U61" s="183" t="str">
        <f t="array" ref="U61:AK61">if(ISBLANK('Floods &amp; Response data'!B61),"",INDEX($B$4:$R$50,MATCH('Floods &amp; Response data'!B61,$A$4:$A$50)))</f>
        <v>Buna</v>
      </c>
      <c r="V61" s="183" t="s">
        <v>146</v>
      </c>
      <c r="W61" s="183" t="s">
        <v>821</v>
      </c>
      <c r="X61" s="183" t="s">
        <v>162</v>
      </c>
      <c r="Y61" s="183" t="s">
        <v>171</v>
      </c>
      <c r="Z61" s="183" t="s">
        <v>133</v>
      </c>
      <c r="AA61" s="183" t="s">
        <v>153</v>
      </c>
      <c r="AB61" s="183" t="s">
        <v>178</v>
      </c>
      <c r="AC61" s="183"/>
      <c r="AD61" s="183"/>
      <c r="AE61" s="183"/>
      <c r="AF61" s="183"/>
      <c r="AG61" s="183"/>
      <c r="AH61" s="183"/>
      <c r="AI61" s="183"/>
      <c r="AJ61" s="183"/>
      <c r="AK61" s="183"/>
    </row>
    <row r="62" ht="15.75" customHeight="1">
      <c r="U62" s="183" t="str">
        <f t="array" ref="U62:AK62">if(ISBLANK('Floods &amp; Response data'!B62),"",INDEX($B$4:$R$50,MATCH('Floods &amp; Response data'!B62,$A$4:$A$50)))</f>
        <v>Buna</v>
      </c>
      <c r="V62" s="183" t="s">
        <v>146</v>
      </c>
      <c r="W62" s="183" t="s">
        <v>821</v>
      </c>
      <c r="X62" s="183" t="s">
        <v>162</v>
      </c>
      <c r="Y62" s="183" t="s">
        <v>171</v>
      </c>
      <c r="Z62" s="183" t="s">
        <v>133</v>
      </c>
      <c r="AA62" s="183" t="s">
        <v>153</v>
      </c>
      <c r="AB62" s="183" t="s">
        <v>178</v>
      </c>
      <c r="AC62" s="183"/>
      <c r="AD62" s="183"/>
      <c r="AE62" s="183"/>
      <c r="AF62" s="183"/>
      <c r="AG62" s="183"/>
      <c r="AH62" s="183"/>
      <c r="AI62" s="183"/>
      <c r="AJ62" s="183"/>
      <c r="AK62" s="183"/>
    </row>
    <row r="63" ht="15.75" customHeight="1">
      <c r="U63" s="183" t="str">
        <f t="array" ref="U63:AK63">if(ISBLANK('Floods &amp; Response data'!B63),"",INDEX($B$4:$R$50,MATCH('Floods &amp; Response data'!B63,$A$4:$A$50)))</f>
        <v>Buna</v>
      </c>
      <c r="V63" s="183" t="s">
        <v>146</v>
      </c>
      <c r="W63" s="183" t="s">
        <v>821</v>
      </c>
      <c r="X63" s="183" t="s">
        <v>162</v>
      </c>
      <c r="Y63" s="183" t="s">
        <v>171</v>
      </c>
      <c r="Z63" s="183" t="s">
        <v>133</v>
      </c>
      <c r="AA63" s="183" t="s">
        <v>153</v>
      </c>
      <c r="AB63" s="183" t="s">
        <v>178</v>
      </c>
      <c r="AC63" s="183"/>
      <c r="AD63" s="183"/>
      <c r="AE63" s="183"/>
      <c r="AF63" s="183"/>
      <c r="AG63" s="183"/>
      <c r="AH63" s="183"/>
      <c r="AI63" s="183"/>
      <c r="AJ63" s="183"/>
      <c r="AK63" s="183"/>
    </row>
    <row r="64" ht="15.75" customHeight="1">
      <c r="U64" s="183" t="str">
        <f t="array" ref="U64:AK64">if(ISBLANK('Floods &amp; Response data'!B64),"",INDEX($B$4:$R$50,MATCH('Floods &amp; Response data'!B64,$A$4:$A$50)))</f>
        <v>Buna</v>
      </c>
      <c r="V64" s="183" t="s">
        <v>146</v>
      </c>
      <c r="W64" s="183" t="s">
        <v>821</v>
      </c>
      <c r="X64" s="183" t="s">
        <v>162</v>
      </c>
      <c r="Y64" s="183" t="s">
        <v>171</v>
      </c>
      <c r="Z64" s="183" t="s">
        <v>133</v>
      </c>
      <c r="AA64" s="183" t="s">
        <v>153</v>
      </c>
      <c r="AB64" s="183" t="s">
        <v>178</v>
      </c>
      <c r="AC64" s="183"/>
      <c r="AD64" s="183"/>
      <c r="AE64" s="183"/>
      <c r="AF64" s="183"/>
      <c r="AG64" s="183"/>
      <c r="AH64" s="183"/>
      <c r="AI64" s="183"/>
      <c r="AJ64" s="183"/>
      <c r="AK64" s="183"/>
    </row>
    <row r="65" ht="15.75" customHeight="1">
      <c r="U65" s="183" t="str">
        <f t="array" ref="U65:AK65">if(ISBLANK('Floods &amp; Response data'!B65),"",INDEX($B$4:$R$50,MATCH('Floods &amp; Response data'!B65,$A$4:$A$50)))</f>
        <v>Buna</v>
      </c>
      <c r="V65" s="183" t="s">
        <v>146</v>
      </c>
      <c r="W65" s="183" t="s">
        <v>821</v>
      </c>
      <c r="X65" s="183" t="s">
        <v>162</v>
      </c>
      <c r="Y65" s="183" t="s">
        <v>171</v>
      </c>
      <c r="Z65" s="183" t="s">
        <v>133</v>
      </c>
      <c r="AA65" s="183" t="s">
        <v>153</v>
      </c>
      <c r="AB65" s="183" t="s">
        <v>178</v>
      </c>
      <c r="AC65" s="183"/>
      <c r="AD65" s="183"/>
      <c r="AE65" s="183"/>
      <c r="AF65" s="183"/>
      <c r="AG65" s="183"/>
      <c r="AH65" s="183"/>
      <c r="AI65" s="183"/>
      <c r="AJ65" s="183"/>
      <c r="AK65" s="183"/>
    </row>
    <row r="66" ht="15.75" customHeight="1">
      <c r="U66" s="183" t="str">
        <f t="array" ref="U66:AK66">if(ISBLANK('Floods &amp; Response data'!B66),"",INDEX($B$4:$R$50,MATCH('Floods &amp; Response data'!B66,$A$4:$A$50)))</f>
        <v>Buna</v>
      </c>
      <c r="V66" s="183" t="s">
        <v>146</v>
      </c>
      <c r="W66" s="183" t="s">
        <v>821</v>
      </c>
      <c r="X66" s="183" t="s">
        <v>162</v>
      </c>
      <c r="Y66" s="183" t="s">
        <v>171</v>
      </c>
      <c r="Z66" s="183" t="s">
        <v>133</v>
      </c>
      <c r="AA66" s="183" t="s">
        <v>153</v>
      </c>
      <c r="AB66" s="183" t="s">
        <v>178</v>
      </c>
      <c r="AC66" s="183"/>
      <c r="AD66" s="183"/>
      <c r="AE66" s="183"/>
      <c r="AF66" s="183"/>
      <c r="AG66" s="183"/>
      <c r="AH66" s="183"/>
      <c r="AI66" s="183"/>
      <c r="AJ66" s="183"/>
      <c r="AK66" s="183"/>
    </row>
    <row r="67" ht="15.75" customHeight="1">
      <c r="U67" s="183" t="str">
        <f t="array" ref="U67:AK67">if(ISBLANK('Floods &amp; Response data'!B67),"",INDEX($B$4:$R$50,MATCH('Floods &amp; Response data'!B67,$A$4:$A$50)))</f>
        <v>Buna</v>
      </c>
      <c r="V67" s="183" t="s">
        <v>146</v>
      </c>
      <c r="W67" s="183" t="s">
        <v>821</v>
      </c>
      <c r="X67" s="183" t="s">
        <v>162</v>
      </c>
      <c r="Y67" s="183" t="s">
        <v>171</v>
      </c>
      <c r="Z67" s="183" t="s">
        <v>133</v>
      </c>
      <c r="AA67" s="183" t="s">
        <v>153</v>
      </c>
      <c r="AB67" s="183" t="s">
        <v>178</v>
      </c>
      <c r="AC67" s="183"/>
      <c r="AD67" s="183"/>
      <c r="AE67" s="183"/>
      <c r="AF67" s="183"/>
      <c r="AG67" s="183"/>
      <c r="AH67" s="183"/>
      <c r="AI67" s="183"/>
      <c r="AJ67" s="183"/>
      <c r="AK67" s="183"/>
    </row>
    <row r="68" ht="15.75" customHeight="1">
      <c r="U68" s="183" t="str">
        <f t="array" ref="U68:AK68">if(ISBLANK('Floods &amp; Response data'!B68),"",INDEX($B$4:$R$50,MATCH('Floods &amp; Response data'!B68,$A$4:$A$50)))</f>
        <v>Buna</v>
      </c>
      <c r="V68" s="183" t="s">
        <v>146</v>
      </c>
      <c r="W68" s="183" t="s">
        <v>821</v>
      </c>
      <c r="X68" s="183" t="s">
        <v>162</v>
      </c>
      <c r="Y68" s="183" t="s">
        <v>171</v>
      </c>
      <c r="Z68" s="183" t="s">
        <v>133</v>
      </c>
      <c r="AA68" s="183" t="s">
        <v>153</v>
      </c>
      <c r="AB68" s="183" t="s">
        <v>178</v>
      </c>
      <c r="AC68" s="183"/>
      <c r="AD68" s="183"/>
      <c r="AE68" s="183"/>
      <c r="AF68" s="183"/>
      <c r="AG68" s="183"/>
      <c r="AH68" s="183"/>
      <c r="AI68" s="183"/>
      <c r="AJ68" s="183"/>
      <c r="AK68" s="183"/>
    </row>
    <row r="69" ht="15.75" customHeight="1">
      <c r="U69" s="183" t="str">
        <f t="array" ref="U69:AK69">if(ISBLANK('Floods &amp; Response data'!B69),"",INDEX($B$4:$R$50,MATCH('Floods &amp; Response data'!B69,$A$4:$A$50)))</f>
        <v>Buna</v>
      </c>
      <c r="V69" s="183" t="s">
        <v>146</v>
      </c>
      <c r="W69" s="183" t="s">
        <v>821</v>
      </c>
      <c r="X69" s="183" t="s">
        <v>162</v>
      </c>
      <c r="Y69" s="183" t="s">
        <v>171</v>
      </c>
      <c r="Z69" s="183" t="s">
        <v>133</v>
      </c>
      <c r="AA69" s="183" t="s">
        <v>153</v>
      </c>
      <c r="AB69" s="183" t="s">
        <v>178</v>
      </c>
      <c r="AC69" s="183"/>
      <c r="AD69" s="183"/>
      <c r="AE69" s="183"/>
      <c r="AF69" s="183"/>
      <c r="AG69" s="183"/>
      <c r="AH69" s="183"/>
      <c r="AI69" s="183"/>
      <c r="AJ69" s="183"/>
      <c r="AK69" s="183"/>
    </row>
    <row r="70" ht="15.75" customHeight="1">
      <c r="U70" s="183" t="str">
        <f t="array" ref="U70:AK70">if(ISBLANK('Floods &amp; Response data'!B70),"",INDEX($B$4:$R$50,MATCH('Floods &amp; Response data'!B70,$A$4:$A$50)))</f>
        <v>Buna</v>
      </c>
      <c r="V70" s="183" t="s">
        <v>146</v>
      </c>
      <c r="W70" s="183" t="s">
        <v>821</v>
      </c>
      <c r="X70" s="183" t="s">
        <v>162</v>
      </c>
      <c r="Y70" s="183" t="s">
        <v>171</v>
      </c>
      <c r="Z70" s="183" t="s">
        <v>133</v>
      </c>
      <c r="AA70" s="183" t="s">
        <v>153</v>
      </c>
      <c r="AB70" s="183" t="s">
        <v>178</v>
      </c>
      <c r="AC70" s="183"/>
      <c r="AD70" s="183"/>
      <c r="AE70" s="183"/>
      <c r="AF70" s="183"/>
      <c r="AG70" s="183"/>
      <c r="AH70" s="183"/>
      <c r="AI70" s="183"/>
      <c r="AJ70" s="183"/>
      <c r="AK70" s="183"/>
    </row>
    <row r="71" ht="15.75" customHeight="1">
      <c r="U71" s="183" t="str">
        <f t="array" ref="U71:AK71">if(ISBLANK('Floods &amp; Response data'!B71),"",INDEX($B$4:$R$50,MATCH('Floods &amp; Response data'!B71,$A$4:$A$50)))</f>
        <v>Buna</v>
      </c>
      <c r="V71" s="183" t="s">
        <v>146</v>
      </c>
      <c r="W71" s="183" t="s">
        <v>821</v>
      </c>
      <c r="X71" s="183" t="s">
        <v>162</v>
      </c>
      <c r="Y71" s="183" t="s">
        <v>171</v>
      </c>
      <c r="Z71" s="183" t="s">
        <v>133</v>
      </c>
      <c r="AA71" s="183" t="s">
        <v>153</v>
      </c>
      <c r="AB71" s="183" t="s">
        <v>178</v>
      </c>
      <c r="AC71" s="183"/>
      <c r="AD71" s="183"/>
      <c r="AE71" s="183"/>
      <c r="AF71" s="183"/>
      <c r="AG71" s="183"/>
      <c r="AH71" s="183"/>
      <c r="AI71" s="183"/>
      <c r="AJ71" s="183"/>
      <c r="AK71" s="183"/>
    </row>
    <row r="72" ht="15.75" customHeight="1">
      <c r="U72" s="183" t="str">
        <f t="array" ref="U72:AK72">if(ISBLANK('Floods &amp; Response data'!B72),"",INDEX($B$4:$R$50,MATCH('Floods &amp; Response data'!B72,$A$4:$A$50)))</f>
        <v>Buna</v>
      </c>
      <c r="V72" s="183" t="s">
        <v>146</v>
      </c>
      <c r="W72" s="183" t="s">
        <v>821</v>
      </c>
      <c r="X72" s="183" t="s">
        <v>162</v>
      </c>
      <c r="Y72" s="183" t="s">
        <v>171</v>
      </c>
      <c r="Z72" s="183" t="s">
        <v>133</v>
      </c>
      <c r="AA72" s="183" t="s">
        <v>153</v>
      </c>
      <c r="AB72" s="183" t="s">
        <v>178</v>
      </c>
      <c r="AC72" s="183"/>
      <c r="AD72" s="183"/>
      <c r="AE72" s="183"/>
      <c r="AF72" s="183"/>
      <c r="AG72" s="183"/>
      <c r="AH72" s="183"/>
      <c r="AI72" s="183"/>
      <c r="AJ72" s="183"/>
      <c r="AK72" s="183"/>
    </row>
    <row r="73" ht="15.75" customHeight="1">
      <c r="U73" s="183" t="str">
        <f t="array" ref="U73:AK73">if(ISBLANK('Floods &amp; Response data'!B73),"",INDEX($B$4:$R$50,MATCH('Floods &amp; Response data'!B73,$A$4:$A$50)))</f>
        <v>Buna</v>
      </c>
      <c r="V73" s="183" t="s">
        <v>146</v>
      </c>
      <c r="W73" s="183" t="s">
        <v>821</v>
      </c>
      <c r="X73" s="183" t="s">
        <v>162</v>
      </c>
      <c r="Y73" s="183" t="s">
        <v>171</v>
      </c>
      <c r="Z73" s="183" t="s">
        <v>133</v>
      </c>
      <c r="AA73" s="183" t="s">
        <v>153</v>
      </c>
      <c r="AB73" s="183" t="s">
        <v>178</v>
      </c>
      <c r="AC73" s="183"/>
      <c r="AD73" s="183"/>
      <c r="AE73" s="183"/>
      <c r="AF73" s="183"/>
      <c r="AG73" s="183"/>
      <c r="AH73" s="183"/>
      <c r="AI73" s="183"/>
      <c r="AJ73" s="183"/>
      <c r="AK73" s="183"/>
    </row>
    <row r="74" ht="15.75" customHeight="1">
      <c r="U74" s="183" t="str">
        <f t="array" ref="U74:AK74">if(ISBLANK('Floods &amp; Response data'!B74),"",INDEX($B$4:$R$50,MATCH('Floods &amp; Response data'!B74,$A$4:$A$50)))</f>
        <v>Buna</v>
      </c>
      <c r="V74" s="183" t="s">
        <v>146</v>
      </c>
      <c r="W74" s="183" t="s">
        <v>821</v>
      </c>
      <c r="X74" s="183" t="s">
        <v>162</v>
      </c>
      <c r="Y74" s="183" t="s">
        <v>171</v>
      </c>
      <c r="Z74" s="183" t="s">
        <v>133</v>
      </c>
      <c r="AA74" s="183" t="s">
        <v>153</v>
      </c>
      <c r="AB74" s="183" t="s">
        <v>178</v>
      </c>
      <c r="AC74" s="183"/>
      <c r="AD74" s="183"/>
      <c r="AE74" s="183"/>
      <c r="AF74" s="183"/>
      <c r="AG74" s="183"/>
      <c r="AH74" s="183"/>
      <c r="AI74" s="183"/>
      <c r="AJ74" s="183"/>
      <c r="AK74" s="183"/>
    </row>
    <row r="75" ht="15.75" customHeight="1">
      <c r="U75" s="183" t="str">
        <f t="array" ref="U75:AK75">if(ISBLANK('Floods &amp; Response data'!B75),"",INDEX($B$4:$R$50,MATCH('Floods &amp; Response data'!B75,$A$4:$A$50)))</f>
        <v>Buna</v>
      </c>
      <c r="V75" s="183" t="s">
        <v>146</v>
      </c>
      <c r="W75" s="183" t="s">
        <v>821</v>
      </c>
      <c r="X75" s="183" t="s">
        <v>162</v>
      </c>
      <c r="Y75" s="183" t="s">
        <v>171</v>
      </c>
      <c r="Z75" s="183" t="s">
        <v>133</v>
      </c>
      <c r="AA75" s="183" t="s">
        <v>153</v>
      </c>
      <c r="AB75" s="183" t="s">
        <v>178</v>
      </c>
      <c r="AC75" s="183"/>
      <c r="AD75" s="183"/>
      <c r="AE75" s="183"/>
      <c r="AF75" s="183"/>
      <c r="AG75" s="183"/>
      <c r="AH75" s="183"/>
      <c r="AI75" s="183"/>
      <c r="AJ75" s="183"/>
      <c r="AK75" s="183"/>
    </row>
    <row r="76" ht="15.75" customHeight="1">
      <c r="U76" s="183" t="str">
        <f t="array" ref="U76:AK76">if(ISBLANK('Floods &amp; Response data'!B76),"",INDEX($B$4:$R$50,MATCH('Floods &amp; Response data'!B76,$A$4:$A$50)))</f>
        <v>Buna</v>
      </c>
      <c r="V76" s="183" t="s">
        <v>146</v>
      </c>
      <c r="W76" s="183" t="s">
        <v>821</v>
      </c>
      <c r="X76" s="183" t="s">
        <v>162</v>
      </c>
      <c r="Y76" s="183" t="s">
        <v>171</v>
      </c>
      <c r="Z76" s="183" t="s">
        <v>133</v>
      </c>
      <c r="AA76" s="183" t="s">
        <v>153</v>
      </c>
      <c r="AB76" s="183" t="s">
        <v>178</v>
      </c>
      <c r="AC76" s="183"/>
      <c r="AD76" s="183"/>
      <c r="AE76" s="183"/>
      <c r="AF76" s="183"/>
      <c r="AG76" s="183"/>
      <c r="AH76" s="183"/>
      <c r="AI76" s="183"/>
      <c r="AJ76" s="183"/>
      <c r="AK76" s="183"/>
    </row>
    <row r="77" ht="15.75" customHeight="1">
      <c r="U77" s="183" t="str">
        <f t="array" ref="U77:AK77">if(ISBLANK('Floods &amp; Response data'!B77),"",INDEX($B$4:$R$50,MATCH('Floods &amp; Response data'!B77,$A$4:$A$50)))</f>
        <v>Buna</v>
      </c>
      <c r="V77" s="183" t="s">
        <v>146</v>
      </c>
      <c r="W77" s="183" t="s">
        <v>821</v>
      </c>
      <c r="X77" s="183" t="s">
        <v>162</v>
      </c>
      <c r="Y77" s="183" t="s">
        <v>171</v>
      </c>
      <c r="Z77" s="183" t="s">
        <v>133</v>
      </c>
      <c r="AA77" s="183" t="s">
        <v>153</v>
      </c>
      <c r="AB77" s="183" t="s">
        <v>178</v>
      </c>
      <c r="AC77" s="183"/>
      <c r="AD77" s="183"/>
      <c r="AE77" s="183"/>
      <c r="AF77" s="183"/>
      <c r="AG77" s="183"/>
      <c r="AH77" s="183"/>
      <c r="AI77" s="183"/>
      <c r="AJ77" s="183"/>
      <c r="AK77" s="183"/>
    </row>
    <row r="78" ht="15.75" customHeight="1">
      <c r="U78" s="183" t="str">
        <f t="array" ref="U78:AK78">if(ISBLANK('Floods &amp; Response data'!B78),"",INDEX($B$4:$R$50,MATCH('Floods &amp; Response data'!B78,$A$4:$A$50)))</f>
        <v>Buna</v>
      </c>
      <c r="V78" s="183" t="s">
        <v>146</v>
      </c>
      <c r="W78" s="183" t="s">
        <v>821</v>
      </c>
      <c r="X78" s="183" t="s">
        <v>162</v>
      </c>
      <c r="Y78" s="183" t="s">
        <v>171</v>
      </c>
      <c r="Z78" s="183" t="s">
        <v>133</v>
      </c>
      <c r="AA78" s="183" t="s">
        <v>153</v>
      </c>
      <c r="AB78" s="183" t="s">
        <v>178</v>
      </c>
      <c r="AC78" s="183"/>
      <c r="AD78" s="183"/>
      <c r="AE78" s="183"/>
      <c r="AF78" s="183"/>
      <c r="AG78" s="183"/>
      <c r="AH78" s="183"/>
      <c r="AI78" s="183"/>
      <c r="AJ78" s="183"/>
      <c r="AK78" s="183"/>
    </row>
    <row r="79" ht="15.75" customHeight="1">
      <c r="U79" s="183" t="str">
        <f t="array" ref="U79:AK79">if(ISBLANK('Floods &amp; Response data'!B79),"",INDEX($B$4:$R$50,MATCH('Floods &amp; Response data'!B79,$A$4:$A$50)))</f>
        <v>Buna</v>
      </c>
      <c r="V79" s="183" t="s">
        <v>146</v>
      </c>
      <c r="W79" s="183" t="s">
        <v>821</v>
      </c>
      <c r="X79" s="183" t="s">
        <v>162</v>
      </c>
      <c r="Y79" s="183" t="s">
        <v>171</v>
      </c>
      <c r="Z79" s="183" t="s">
        <v>133</v>
      </c>
      <c r="AA79" s="183" t="s">
        <v>153</v>
      </c>
      <c r="AB79" s="183" t="s">
        <v>178</v>
      </c>
      <c r="AC79" s="183"/>
      <c r="AD79" s="183"/>
      <c r="AE79" s="183"/>
      <c r="AF79" s="183"/>
      <c r="AG79" s="183"/>
      <c r="AH79" s="183"/>
      <c r="AI79" s="183"/>
      <c r="AJ79" s="183"/>
      <c r="AK79" s="183"/>
    </row>
    <row r="80" ht="15.75" customHeight="1">
      <c r="U80" s="183" t="str">
        <f t="array" ref="U80:AK80">if(ISBLANK('Floods &amp; Response data'!B80),"",INDEX($B$4:$R$50,MATCH('Floods &amp; Response data'!B80,$A$4:$A$50)))</f>
        <v>Buna</v>
      </c>
      <c r="V80" s="183" t="s">
        <v>146</v>
      </c>
      <c r="W80" s="183" t="s">
        <v>821</v>
      </c>
      <c r="X80" s="183" t="s">
        <v>162</v>
      </c>
      <c r="Y80" s="183" t="s">
        <v>171</v>
      </c>
      <c r="Z80" s="183" t="s">
        <v>133</v>
      </c>
      <c r="AA80" s="183" t="s">
        <v>153</v>
      </c>
      <c r="AB80" s="183" t="s">
        <v>178</v>
      </c>
      <c r="AC80" s="183"/>
      <c r="AD80" s="183"/>
      <c r="AE80" s="183"/>
      <c r="AF80" s="183"/>
      <c r="AG80" s="183"/>
      <c r="AH80" s="183"/>
      <c r="AI80" s="183"/>
      <c r="AJ80" s="183"/>
      <c r="AK80" s="183"/>
    </row>
    <row r="81" ht="15.75" customHeight="1">
      <c r="U81" s="183" t="str">
        <f t="array" ref="U81:AK81">if(ISBLANK('Floods &amp; Response data'!B81),"",INDEX($B$4:$R$50,MATCH('Floods &amp; Response data'!B81,$A$4:$A$50)))</f>
        <v>Buna</v>
      </c>
      <c r="V81" s="183" t="s">
        <v>146</v>
      </c>
      <c r="W81" s="183" t="s">
        <v>821</v>
      </c>
      <c r="X81" s="183" t="s">
        <v>162</v>
      </c>
      <c r="Y81" s="183" t="s">
        <v>171</v>
      </c>
      <c r="Z81" s="183" t="s">
        <v>133</v>
      </c>
      <c r="AA81" s="183" t="s">
        <v>153</v>
      </c>
      <c r="AB81" s="183" t="s">
        <v>178</v>
      </c>
      <c r="AC81" s="183"/>
      <c r="AD81" s="183"/>
      <c r="AE81" s="183"/>
      <c r="AF81" s="183"/>
      <c r="AG81" s="183"/>
      <c r="AH81" s="183"/>
      <c r="AI81" s="183"/>
      <c r="AJ81" s="183"/>
      <c r="AK81" s="183"/>
    </row>
    <row r="82" ht="15.75" customHeight="1">
      <c r="U82" s="183" t="str">
        <f t="array" ref="U82:AK82">if(ISBLANK('Floods &amp; Response data'!B82),"",INDEX($B$4:$R$50,MATCH('Floods &amp; Response data'!B82,$A$4:$A$50)))</f>
        <v>Buna</v>
      </c>
      <c r="V82" s="183" t="s">
        <v>146</v>
      </c>
      <c r="W82" s="183" t="s">
        <v>821</v>
      </c>
      <c r="X82" s="183" t="s">
        <v>162</v>
      </c>
      <c r="Y82" s="183" t="s">
        <v>171</v>
      </c>
      <c r="Z82" s="183" t="s">
        <v>133</v>
      </c>
      <c r="AA82" s="183" t="s">
        <v>153</v>
      </c>
      <c r="AB82" s="183" t="s">
        <v>178</v>
      </c>
      <c r="AC82" s="183"/>
      <c r="AD82" s="183"/>
      <c r="AE82" s="183"/>
      <c r="AF82" s="183"/>
      <c r="AG82" s="183"/>
      <c r="AH82" s="183"/>
      <c r="AI82" s="183"/>
      <c r="AJ82" s="183"/>
      <c r="AK82" s="183"/>
    </row>
    <row r="83" ht="15.75" customHeight="1">
      <c r="U83" s="183" t="str">
        <f t="array" ref="U83:AK83">if(ISBLANK('Floods &amp; Response data'!B83),"",INDEX($B$4:$R$50,MATCH('Floods &amp; Response data'!B83,$A$4:$A$50)))</f>
        <v>Buna</v>
      </c>
      <c r="V83" s="183" t="s">
        <v>146</v>
      </c>
      <c r="W83" s="183" t="s">
        <v>821</v>
      </c>
      <c r="X83" s="183" t="s">
        <v>162</v>
      </c>
      <c r="Y83" s="183" t="s">
        <v>171</v>
      </c>
      <c r="Z83" s="183" t="s">
        <v>133</v>
      </c>
      <c r="AA83" s="183" t="s">
        <v>153</v>
      </c>
      <c r="AB83" s="183" t="s">
        <v>178</v>
      </c>
      <c r="AC83" s="183"/>
      <c r="AD83" s="183"/>
      <c r="AE83" s="183"/>
      <c r="AF83" s="183"/>
      <c r="AG83" s="183"/>
      <c r="AH83" s="183"/>
      <c r="AI83" s="183"/>
      <c r="AJ83" s="183"/>
      <c r="AK83" s="183"/>
    </row>
    <row r="84" ht="15.75" customHeight="1">
      <c r="U84" s="183" t="str">
        <f t="array" ref="U84:AK84">if(ISBLANK('Floods &amp; Response data'!B84),"",INDEX($B$4:$R$50,MATCH('Floods &amp; Response data'!B84,$A$4:$A$50)))</f>
        <v>Buna</v>
      </c>
      <c r="V84" s="183" t="s">
        <v>146</v>
      </c>
      <c r="W84" s="183" t="s">
        <v>821</v>
      </c>
      <c r="X84" s="183" t="s">
        <v>162</v>
      </c>
      <c r="Y84" s="183" t="s">
        <v>171</v>
      </c>
      <c r="Z84" s="183" t="s">
        <v>133</v>
      </c>
      <c r="AA84" s="183" t="s">
        <v>153</v>
      </c>
      <c r="AB84" s="183" t="s">
        <v>178</v>
      </c>
      <c r="AC84" s="183"/>
      <c r="AD84" s="183"/>
      <c r="AE84" s="183"/>
      <c r="AF84" s="183"/>
      <c r="AG84" s="183"/>
      <c r="AH84" s="183"/>
      <c r="AI84" s="183"/>
      <c r="AJ84" s="183"/>
      <c r="AK84" s="183"/>
    </row>
    <row r="85" ht="15.75" customHeight="1">
      <c r="U85" s="183" t="str">
        <f t="array" ref="U85:AK85">if(ISBLANK('Floods &amp; Response data'!B85),"",INDEX($B$4:$R$50,MATCH('Floods &amp; Response data'!B85,$A$4:$A$50)))</f>
        <v>Buna</v>
      </c>
      <c r="V85" s="183" t="s">
        <v>146</v>
      </c>
      <c r="W85" s="183" t="s">
        <v>821</v>
      </c>
      <c r="X85" s="183" t="s">
        <v>162</v>
      </c>
      <c r="Y85" s="183" t="s">
        <v>171</v>
      </c>
      <c r="Z85" s="183" t="s">
        <v>133</v>
      </c>
      <c r="AA85" s="183" t="s">
        <v>153</v>
      </c>
      <c r="AB85" s="183" t="s">
        <v>178</v>
      </c>
      <c r="AC85" s="183"/>
      <c r="AD85" s="183"/>
      <c r="AE85" s="183"/>
      <c r="AF85" s="183"/>
      <c r="AG85" s="183"/>
      <c r="AH85" s="183"/>
      <c r="AI85" s="183"/>
      <c r="AJ85" s="183"/>
      <c r="AK85" s="183"/>
    </row>
    <row r="86" ht="15.75" customHeight="1">
      <c r="U86" s="183" t="str">
        <f t="array" ref="U86:AK86">if(ISBLANK('Floods &amp; Response data'!B86),"",INDEX($B$4:$R$50,MATCH('Floods &amp; Response data'!B86,$A$4:$A$50)))</f>
        <v>Buna</v>
      </c>
      <c r="V86" s="183" t="s">
        <v>146</v>
      </c>
      <c r="W86" s="183" t="s">
        <v>821</v>
      </c>
      <c r="X86" s="183" t="s">
        <v>162</v>
      </c>
      <c r="Y86" s="183" t="s">
        <v>171</v>
      </c>
      <c r="Z86" s="183" t="s">
        <v>133</v>
      </c>
      <c r="AA86" s="183" t="s">
        <v>153</v>
      </c>
      <c r="AB86" s="183" t="s">
        <v>178</v>
      </c>
      <c r="AC86" s="183"/>
      <c r="AD86" s="183"/>
      <c r="AE86" s="183"/>
      <c r="AF86" s="183"/>
      <c r="AG86" s="183"/>
      <c r="AH86" s="183"/>
      <c r="AI86" s="183"/>
      <c r="AJ86" s="183"/>
      <c r="AK86" s="183"/>
    </row>
    <row r="87" ht="15.75" customHeight="1">
      <c r="U87" s="183" t="str">
        <f t="array" ref="U87:AK87">if(ISBLANK('Floods &amp; Response data'!B87),"",INDEX($B$4:$R$50,MATCH('Floods &amp; Response data'!B87,$A$4:$A$50)))</f>
        <v>Buna</v>
      </c>
      <c r="V87" s="183" t="s">
        <v>146</v>
      </c>
      <c r="W87" s="183" t="s">
        <v>821</v>
      </c>
      <c r="X87" s="183" t="s">
        <v>162</v>
      </c>
      <c r="Y87" s="183" t="s">
        <v>171</v>
      </c>
      <c r="Z87" s="183" t="s">
        <v>133</v>
      </c>
      <c r="AA87" s="183" t="s">
        <v>153</v>
      </c>
      <c r="AB87" s="183" t="s">
        <v>178</v>
      </c>
      <c r="AC87" s="183"/>
      <c r="AD87" s="183"/>
      <c r="AE87" s="183"/>
      <c r="AF87" s="183"/>
      <c r="AG87" s="183"/>
      <c r="AH87" s="183"/>
      <c r="AI87" s="183"/>
      <c r="AJ87" s="183"/>
      <c r="AK87" s="183"/>
    </row>
    <row r="88" ht="15.75" customHeight="1">
      <c r="U88" s="183" t="str">
        <f t="array" ref="U88:AK88">if(ISBLANK('Floods &amp; Response data'!B88),"",INDEX($B$4:$R$50,MATCH('Floods &amp; Response data'!B88,$A$4:$A$50)))</f>
        <v>Buna</v>
      </c>
      <c r="V88" s="183" t="s">
        <v>146</v>
      </c>
      <c r="W88" s="183" t="s">
        <v>821</v>
      </c>
      <c r="X88" s="183" t="s">
        <v>162</v>
      </c>
      <c r="Y88" s="183" t="s">
        <v>171</v>
      </c>
      <c r="Z88" s="183" t="s">
        <v>133</v>
      </c>
      <c r="AA88" s="183" t="s">
        <v>153</v>
      </c>
      <c r="AB88" s="183" t="s">
        <v>178</v>
      </c>
      <c r="AC88" s="183"/>
      <c r="AD88" s="183"/>
      <c r="AE88" s="183"/>
      <c r="AF88" s="183"/>
      <c r="AG88" s="183"/>
      <c r="AH88" s="183"/>
      <c r="AI88" s="183"/>
      <c r="AJ88" s="183"/>
      <c r="AK88" s="183"/>
    </row>
    <row r="89" ht="15.75" customHeight="1">
      <c r="U89" s="183" t="str">
        <f t="array" ref="U89:AK89">if(ISBLANK('Floods &amp; Response data'!B89),"",INDEX($B$4:$R$50,MATCH('Floods &amp; Response data'!B89,$A$4:$A$50)))</f>
        <v>Buna</v>
      </c>
      <c r="V89" s="183" t="s">
        <v>146</v>
      </c>
      <c r="W89" s="183" t="s">
        <v>821</v>
      </c>
      <c r="X89" s="183" t="s">
        <v>162</v>
      </c>
      <c r="Y89" s="183" t="s">
        <v>171</v>
      </c>
      <c r="Z89" s="183" t="s">
        <v>133</v>
      </c>
      <c r="AA89" s="183" t="s">
        <v>153</v>
      </c>
      <c r="AB89" s="183" t="s">
        <v>178</v>
      </c>
      <c r="AC89" s="183"/>
      <c r="AD89" s="183"/>
      <c r="AE89" s="183"/>
      <c r="AF89" s="183"/>
      <c r="AG89" s="183"/>
      <c r="AH89" s="183"/>
      <c r="AI89" s="183"/>
      <c r="AJ89" s="183"/>
      <c r="AK89" s="183"/>
    </row>
    <row r="90" ht="15.75" customHeight="1">
      <c r="U90" s="183" t="str">
        <f t="array" ref="U90:AK90">if(ISBLANK('Floods &amp; Response data'!B90),"",INDEX($B$4:$R$50,MATCH('Floods &amp; Response data'!B90,$A$4:$A$50)))</f>
        <v>Buna</v>
      </c>
      <c r="V90" s="183" t="s">
        <v>146</v>
      </c>
      <c r="W90" s="183" t="s">
        <v>821</v>
      </c>
      <c r="X90" s="183" t="s">
        <v>162</v>
      </c>
      <c r="Y90" s="183" t="s">
        <v>171</v>
      </c>
      <c r="Z90" s="183" t="s">
        <v>133</v>
      </c>
      <c r="AA90" s="183" t="s">
        <v>153</v>
      </c>
      <c r="AB90" s="183" t="s">
        <v>178</v>
      </c>
      <c r="AC90" s="183"/>
      <c r="AD90" s="183"/>
      <c r="AE90" s="183"/>
      <c r="AF90" s="183"/>
      <c r="AG90" s="183"/>
      <c r="AH90" s="183"/>
      <c r="AI90" s="183"/>
      <c r="AJ90" s="183"/>
      <c r="AK90" s="183"/>
    </row>
    <row r="91" ht="15.75" customHeight="1">
      <c r="U91" s="183" t="str">
        <f t="array" ref="U91:AK91">if(ISBLANK('Floods &amp; Response data'!B91),"",INDEX($B$4:$R$50,MATCH('Floods &amp; Response data'!B91,$A$4:$A$50)))</f>
        <v>Buna</v>
      </c>
      <c r="V91" s="183" t="s">
        <v>146</v>
      </c>
      <c r="W91" s="183" t="s">
        <v>821</v>
      </c>
      <c r="X91" s="183" t="s">
        <v>162</v>
      </c>
      <c r="Y91" s="183" t="s">
        <v>171</v>
      </c>
      <c r="Z91" s="183" t="s">
        <v>133</v>
      </c>
      <c r="AA91" s="183" t="s">
        <v>153</v>
      </c>
      <c r="AB91" s="183" t="s">
        <v>178</v>
      </c>
      <c r="AC91" s="183"/>
      <c r="AD91" s="183"/>
      <c r="AE91" s="183"/>
      <c r="AF91" s="183"/>
      <c r="AG91" s="183"/>
      <c r="AH91" s="183"/>
      <c r="AI91" s="183"/>
      <c r="AJ91" s="183"/>
      <c r="AK91" s="183"/>
    </row>
    <row r="92" ht="15.75" customHeight="1">
      <c r="U92" s="183" t="str">
        <f t="array" ref="U92:AK92">if(ISBLANK('Floods &amp; Response data'!B92),"",INDEX($B$4:$R$50,MATCH('Floods &amp; Response data'!B92,$A$4:$A$50)))</f>
        <v>Buna</v>
      </c>
      <c r="V92" s="183" t="s">
        <v>146</v>
      </c>
      <c r="W92" s="183" t="s">
        <v>821</v>
      </c>
      <c r="X92" s="183" t="s">
        <v>162</v>
      </c>
      <c r="Y92" s="183" t="s">
        <v>171</v>
      </c>
      <c r="Z92" s="183" t="s">
        <v>133</v>
      </c>
      <c r="AA92" s="183" t="s">
        <v>153</v>
      </c>
      <c r="AB92" s="183" t="s">
        <v>178</v>
      </c>
      <c r="AC92" s="183"/>
      <c r="AD92" s="183"/>
      <c r="AE92" s="183"/>
      <c r="AF92" s="183"/>
      <c r="AG92" s="183"/>
      <c r="AH92" s="183"/>
      <c r="AI92" s="183"/>
      <c r="AJ92" s="183"/>
      <c r="AK92" s="183"/>
    </row>
    <row r="93" ht="15.75" customHeight="1">
      <c r="U93" s="183" t="str">
        <f t="array" ref="U93:AK93">if(ISBLANK('Floods &amp; Response data'!B93),"",INDEX($B$4:$R$50,MATCH('Floods &amp; Response data'!B93,$A$4:$A$50)))</f>
        <v>Buna</v>
      </c>
      <c r="V93" s="183" t="s">
        <v>146</v>
      </c>
      <c r="W93" s="183" t="s">
        <v>821</v>
      </c>
      <c r="X93" s="183" t="s">
        <v>162</v>
      </c>
      <c r="Y93" s="183" t="s">
        <v>171</v>
      </c>
      <c r="Z93" s="183" t="s">
        <v>133</v>
      </c>
      <c r="AA93" s="183" t="s">
        <v>153</v>
      </c>
      <c r="AB93" s="183" t="s">
        <v>178</v>
      </c>
      <c r="AC93" s="183"/>
      <c r="AD93" s="183"/>
      <c r="AE93" s="183"/>
      <c r="AF93" s="183"/>
      <c r="AG93" s="183"/>
      <c r="AH93" s="183"/>
      <c r="AI93" s="183"/>
      <c r="AJ93" s="183"/>
      <c r="AK93" s="183"/>
    </row>
    <row r="94" ht="15.75" customHeight="1">
      <c r="U94" s="183" t="str">
        <f t="array" ref="U94:AK94">if(ISBLANK('Floods &amp; Response data'!B94),"",INDEX($B$4:$R$50,MATCH('Floods &amp; Response data'!B94,$A$4:$A$50)))</f>
        <v>Buna</v>
      </c>
      <c r="V94" s="183" t="s">
        <v>146</v>
      </c>
      <c r="W94" s="183" t="s">
        <v>821</v>
      </c>
      <c r="X94" s="183" t="s">
        <v>162</v>
      </c>
      <c r="Y94" s="183" t="s">
        <v>171</v>
      </c>
      <c r="Z94" s="183" t="s">
        <v>133</v>
      </c>
      <c r="AA94" s="183" t="s">
        <v>153</v>
      </c>
      <c r="AB94" s="183" t="s">
        <v>178</v>
      </c>
      <c r="AC94" s="183"/>
      <c r="AD94" s="183"/>
      <c r="AE94" s="183"/>
      <c r="AF94" s="183"/>
      <c r="AG94" s="183"/>
      <c r="AH94" s="183"/>
      <c r="AI94" s="183"/>
      <c r="AJ94" s="183"/>
      <c r="AK94" s="183"/>
    </row>
    <row r="95" ht="15.75" customHeight="1">
      <c r="U95" s="183" t="str">
        <f t="array" ref="U95:AK95">if(ISBLANK('Floods &amp; Response data'!B95),"",INDEX($B$4:$R$50,MATCH('Floods &amp; Response data'!B95,$A$4:$A$50)))</f>
        <v>Buna</v>
      </c>
      <c r="V95" s="183" t="s">
        <v>146</v>
      </c>
      <c r="W95" s="183" t="s">
        <v>821</v>
      </c>
      <c r="X95" s="183" t="s">
        <v>162</v>
      </c>
      <c r="Y95" s="183" t="s">
        <v>171</v>
      </c>
      <c r="Z95" s="183" t="s">
        <v>133</v>
      </c>
      <c r="AA95" s="183" t="s">
        <v>153</v>
      </c>
      <c r="AB95" s="183" t="s">
        <v>178</v>
      </c>
      <c r="AC95" s="183"/>
      <c r="AD95" s="183"/>
      <c r="AE95" s="183"/>
      <c r="AF95" s="183"/>
      <c r="AG95" s="183"/>
      <c r="AH95" s="183"/>
      <c r="AI95" s="183"/>
      <c r="AJ95" s="183"/>
      <c r="AK95" s="183"/>
    </row>
    <row r="96" ht="15.75" customHeight="1">
      <c r="U96" s="183" t="str">
        <f t="array" ref="U96:AK96">if(ISBLANK('Floods &amp; Response data'!B96),"",INDEX($B$4:$R$50,MATCH('Floods &amp; Response data'!B96,$A$4:$A$50)))</f>
        <v>Buna</v>
      </c>
      <c r="V96" s="183" t="s">
        <v>146</v>
      </c>
      <c r="W96" s="183" t="s">
        <v>821</v>
      </c>
      <c r="X96" s="183" t="s">
        <v>162</v>
      </c>
      <c r="Y96" s="183" t="s">
        <v>171</v>
      </c>
      <c r="Z96" s="183" t="s">
        <v>133</v>
      </c>
      <c r="AA96" s="183" t="s">
        <v>153</v>
      </c>
      <c r="AB96" s="183" t="s">
        <v>178</v>
      </c>
      <c r="AC96" s="183"/>
      <c r="AD96" s="183"/>
      <c r="AE96" s="183"/>
      <c r="AF96" s="183"/>
      <c r="AG96" s="183"/>
      <c r="AH96" s="183"/>
      <c r="AI96" s="183"/>
      <c r="AJ96" s="183"/>
      <c r="AK96" s="183"/>
    </row>
    <row r="97" ht="15.75" customHeight="1">
      <c r="U97" s="183" t="str">
        <f t="array" ref="U97:AK97">if(ISBLANK('Floods &amp; Response data'!B97),"",INDEX($B$4:$R$50,MATCH('Floods &amp; Response data'!B97,$A$4:$A$50)))</f>
        <v>Buna</v>
      </c>
      <c r="V97" s="183" t="s">
        <v>146</v>
      </c>
      <c r="W97" s="183" t="s">
        <v>821</v>
      </c>
      <c r="X97" s="183" t="s">
        <v>162</v>
      </c>
      <c r="Y97" s="183" t="s">
        <v>171</v>
      </c>
      <c r="Z97" s="183" t="s">
        <v>133</v>
      </c>
      <c r="AA97" s="183" t="s">
        <v>153</v>
      </c>
      <c r="AB97" s="183" t="s">
        <v>178</v>
      </c>
      <c r="AC97" s="183"/>
      <c r="AD97" s="183"/>
      <c r="AE97" s="183"/>
      <c r="AF97" s="183"/>
      <c r="AG97" s="183"/>
      <c r="AH97" s="183"/>
      <c r="AI97" s="183"/>
      <c r="AJ97" s="183"/>
      <c r="AK97" s="183"/>
    </row>
    <row r="98" ht="15.75" customHeight="1">
      <c r="U98" s="183" t="str">
        <f t="array" ref="U98:AK98">if(ISBLANK('Floods &amp; Response data'!B98),"",INDEX($B$4:$R$50,MATCH('Floods &amp; Response data'!B98,$A$4:$A$50)))</f>
        <v>Buna</v>
      </c>
      <c r="V98" s="183" t="s">
        <v>146</v>
      </c>
      <c r="W98" s="183" t="s">
        <v>821</v>
      </c>
      <c r="X98" s="183" t="s">
        <v>162</v>
      </c>
      <c r="Y98" s="183" t="s">
        <v>171</v>
      </c>
      <c r="Z98" s="183" t="s">
        <v>133</v>
      </c>
      <c r="AA98" s="183" t="s">
        <v>153</v>
      </c>
      <c r="AB98" s="183" t="s">
        <v>178</v>
      </c>
      <c r="AC98" s="183"/>
      <c r="AD98" s="183"/>
      <c r="AE98" s="183"/>
      <c r="AF98" s="183"/>
      <c r="AG98" s="183"/>
      <c r="AH98" s="183"/>
      <c r="AI98" s="183"/>
      <c r="AJ98" s="183"/>
      <c r="AK98" s="183"/>
    </row>
    <row r="99" ht="15.75" customHeight="1">
      <c r="U99" s="183" t="str">
        <f t="array" ref="U99:AK99">if(ISBLANK('Floods &amp; Response data'!B99),"",INDEX($B$4:$R$50,MATCH('Floods &amp; Response data'!B99,$A$4:$A$50)))</f>
        <v>Buna</v>
      </c>
      <c r="V99" s="183" t="s">
        <v>146</v>
      </c>
      <c r="W99" s="183" t="s">
        <v>821</v>
      </c>
      <c r="X99" s="183" t="s">
        <v>162</v>
      </c>
      <c r="Y99" s="183" t="s">
        <v>171</v>
      </c>
      <c r="Z99" s="183" t="s">
        <v>133</v>
      </c>
      <c r="AA99" s="183" t="s">
        <v>153</v>
      </c>
      <c r="AB99" s="183" t="s">
        <v>178</v>
      </c>
      <c r="AC99" s="183"/>
      <c r="AD99" s="183"/>
      <c r="AE99" s="183"/>
      <c r="AF99" s="183"/>
      <c r="AG99" s="183"/>
      <c r="AH99" s="183"/>
      <c r="AI99" s="183"/>
      <c r="AJ99" s="183"/>
      <c r="AK99" s="183"/>
    </row>
    <row r="100" ht="15.75" customHeight="1">
      <c r="U100" s="183" t="str">
        <f t="array" ref="U100:AK100">if(ISBLANK('Floods &amp; Response data'!B100),"",INDEX($B$4:$R$50,MATCH('Floods &amp; Response data'!B100,$A$4:$A$50)))</f>
        <v>Buna</v>
      </c>
      <c r="V100" s="183" t="s">
        <v>146</v>
      </c>
      <c r="W100" s="183" t="s">
        <v>821</v>
      </c>
      <c r="X100" s="183" t="s">
        <v>162</v>
      </c>
      <c r="Y100" s="183" t="s">
        <v>171</v>
      </c>
      <c r="Z100" s="183" t="s">
        <v>133</v>
      </c>
      <c r="AA100" s="183" t="s">
        <v>153</v>
      </c>
      <c r="AB100" s="183" t="s">
        <v>178</v>
      </c>
      <c r="AC100" s="183"/>
      <c r="AD100" s="183"/>
      <c r="AE100" s="183"/>
      <c r="AF100" s="183"/>
      <c r="AG100" s="183"/>
      <c r="AH100" s="183"/>
      <c r="AI100" s="183"/>
      <c r="AJ100" s="183"/>
      <c r="AK100" s="183"/>
    </row>
    <row r="101" ht="15.75" customHeight="1">
      <c r="U101" s="183" t="str">
        <f t="array" ref="U101:AK101">if(ISBLANK('Floods &amp; Response data'!B101),"",INDEX($B$4:$R$50,MATCH('Floods &amp; Response data'!B101,$A$4:$A$50)))</f>
        <v>Buna</v>
      </c>
      <c r="V101" s="183" t="s">
        <v>146</v>
      </c>
      <c r="W101" s="183" t="s">
        <v>821</v>
      </c>
      <c r="X101" s="183" t="s">
        <v>162</v>
      </c>
      <c r="Y101" s="183" t="s">
        <v>171</v>
      </c>
      <c r="Z101" s="183" t="s">
        <v>133</v>
      </c>
      <c r="AA101" s="183" t="s">
        <v>153</v>
      </c>
      <c r="AB101" s="183" t="s">
        <v>178</v>
      </c>
      <c r="AC101" s="183"/>
      <c r="AD101" s="183"/>
      <c r="AE101" s="183"/>
      <c r="AF101" s="183"/>
      <c r="AG101" s="183"/>
      <c r="AH101" s="183"/>
      <c r="AI101" s="183"/>
      <c r="AJ101" s="183"/>
      <c r="AK101" s="183"/>
    </row>
    <row r="102" ht="15.75" customHeight="1">
      <c r="U102" s="183" t="str">
        <f t="array" ref="U102:AK102">if(ISBLANK('Floods &amp; Response data'!B102),"",INDEX($B$4:$R$50,MATCH('Floods &amp; Response data'!B102,$A$4:$A$50)))</f>
        <v>Buna</v>
      </c>
      <c r="V102" s="183" t="s">
        <v>146</v>
      </c>
      <c r="W102" s="183" t="s">
        <v>821</v>
      </c>
      <c r="X102" s="183" t="s">
        <v>162</v>
      </c>
      <c r="Y102" s="183" t="s">
        <v>171</v>
      </c>
      <c r="Z102" s="183" t="s">
        <v>133</v>
      </c>
      <c r="AA102" s="183" t="s">
        <v>153</v>
      </c>
      <c r="AB102" s="183" t="s">
        <v>178</v>
      </c>
      <c r="AC102" s="183"/>
      <c r="AD102" s="183"/>
      <c r="AE102" s="183"/>
      <c r="AF102" s="183"/>
      <c r="AG102" s="183"/>
      <c r="AH102" s="183"/>
      <c r="AI102" s="183"/>
      <c r="AJ102" s="183"/>
      <c r="AK102" s="183"/>
    </row>
    <row r="103" ht="15.75" customHeight="1">
      <c r="U103" s="183" t="str">
        <f t="array" ref="U103:AK103">if(ISBLANK('Floods &amp; Response data'!B103),"",INDEX($B$4:$R$50,MATCH('Floods &amp; Response data'!B103,$A$4:$A$50)))</f>
        <v>Buna</v>
      </c>
      <c r="V103" s="183" t="s">
        <v>146</v>
      </c>
      <c r="W103" s="183" t="s">
        <v>821</v>
      </c>
      <c r="X103" s="183" t="s">
        <v>162</v>
      </c>
      <c r="Y103" s="183" t="s">
        <v>171</v>
      </c>
      <c r="Z103" s="183" t="s">
        <v>133</v>
      </c>
      <c r="AA103" s="183" t="s">
        <v>153</v>
      </c>
      <c r="AB103" s="183" t="s">
        <v>178</v>
      </c>
      <c r="AC103" s="183"/>
      <c r="AD103" s="183"/>
      <c r="AE103" s="183"/>
      <c r="AF103" s="183"/>
      <c r="AG103" s="183"/>
      <c r="AH103" s="183"/>
      <c r="AI103" s="183"/>
      <c r="AJ103" s="183"/>
      <c r="AK103" s="183"/>
    </row>
    <row r="104" ht="15.75" customHeight="1">
      <c r="U104" s="183" t="str">
        <f t="array" ref="U104:AK104">if(ISBLANK('Floods &amp; Response data'!B104),"",INDEX($B$4:$R$50,MATCH('Floods &amp; Response data'!B104,$A$4:$A$50)))</f>
        <v>Buna</v>
      </c>
      <c r="V104" s="183" t="s">
        <v>146</v>
      </c>
      <c r="W104" s="183" t="s">
        <v>821</v>
      </c>
      <c r="X104" s="183" t="s">
        <v>162</v>
      </c>
      <c r="Y104" s="183" t="s">
        <v>171</v>
      </c>
      <c r="Z104" s="183" t="s">
        <v>133</v>
      </c>
      <c r="AA104" s="183" t="s">
        <v>153</v>
      </c>
      <c r="AB104" s="183" t="s">
        <v>178</v>
      </c>
      <c r="AC104" s="183"/>
      <c r="AD104" s="183"/>
      <c r="AE104" s="183"/>
      <c r="AF104" s="183"/>
      <c r="AG104" s="183"/>
      <c r="AH104" s="183"/>
      <c r="AI104" s="183"/>
      <c r="AJ104" s="183"/>
      <c r="AK104" s="183"/>
    </row>
    <row r="105" ht="15.75" customHeight="1">
      <c r="U105" s="183" t="str">
        <f t="array" ref="U105:AK105">if(ISBLANK('Floods &amp; Response data'!B105),"",INDEX($B$4:$R$50,MATCH('Floods &amp; Response data'!B105,$A$4:$A$50)))</f>
        <v>Buna</v>
      </c>
      <c r="V105" s="183" t="s">
        <v>146</v>
      </c>
      <c r="W105" s="183" t="s">
        <v>821</v>
      </c>
      <c r="X105" s="183" t="s">
        <v>162</v>
      </c>
      <c r="Y105" s="183" t="s">
        <v>171</v>
      </c>
      <c r="Z105" s="183" t="s">
        <v>133</v>
      </c>
      <c r="AA105" s="183" t="s">
        <v>153</v>
      </c>
      <c r="AB105" s="183" t="s">
        <v>178</v>
      </c>
      <c r="AC105" s="183"/>
      <c r="AD105" s="183"/>
      <c r="AE105" s="183"/>
      <c r="AF105" s="183"/>
      <c r="AG105" s="183"/>
      <c r="AH105" s="183"/>
      <c r="AI105" s="183"/>
      <c r="AJ105" s="183"/>
      <c r="AK105" s="183"/>
    </row>
    <row r="106" ht="15.75" customHeight="1">
      <c r="U106" s="183" t="str">
        <f t="array" ref="U106:AK106">if(ISBLANK('Floods &amp; Response data'!B106),"",INDEX($B$4:$R$50,MATCH('Floods &amp; Response data'!B106,$A$4:$A$50)))</f>
        <v>Buna</v>
      </c>
      <c r="V106" s="183" t="s">
        <v>146</v>
      </c>
      <c r="W106" s="183" t="s">
        <v>821</v>
      </c>
      <c r="X106" s="183" t="s">
        <v>162</v>
      </c>
      <c r="Y106" s="183" t="s">
        <v>171</v>
      </c>
      <c r="Z106" s="183" t="s">
        <v>133</v>
      </c>
      <c r="AA106" s="183" t="s">
        <v>153</v>
      </c>
      <c r="AB106" s="183" t="s">
        <v>178</v>
      </c>
      <c r="AC106" s="183"/>
      <c r="AD106" s="183"/>
      <c r="AE106" s="183"/>
      <c r="AF106" s="183"/>
      <c r="AG106" s="183"/>
      <c r="AH106" s="183"/>
      <c r="AI106" s="183"/>
      <c r="AJ106" s="183"/>
      <c r="AK106" s="183"/>
    </row>
    <row r="107" ht="15.75" customHeight="1">
      <c r="U107" s="183" t="str">
        <f t="array" ref="U107:AK107">if(ISBLANK('Floods &amp; Response data'!B107),"",INDEX($B$4:$R$50,MATCH('Floods &amp; Response data'!B107,$A$4:$A$50)))</f>
        <v>Buna</v>
      </c>
      <c r="V107" s="183" t="s">
        <v>146</v>
      </c>
      <c r="W107" s="183" t="s">
        <v>821</v>
      </c>
      <c r="X107" s="183" t="s">
        <v>162</v>
      </c>
      <c r="Y107" s="183" t="s">
        <v>171</v>
      </c>
      <c r="Z107" s="183" t="s">
        <v>133</v>
      </c>
      <c r="AA107" s="183" t="s">
        <v>153</v>
      </c>
      <c r="AB107" s="183" t="s">
        <v>178</v>
      </c>
      <c r="AC107" s="183"/>
      <c r="AD107" s="183"/>
      <c r="AE107" s="183"/>
      <c r="AF107" s="183"/>
      <c r="AG107" s="183"/>
      <c r="AH107" s="183"/>
      <c r="AI107" s="183"/>
      <c r="AJ107" s="183"/>
      <c r="AK107" s="183"/>
    </row>
    <row r="108" ht="15.75" customHeight="1">
      <c r="U108" s="183" t="str">
        <f t="array" ref="U108:AK108">if(ISBLANK('Floods &amp; Response data'!B108),"",INDEX($B$4:$R$50,MATCH('Floods &amp; Response data'!B108,$A$4:$A$50)))</f>
        <v>Buna</v>
      </c>
      <c r="V108" s="183" t="s">
        <v>146</v>
      </c>
      <c r="W108" s="183" t="s">
        <v>821</v>
      </c>
      <c r="X108" s="183" t="s">
        <v>162</v>
      </c>
      <c r="Y108" s="183" t="s">
        <v>171</v>
      </c>
      <c r="Z108" s="183" t="s">
        <v>133</v>
      </c>
      <c r="AA108" s="183" t="s">
        <v>153</v>
      </c>
      <c r="AB108" s="183" t="s">
        <v>178</v>
      </c>
      <c r="AC108" s="183"/>
      <c r="AD108" s="183"/>
      <c r="AE108" s="183"/>
      <c r="AF108" s="183"/>
      <c r="AG108" s="183"/>
      <c r="AH108" s="183"/>
      <c r="AI108" s="183"/>
      <c r="AJ108" s="183"/>
      <c r="AK108" s="183"/>
    </row>
    <row r="109" ht="15.75" customHeight="1">
      <c r="U109" s="183" t="str">
        <f t="array" ref="U109:AK109">if(ISBLANK('Floods &amp; Response data'!B109),"",INDEX($B$4:$R$50,MATCH('Floods &amp; Response data'!B109,$A$4:$A$50)))</f>
        <v>Buna</v>
      </c>
      <c r="V109" s="183" t="s">
        <v>146</v>
      </c>
      <c r="W109" s="183" t="s">
        <v>821</v>
      </c>
      <c r="X109" s="183" t="s">
        <v>162</v>
      </c>
      <c r="Y109" s="183" t="s">
        <v>171</v>
      </c>
      <c r="Z109" s="183" t="s">
        <v>133</v>
      </c>
      <c r="AA109" s="183" t="s">
        <v>153</v>
      </c>
      <c r="AB109" s="183" t="s">
        <v>178</v>
      </c>
      <c r="AC109" s="183"/>
      <c r="AD109" s="183"/>
      <c r="AE109" s="183"/>
      <c r="AF109" s="183"/>
      <c r="AG109" s="183"/>
      <c r="AH109" s="183"/>
      <c r="AI109" s="183"/>
      <c r="AJ109" s="183"/>
      <c r="AK109" s="183"/>
    </row>
    <row r="110" ht="15.75" customHeight="1">
      <c r="U110" s="183" t="str">
        <f t="array" ref="U110:AK110">if(ISBLANK('Floods &amp; Response data'!B110),"",INDEX($B$4:$R$50,MATCH('Floods &amp; Response data'!B110,$A$4:$A$50)))</f>
        <v>Buna</v>
      </c>
      <c r="V110" s="183" t="s">
        <v>146</v>
      </c>
      <c r="W110" s="183" t="s">
        <v>821</v>
      </c>
      <c r="X110" s="183" t="s">
        <v>162</v>
      </c>
      <c r="Y110" s="183" t="s">
        <v>171</v>
      </c>
      <c r="Z110" s="183" t="s">
        <v>133</v>
      </c>
      <c r="AA110" s="183" t="s">
        <v>153</v>
      </c>
      <c r="AB110" s="183" t="s">
        <v>178</v>
      </c>
      <c r="AC110" s="183"/>
      <c r="AD110" s="183"/>
      <c r="AE110" s="183"/>
      <c r="AF110" s="183"/>
      <c r="AG110" s="183"/>
      <c r="AH110" s="183"/>
      <c r="AI110" s="183"/>
      <c r="AJ110" s="183"/>
      <c r="AK110" s="183"/>
    </row>
    <row r="111" ht="15.75" customHeight="1">
      <c r="U111" s="183" t="str">
        <f t="array" ref="U111:AK111">if(ISBLANK('Floods &amp; Response data'!B111),"",INDEX($B$4:$R$50,MATCH('Floods &amp; Response data'!B111,$A$4:$A$50)))</f>
        <v>Buna</v>
      </c>
      <c r="V111" s="183" t="s">
        <v>146</v>
      </c>
      <c r="W111" s="183" t="s">
        <v>821</v>
      </c>
      <c r="X111" s="183" t="s">
        <v>162</v>
      </c>
      <c r="Y111" s="183" t="s">
        <v>171</v>
      </c>
      <c r="Z111" s="183" t="s">
        <v>133</v>
      </c>
      <c r="AA111" s="183" t="s">
        <v>153</v>
      </c>
      <c r="AB111" s="183" t="s">
        <v>178</v>
      </c>
      <c r="AC111" s="183"/>
      <c r="AD111" s="183"/>
      <c r="AE111" s="183"/>
      <c r="AF111" s="183"/>
      <c r="AG111" s="183"/>
      <c r="AH111" s="183"/>
      <c r="AI111" s="183"/>
      <c r="AJ111" s="183"/>
      <c r="AK111" s="183"/>
    </row>
    <row r="112" ht="15.75" customHeight="1">
      <c r="U112" s="183" t="str">
        <f t="array" ref="U112:AK112">if(ISBLANK('Floods &amp; Response data'!B112),"",INDEX($B$4:$R$50,MATCH('Floods &amp; Response data'!B112,$A$4:$A$50)))</f>
        <v>Athi River</v>
      </c>
      <c r="V112" s="183" t="s">
        <v>653</v>
      </c>
      <c r="W112" s="183" t="s">
        <v>654</v>
      </c>
      <c r="X112" s="183" t="s">
        <v>655</v>
      </c>
      <c r="Y112" s="183" t="s">
        <v>193</v>
      </c>
      <c r="Z112" s="183" t="s">
        <v>656</v>
      </c>
      <c r="AA112" s="183" t="s">
        <v>657</v>
      </c>
      <c r="AB112" s="183" t="s">
        <v>194</v>
      </c>
      <c r="AC112" s="183" t="s">
        <v>658</v>
      </c>
      <c r="AD112" s="183"/>
      <c r="AE112" s="183"/>
      <c r="AF112" s="183"/>
      <c r="AG112" s="183"/>
      <c r="AH112" s="183"/>
      <c r="AI112" s="183"/>
      <c r="AJ112" s="183"/>
      <c r="AK112" s="183"/>
    </row>
    <row r="113" ht="15.75" customHeight="1">
      <c r="U113" s="183" t="str">
        <f t="array" ref="U113:AK113">if(ISBLANK('Floods &amp; Response data'!B113),"",INDEX($B$4:$R$50,MATCH('Floods &amp; Response data'!B113,$A$4:$A$50)))</f>
        <v>Ikutha</v>
      </c>
      <c r="V113" s="183" t="s">
        <v>624</v>
      </c>
      <c r="W113" s="183" t="s">
        <v>625</v>
      </c>
      <c r="X113" s="183" t="s">
        <v>200</v>
      </c>
      <c r="Y113" s="183" t="s">
        <v>626</v>
      </c>
      <c r="Z113" s="183" t="s">
        <v>627</v>
      </c>
      <c r="AA113" s="183" t="s">
        <v>628</v>
      </c>
      <c r="AB113" s="183" t="s">
        <v>629</v>
      </c>
      <c r="AC113" s="183" t="s">
        <v>630</v>
      </c>
      <c r="AD113" s="183" t="s">
        <v>631</v>
      </c>
      <c r="AE113" s="183" t="s">
        <v>204</v>
      </c>
      <c r="AF113" s="183" t="s">
        <v>632</v>
      </c>
      <c r="AG113" s="183" t="s">
        <v>633</v>
      </c>
      <c r="AH113" s="183" t="s">
        <v>196</v>
      </c>
      <c r="AI113" s="183" t="s">
        <v>634</v>
      </c>
      <c r="AJ113" s="183" t="s">
        <v>635</v>
      </c>
      <c r="AK113" s="183" t="s">
        <v>636</v>
      </c>
    </row>
    <row r="114" ht="15.75" customHeight="1">
      <c r="U114" s="183" t="str">
        <f t="array" ref="U114:AK114">if(ISBLANK('Floods &amp; Response data'!B114),"",INDEX($B$4:$R$50,MATCH('Floods &amp; Response data'!B114,$A$4:$A$50)))</f>
        <v>Ikutha</v>
      </c>
      <c r="V114" s="183" t="s">
        <v>624</v>
      </c>
      <c r="W114" s="183" t="s">
        <v>625</v>
      </c>
      <c r="X114" s="183" t="s">
        <v>200</v>
      </c>
      <c r="Y114" s="183" t="s">
        <v>626</v>
      </c>
      <c r="Z114" s="183" t="s">
        <v>627</v>
      </c>
      <c r="AA114" s="183" t="s">
        <v>628</v>
      </c>
      <c r="AB114" s="183" t="s">
        <v>629</v>
      </c>
      <c r="AC114" s="183" t="s">
        <v>630</v>
      </c>
      <c r="AD114" s="183" t="s">
        <v>631</v>
      </c>
      <c r="AE114" s="183" t="s">
        <v>204</v>
      </c>
      <c r="AF114" s="183" t="s">
        <v>632</v>
      </c>
      <c r="AG114" s="183" t="s">
        <v>633</v>
      </c>
      <c r="AH114" s="183" t="s">
        <v>196</v>
      </c>
      <c r="AI114" s="183" t="s">
        <v>634</v>
      </c>
      <c r="AJ114" s="183" t="s">
        <v>635</v>
      </c>
      <c r="AK114" s="183" t="s">
        <v>636</v>
      </c>
    </row>
    <row r="115" ht="15.75" customHeight="1">
      <c r="U115" s="183" t="str">
        <f t="array" ref="U115:AK115">if(ISBLANK('Floods &amp; Response data'!B115),"",INDEX($B$4:$R$50,MATCH('Floods &amp; Response data'!B115,$A$4:$A$50)))</f>
        <v>Ikutha</v>
      </c>
      <c r="V115" s="183" t="s">
        <v>624</v>
      </c>
      <c r="W115" s="183" t="s">
        <v>625</v>
      </c>
      <c r="X115" s="183" t="s">
        <v>200</v>
      </c>
      <c r="Y115" s="183" t="s">
        <v>626</v>
      </c>
      <c r="Z115" s="183" t="s">
        <v>627</v>
      </c>
      <c r="AA115" s="183" t="s">
        <v>628</v>
      </c>
      <c r="AB115" s="183" t="s">
        <v>629</v>
      </c>
      <c r="AC115" s="183" t="s">
        <v>630</v>
      </c>
      <c r="AD115" s="183" t="s">
        <v>631</v>
      </c>
      <c r="AE115" s="183" t="s">
        <v>204</v>
      </c>
      <c r="AF115" s="183" t="s">
        <v>632</v>
      </c>
      <c r="AG115" s="183" t="s">
        <v>633</v>
      </c>
      <c r="AH115" s="183" t="s">
        <v>196</v>
      </c>
      <c r="AI115" s="183" t="s">
        <v>634</v>
      </c>
      <c r="AJ115" s="183" t="s">
        <v>635</v>
      </c>
      <c r="AK115" s="183" t="s">
        <v>636</v>
      </c>
    </row>
    <row r="116" ht="15.75" customHeight="1">
      <c r="U116" s="183" t="str">
        <f t="array" ref="U116:AK116">if(ISBLANK('Floods &amp; Response data'!B116),"",INDEX($B$4:$R$50,MATCH('Floods &amp; Response data'!B116,$A$4:$A$50)))</f>
        <v>Ikutha</v>
      </c>
      <c r="V116" s="183" t="s">
        <v>624</v>
      </c>
      <c r="W116" s="183" t="s">
        <v>625</v>
      </c>
      <c r="X116" s="183" t="s">
        <v>200</v>
      </c>
      <c r="Y116" s="183" t="s">
        <v>626</v>
      </c>
      <c r="Z116" s="183" t="s">
        <v>627</v>
      </c>
      <c r="AA116" s="183" t="s">
        <v>628</v>
      </c>
      <c r="AB116" s="183" t="s">
        <v>629</v>
      </c>
      <c r="AC116" s="183" t="s">
        <v>630</v>
      </c>
      <c r="AD116" s="183" t="s">
        <v>631</v>
      </c>
      <c r="AE116" s="183" t="s">
        <v>204</v>
      </c>
      <c r="AF116" s="183" t="s">
        <v>632</v>
      </c>
      <c r="AG116" s="183" t="s">
        <v>633</v>
      </c>
      <c r="AH116" s="183" t="s">
        <v>196</v>
      </c>
      <c r="AI116" s="183" t="s">
        <v>634</v>
      </c>
      <c r="AJ116" s="183" t="s">
        <v>635</v>
      </c>
      <c r="AK116" s="183" t="s">
        <v>636</v>
      </c>
    </row>
    <row r="117" ht="15.75" customHeight="1">
      <c r="U117" s="183" t="str">
        <f t="array" ref="U117:AK117">if(ISBLANK('Floods &amp; Response data'!B117),"",INDEX($B$4:$R$50,MATCH('Floods &amp; Response data'!B117,$A$4:$A$50)))</f>
        <v>Ikutha</v>
      </c>
      <c r="V117" s="183" t="s">
        <v>624</v>
      </c>
      <c r="W117" s="183" t="s">
        <v>625</v>
      </c>
      <c r="X117" s="183" t="s">
        <v>200</v>
      </c>
      <c r="Y117" s="183" t="s">
        <v>626</v>
      </c>
      <c r="Z117" s="183" t="s">
        <v>627</v>
      </c>
      <c r="AA117" s="183" t="s">
        <v>628</v>
      </c>
      <c r="AB117" s="183" t="s">
        <v>629</v>
      </c>
      <c r="AC117" s="183" t="s">
        <v>630</v>
      </c>
      <c r="AD117" s="183" t="s">
        <v>631</v>
      </c>
      <c r="AE117" s="183" t="s">
        <v>204</v>
      </c>
      <c r="AF117" s="183" t="s">
        <v>632</v>
      </c>
      <c r="AG117" s="183" t="s">
        <v>633</v>
      </c>
      <c r="AH117" s="183" t="s">
        <v>196</v>
      </c>
      <c r="AI117" s="183" t="s">
        <v>634</v>
      </c>
      <c r="AJ117" s="183" t="s">
        <v>635</v>
      </c>
      <c r="AK117" s="183" t="s">
        <v>636</v>
      </c>
    </row>
    <row r="118" ht="15.75" customHeight="1">
      <c r="U118" s="183" t="str">
        <f t="array" ref="U118:AK118">if(ISBLANK('Floods &amp; Response data'!B118),"",INDEX($B$4:$R$50,MATCH('Floods &amp; Response data'!B118,$A$4:$A$50)))</f>
        <v>Ikutha</v>
      </c>
      <c r="V118" s="183" t="s">
        <v>624</v>
      </c>
      <c r="W118" s="183" t="s">
        <v>625</v>
      </c>
      <c r="X118" s="183" t="s">
        <v>200</v>
      </c>
      <c r="Y118" s="183" t="s">
        <v>626</v>
      </c>
      <c r="Z118" s="183" t="s">
        <v>627</v>
      </c>
      <c r="AA118" s="183" t="s">
        <v>628</v>
      </c>
      <c r="AB118" s="183" t="s">
        <v>629</v>
      </c>
      <c r="AC118" s="183" t="s">
        <v>630</v>
      </c>
      <c r="AD118" s="183" t="s">
        <v>631</v>
      </c>
      <c r="AE118" s="183" t="s">
        <v>204</v>
      </c>
      <c r="AF118" s="183" t="s">
        <v>632</v>
      </c>
      <c r="AG118" s="183" t="s">
        <v>633</v>
      </c>
      <c r="AH118" s="183" t="s">
        <v>196</v>
      </c>
      <c r="AI118" s="183" t="s">
        <v>634</v>
      </c>
      <c r="AJ118" s="183" t="s">
        <v>635</v>
      </c>
      <c r="AK118" s="183" t="s">
        <v>636</v>
      </c>
    </row>
    <row r="119" ht="15.75" customHeight="1">
      <c r="U119" s="183" t="str">
        <f t="array" ref="U119:AK119">if(ISBLANK('Floods &amp; Response data'!B119),"",INDEX($B$4:$R$50,MATCH('Floods &amp; Response data'!B119,$A$4:$A$50)))</f>
        <v>Kathonzweni</v>
      </c>
      <c r="V119" s="183" t="s">
        <v>208</v>
      </c>
      <c r="W119" s="183" t="s">
        <v>660</v>
      </c>
      <c r="X119" s="183" t="s">
        <v>661</v>
      </c>
      <c r="Y119" s="183" t="s">
        <v>207</v>
      </c>
      <c r="Z119" s="183" t="s">
        <v>662</v>
      </c>
      <c r="AA119" s="183" t="s">
        <v>663</v>
      </c>
      <c r="AB119" s="183" t="s">
        <v>664</v>
      </c>
      <c r="AC119" s="183" t="s">
        <v>665</v>
      </c>
      <c r="AD119" s="183"/>
      <c r="AE119" s="183"/>
      <c r="AF119" s="183"/>
      <c r="AG119" s="183"/>
      <c r="AH119" s="183"/>
      <c r="AI119" s="183"/>
      <c r="AJ119" s="183"/>
      <c r="AK119" s="183"/>
    </row>
    <row r="120" ht="15.75" customHeight="1">
      <c r="U120" s="183" t="str">
        <f t="array" ref="U120:AK120">if(ISBLANK('Floods &amp; Response data'!B120),"",INDEX($B$4:$R$50,MATCH('Floods &amp; Response data'!B120,$A$4:$A$50)))</f>
        <v>Loiyangalani</v>
      </c>
      <c r="V120" s="183" t="s">
        <v>670</v>
      </c>
      <c r="W120" s="183" t="s">
        <v>671</v>
      </c>
      <c r="X120" s="183" t="s">
        <v>672</v>
      </c>
      <c r="Y120" s="183" t="s">
        <v>240</v>
      </c>
      <c r="Z120" s="183" t="s">
        <v>213</v>
      </c>
      <c r="AA120" s="183" t="s">
        <v>219</v>
      </c>
      <c r="AB120" s="183"/>
      <c r="AC120" s="183"/>
      <c r="AD120" s="183"/>
      <c r="AE120" s="183"/>
      <c r="AF120" s="183"/>
      <c r="AG120" s="183"/>
      <c r="AH120" s="183"/>
      <c r="AI120" s="183"/>
      <c r="AJ120" s="183"/>
      <c r="AK120" s="183"/>
    </row>
    <row r="121" ht="15.75" customHeight="1">
      <c r="U121" s="183" t="str">
        <f t="array" ref="U121:AK121">if(ISBLANK('Floods &amp; Response data'!B121),"",INDEX($B$4:$R$50,MATCH('Floods &amp; Response data'!B121,$A$4:$A$50)))</f>
        <v>Loiyangalani</v>
      </c>
      <c r="V121" s="183" t="s">
        <v>670</v>
      </c>
      <c r="W121" s="183" t="s">
        <v>671</v>
      </c>
      <c r="X121" s="183" t="s">
        <v>672</v>
      </c>
      <c r="Y121" s="183" t="s">
        <v>240</v>
      </c>
      <c r="Z121" s="183" t="s">
        <v>213</v>
      </c>
      <c r="AA121" s="183" t="s">
        <v>219</v>
      </c>
      <c r="AB121" s="183"/>
      <c r="AC121" s="183"/>
      <c r="AD121" s="183"/>
      <c r="AE121" s="183"/>
      <c r="AF121" s="183"/>
      <c r="AG121" s="183"/>
      <c r="AH121" s="183"/>
      <c r="AI121" s="183"/>
      <c r="AJ121" s="183"/>
      <c r="AK121" s="183"/>
    </row>
    <row r="122" ht="15.75" customHeight="1">
      <c r="U122" s="183" t="str">
        <f t="array" ref="U122:AK122">if(ISBLANK('Floods &amp; Response data'!B122),"",INDEX($B$4:$R$50,MATCH('Floods &amp; Response data'!B122,$A$4:$A$50)))</f>
        <v>Loiyangalani</v>
      </c>
      <c r="V122" s="183" t="s">
        <v>670</v>
      </c>
      <c r="W122" s="183" t="s">
        <v>671</v>
      </c>
      <c r="X122" s="183" t="s">
        <v>672</v>
      </c>
      <c r="Y122" s="183" t="s">
        <v>240</v>
      </c>
      <c r="Z122" s="183" t="s">
        <v>213</v>
      </c>
      <c r="AA122" s="183" t="s">
        <v>219</v>
      </c>
      <c r="AB122" s="183"/>
      <c r="AC122" s="183"/>
      <c r="AD122" s="183"/>
      <c r="AE122" s="183"/>
      <c r="AF122" s="183"/>
      <c r="AG122" s="183"/>
      <c r="AH122" s="183"/>
      <c r="AI122" s="183"/>
      <c r="AJ122" s="183"/>
      <c r="AK122" s="183"/>
    </row>
    <row r="123" ht="15.75" customHeight="1">
      <c r="U123" s="183" t="str">
        <f t="array" ref="U123:AK123">if(ISBLANK('Floods &amp; Response data'!B123),"",INDEX($B$4:$R$50,MATCH('Floods &amp; Response data'!B123,$A$4:$A$50)))</f>
        <v>Loiyangalani</v>
      </c>
      <c r="V123" s="183" t="s">
        <v>670</v>
      </c>
      <c r="W123" s="183" t="s">
        <v>671</v>
      </c>
      <c r="X123" s="183" t="s">
        <v>672</v>
      </c>
      <c r="Y123" s="183" t="s">
        <v>240</v>
      </c>
      <c r="Z123" s="183" t="s">
        <v>213</v>
      </c>
      <c r="AA123" s="183" t="s">
        <v>219</v>
      </c>
      <c r="AB123" s="183"/>
      <c r="AC123" s="183"/>
      <c r="AD123" s="183"/>
      <c r="AE123" s="183"/>
      <c r="AF123" s="183"/>
      <c r="AG123" s="183"/>
      <c r="AH123" s="183"/>
      <c r="AI123" s="183"/>
      <c r="AJ123" s="183"/>
      <c r="AK123" s="183"/>
    </row>
    <row r="124" ht="15.75" customHeight="1">
      <c r="U124" s="183" t="str">
        <f t="array" ref="U124:AK124">if(ISBLANK('Floods &amp; Response data'!B124),"",INDEX($B$4:$R$50,MATCH('Floods &amp; Response data'!B124,$A$4:$A$50)))</f>
        <v>Loiyangalani</v>
      </c>
      <c r="V124" s="183" t="s">
        <v>670</v>
      </c>
      <c r="W124" s="183" t="s">
        <v>671</v>
      </c>
      <c r="X124" s="183" t="s">
        <v>672</v>
      </c>
      <c r="Y124" s="183" t="s">
        <v>240</v>
      </c>
      <c r="Z124" s="183" t="s">
        <v>213</v>
      </c>
      <c r="AA124" s="183" t="s">
        <v>219</v>
      </c>
      <c r="AB124" s="183"/>
      <c r="AC124" s="183"/>
      <c r="AD124" s="183"/>
      <c r="AE124" s="183"/>
      <c r="AF124" s="183"/>
      <c r="AG124" s="183"/>
      <c r="AH124" s="183"/>
      <c r="AI124" s="183"/>
      <c r="AJ124" s="183"/>
      <c r="AK124" s="183"/>
    </row>
    <row r="125" ht="15.75" customHeight="1">
      <c r="U125" s="183" t="str">
        <f t="array" ref="U125:AK125">if(ISBLANK('Floods &amp; Response data'!B125),"",INDEX($B$4:$R$50,MATCH('Floods &amp; Response data'!B125,$A$4:$A$50)))</f>
        <v>Loiyangalani</v>
      </c>
      <c r="V125" s="183" t="s">
        <v>670</v>
      </c>
      <c r="W125" s="183" t="s">
        <v>671</v>
      </c>
      <c r="X125" s="183" t="s">
        <v>672</v>
      </c>
      <c r="Y125" s="183" t="s">
        <v>240</v>
      </c>
      <c r="Z125" s="183" t="s">
        <v>213</v>
      </c>
      <c r="AA125" s="183" t="s">
        <v>219</v>
      </c>
      <c r="AB125" s="183"/>
      <c r="AC125" s="183"/>
      <c r="AD125" s="183"/>
      <c r="AE125" s="183"/>
      <c r="AF125" s="183"/>
      <c r="AG125" s="183"/>
      <c r="AH125" s="183"/>
      <c r="AI125" s="183"/>
      <c r="AJ125" s="183"/>
      <c r="AK125" s="183"/>
    </row>
    <row r="126" ht="15.75" customHeight="1">
      <c r="U126" s="183" t="str">
        <f t="array" ref="U126:AK126">if(ISBLANK('Floods &amp; Response data'!B126),"",INDEX($B$4:$R$50,MATCH('Floods &amp; Response data'!B126,$A$4:$A$50)))</f>
        <v>Loiyangalani</v>
      </c>
      <c r="V126" s="183" t="s">
        <v>670</v>
      </c>
      <c r="W126" s="183" t="s">
        <v>671</v>
      </c>
      <c r="X126" s="183" t="s">
        <v>672</v>
      </c>
      <c r="Y126" s="183" t="s">
        <v>240</v>
      </c>
      <c r="Z126" s="183" t="s">
        <v>213</v>
      </c>
      <c r="AA126" s="183" t="s">
        <v>219</v>
      </c>
      <c r="AB126" s="183"/>
      <c r="AC126" s="183"/>
      <c r="AD126" s="183"/>
      <c r="AE126" s="183"/>
      <c r="AF126" s="183"/>
      <c r="AG126" s="183"/>
      <c r="AH126" s="183"/>
      <c r="AI126" s="183"/>
      <c r="AJ126" s="183"/>
      <c r="AK126" s="183"/>
    </row>
    <row r="127" ht="15.75" customHeight="1">
      <c r="U127" s="183" t="str">
        <f t="array" ref="U127:AK127">if(ISBLANK('Floods &amp; Response data'!B127),"",INDEX($B$4:$R$50,MATCH('Floods &amp; Response data'!B127,$A$4:$A$50)))</f>
        <v>Loiyangalani</v>
      </c>
      <c r="V127" s="183" t="s">
        <v>670</v>
      </c>
      <c r="W127" s="183" t="s">
        <v>671</v>
      </c>
      <c r="X127" s="183" t="s">
        <v>672</v>
      </c>
      <c r="Y127" s="183" t="s">
        <v>240</v>
      </c>
      <c r="Z127" s="183" t="s">
        <v>213</v>
      </c>
      <c r="AA127" s="183" t="s">
        <v>219</v>
      </c>
      <c r="AB127" s="183"/>
      <c r="AC127" s="183"/>
      <c r="AD127" s="183"/>
      <c r="AE127" s="183"/>
      <c r="AF127" s="183"/>
      <c r="AG127" s="183"/>
      <c r="AH127" s="183"/>
      <c r="AI127" s="183"/>
      <c r="AJ127" s="183"/>
      <c r="AK127" s="183"/>
    </row>
    <row r="128" ht="15.75" customHeight="1">
      <c r="U128" s="183" t="str">
        <f t="array" ref="U128:AK128">if(ISBLANK('Floods &amp; Response data'!B128),"",INDEX($B$4:$R$50,MATCH('Floods &amp; Response data'!B128,$A$4:$A$50)))</f>
        <v>Loiyangalani</v>
      </c>
      <c r="V128" s="183" t="s">
        <v>670</v>
      </c>
      <c r="W128" s="183" t="s">
        <v>671</v>
      </c>
      <c r="X128" s="183" t="s">
        <v>672</v>
      </c>
      <c r="Y128" s="183" t="s">
        <v>240</v>
      </c>
      <c r="Z128" s="183" t="s">
        <v>213</v>
      </c>
      <c r="AA128" s="183" t="s">
        <v>219</v>
      </c>
      <c r="AB128" s="183"/>
      <c r="AC128" s="183"/>
      <c r="AD128" s="183"/>
      <c r="AE128" s="183"/>
      <c r="AF128" s="183"/>
      <c r="AG128" s="183"/>
      <c r="AH128" s="183"/>
      <c r="AI128" s="183"/>
      <c r="AJ128" s="183"/>
      <c r="AK128" s="183"/>
    </row>
    <row r="129" ht="15.75" customHeight="1">
      <c r="U129" s="183" t="str">
        <f t="array" ref="U129:AK129">if(ISBLANK('Floods &amp; Response data'!B129),"",INDEX($B$4:$R$50,MATCH('Floods &amp; Response data'!B129,$A$4:$A$50)))</f>
        <v>Loiyangalani</v>
      </c>
      <c r="V129" s="183" t="s">
        <v>670</v>
      </c>
      <c r="W129" s="183" t="s">
        <v>671</v>
      </c>
      <c r="X129" s="183" t="s">
        <v>672</v>
      </c>
      <c r="Y129" s="183" t="s">
        <v>240</v>
      </c>
      <c r="Z129" s="183" t="s">
        <v>213</v>
      </c>
      <c r="AA129" s="183" t="s">
        <v>219</v>
      </c>
      <c r="AB129" s="183"/>
      <c r="AC129" s="183"/>
      <c r="AD129" s="183"/>
      <c r="AE129" s="183"/>
      <c r="AF129" s="183"/>
      <c r="AG129" s="183"/>
      <c r="AH129" s="183"/>
      <c r="AI129" s="183"/>
      <c r="AJ129" s="183"/>
      <c r="AK129" s="183"/>
    </row>
    <row r="130" ht="15.75" customHeight="1">
      <c r="U130" s="183" t="str">
        <f t="array" ref="U130:AK130">if(ISBLANK('Floods &amp; Response data'!B130),"",INDEX($B$4:$R$50,MATCH('Floods &amp; Response data'!B130,$A$4:$A$50)))</f>
        <v>Loiyangalani</v>
      </c>
      <c r="V130" s="183" t="s">
        <v>670</v>
      </c>
      <c r="W130" s="183" t="s">
        <v>671</v>
      </c>
      <c r="X130" s="183" t="s">
        <v>672</v>
      </c>
      <c r="Y130" s="183" t="s">
        <v>240</v>
      </c>
      <c r="Z130" s="183" t="s">
        <v>213</v>
      </c>
      <c r="AA130" s="183" t="s">
        <v>219</v>
      </c>
      <c r="AB130" s="183"/>
      <c r="AC130" s="183"/>
      <c r="AD130" s="183"/>
      <c r="AE130" s="183"/>
      <c r="AF130" s="183"/>
      <c r="AG130" s="183"/>
      <c r="AH130" s="183"/>
      <c r="AI130" s="183"/>
      <c r="AJ130" s="183"/>
      <c r="AK130" s="183"/>
    </row>
    <row r="131" ht="15.75" customHeight="1">
      <c r="U131" s="183" t="str">
        <f t="array" ref="U131:AK131">if(ISBLANK('Floods &amp; Response data'!B131),"",INDEX($B$4:$R$50,MATCH('Floods &amp; Response data'!B131,$A$4:$A$50)))</f>
        <v>Loiyangalani</v>
      </c>
      <c r="V131" s="183" t="s">
        <v>670</v>
      </c>
      <c r="W131" s="183" t="s">
        <v>671</v>
      </c>
      <c r="X131" s="183" t="s">
        <v>672</v>
      </c>
      <c r="Y131" s="183" t="s">
        <v>240</v>
      </c>
      <c r="Z131" s="183" t="s">
        <v>213</v>
      </c>
      <c r="AA131" s="183" t="s">
        <v>219</v>
      </c>
      <c r="AB131" s="183"/>
      <c r="AC131" s="183"/>
      <c r="AD131" s="183"/>
      <c r="AE131" s="183"/>
      <c r="AF131" s="183"/>
      <c r="AG131" s="183"/>
      <c r="AH131" s="183"/>
      <c r="AI131" s="183"/>
      <c r="AJ131" s="183"/>
      <c r="AK131" s="183"/>
    </row>
    <row r="132" ht="15.75" customHeight="1">
      <c r="U132" s="183" t="str">
        <f t="array" ref="U132:AK132">if(ISBLANK('Floods &amp; Response data'!B132),"",INDEX($B$4:$R$50,MATCH('Floods &amp; Response data'!B132,$A$4:$A$50)))</f>
        <v>Loiyangalani</v>
      </c>
      <c r="V132" s="183" t="s">
        <v>670</v>
      </c>
      <c r="W132" s="183" t="s">
        <v>671</v>
      </c>
      <c r="X132" s="183" t="s">
        <v>672</v>
      </c>
      <c r="Y132" s="183" t="s">
        <v>240</v>
      </c>
      <c r="Z132" s="183" t="s">
        <v>213</v>
      </c>
      <c r="AA132" s="183" t="s">
        <v>219</v>
      </c>
      <c r="AB132" s="183"/>
      <c r="AC132" s="183"/>
      <c r="AD132" s="183"/>
      <c r="AE132" s="183"/>
      <c r="AF132" s="183"/>
      <c r="AG132" s="183"/>
      <c r="AH132" s="183"/>
      <c r="AI132" s="183"/>
      <c r="AJ132" s="183"/>
      <c r="AK132" s="183"/>
    </row>
    <row r="133" ht="15.75" customHeight="1">
      <c r="U133" s="183" t="str">
        <f t="array" ref="U133:AK133">if(ISBLANK('Floods &amp; Response data'!B133),"",INDEX($B$4:$R$50,MATCH('Floods &amp; Response data'!B133,$A$4:$A$50)))</f>
        <v>Loiyangalani</v>
      </c>
      <c r="V133" s="183" t="s">
        <v>670</v>
      </c>
      <c r="W133" s="183" t="s">
        <v>671</v>
      </c>
      <c r="X133" s="183" t="s">
        <v>672</v>
      </c>
      <c r="Y133" s="183" t="s">
        <v>240</v>
      </c>
      <c r="Z133" s="183" t="s">
        <v>213</v>
      </c>
      <c r="AA133" s="183" t="s">
        <v>219</v>
      </c>
      <c r="AB133" s="183"/>
      <c r="AC133" s="183"/>
      <c r="AD133" s="183"/>
      <c r="AE133" s="183"/>
      <c r="AF133" s="183"/>
      <c r="AG133" s="183"/>
      <c r="AH133" s="183"/>
      <c r="AI133" s="183"/>
      <c r="AJ133" s="183"/>
      <c r="AK133" s="183"/>
    </row>
    <row r="134" ht="15.75" customHeight="1">
      <c r="U134" s="183" t="str">
        <f t="array" ref="U134:AK134">if(ISBLANK('Floods &amp; Response data'!B134),"",INDEX($B$4:$R$50,MATCH('Floods &amp; Response data'!B134,$A$4:$A$50)))</f>
        <v>Loiyangalani</v>
      </c>
      <c r="V134" s="183" t="s">
        <v>670</v>
      </c>
      <c r="W134" s="183" t="s">
        <v>671</v>
      </c>
      <c r="X134" s="183" t="s">
        <v>672</v>
      </c>
      <c r="Y134" s="183" t="s">
        <v>240</v>
      </c>
      <c r="Z134" s="183" t="s">
        <v>213</v>
      </c>
      <c r="AA134" s="183" t="s">
        <v>219</v>
      </c>
      <c r="AB134" s="183"/>
      <c r="AC134" s="183"/>
      <c r="AD134" s="183"/>
      <c r="AE134" s="183"/>
      <c r="AF134" s="183"/>
      <c r="AG134" s="183"/>
      <c r="AH134" s="183"/>
      <c r="AI134" s="183"/>
      <c r="AJ134" s="183"/>
      <c r="AK134" s="183"/>
    </row>
    <row r="135" ht="15.75" customHeight="1">
      <c r="U135" s="183" t="str">
        <f t="array" ref="U135:AK135">if(ISBLANK('Floods &amp; Response data'!B135),"",INDEX($B$4:$R$50,MATCH('Floods &amp; Response data'!B135,$A$4:$A$50)))</f>
        <v>Loiyangalani</v>
      </c>
      <c r="V135" s="183" t="s">
        <v>670</v>
      </c>
      <c r="W135" s="183" t="s">
        <v>671</v>
      </c>
      <c r="X135" s="183" t="s">
        <v>672</v>
      </c>
      <c r="Y135" s="183" t="s">
        <v>240</v>
      </c>
      <c r="Z135" s="183" t="s">
        <v>213</v>
      </c>
      <c r="AA135" s="183" t="s">
        <v>219</v>
      </c>
      <c r="AB135" s="183"/>
      <c r="AC135" s="183"/>
      <c r="AD135" s="183"/>
      <c r="AE135" s="183"/>
      <c r="AF135" s="183"/>
      <c r="AG135" s="183"/>
      <c r="AH135" s="183"/>
      <c r="AI135" s="183"/>
      <c r="AJ135" s="183"/>
      <c r="AK135" s="183"/>
    </row>
    <row r="136" ht="15.75" customHeight="1">
      <c r="U136" s="183" t="str">
        <f t="array" ref="U136:AK136">if(ISBLANK('Floods &amp; Response data'!B136),"",INDEX($B$4:$R$50,MATCH('Floods &amp; Response data'!B136,$A$4:$A$50)))</f>
        <v>Loiyangalani</v>
      </c>
      <c r="V136" s="183" t="s">
        <v>670</v>
      </c>
      <c r="W136" s="183" t="s">
        <v>671</v>
      </c>
      <c r="X136" s="183" t="s">
        <v>672</v>
      </c>
      <c r="Y136" s="183" t="s">
        <v>240</v>
      </c>
      <c r="Z136" s="183" t="s">
        <v>213</v>
      </c>
      <c r="AA136" s="183" t="s">
        <v>219</v>
      </c>
      <c r="AB136" s="183"/>
      <c r="AC136" s="183"/>
      <c r="AD136" s="183"/>
      <c r="AE136" s="183"/>
      <c r="AF136" s="183"/>
      <c r="AG136" s="183"/>
      <c r="AH136" s="183"/>
      <c r="AI136" s="183"/>
      <c r="AJ136" s="183"/>
      <c r="AK136" s="183"/>
    </row>
    <row r="137" ht="15.75" customHeight="1">
      <c r="U137" s="183" t="str">
        <f t="array" ref="U137:AK137">if(ISBLANK('Floods &amp; Response data'!B137),"",INDEX($B$4:$R$50,MATCH('Floods &amp; Response data'!B137,$A$4:$A$50)))</f>
        <v>Loiyangalani</v>
      </c>
      <c r="V137" s="183" t="s">
        <v>670</v>
      </c>
      <c r="W137" s="183" t="s">
        <v>671</v>
      </c>
      <c r="X137" s="183" t="s">
        <v>672</v>
      </c>
      <c r="Y137" s="183" t="s">
        <v>240</v>
      </c>
      <c r="Z137" s="183" t="s">
        <v>213</v>
      </c>
      <c r="AA137" s="183" t="s">
        <v>219</v>
      </c>
      <c r="AB137" s="183"/>
      <c r="AC137" s="183"/>
      <c r="AD137" s="183"/>
      <c r="AE137" s="183"/>
      <c r="AF137" s="183"/>
      <c r="AG137" s="183"/>
      <c r="AH137" s="183"/>
      <c r="AI137" s="183"/>
      <c r="AJ137" s="183"/>
      <c r="AK137" s="183"/>
    </row>
    <row r="138" ht="15.75" customHeight="1">
      <c r="U138" s="183" t="str">
        <f t="array" ref="U138:AK138">if(ISBLANK('Floods &amp; Response data'!B138),"",INDEX($B$4:$R$50,MATCH('Floods &amp; Response data'!B138,$A$4:$A$50)))</f>
        <v>Loiyangalani</v>
      </c>
      <c r="V138" s="183" t="s">
        <v>670</v>
      </c>
      <c r="W138" s="183" t="s">
        <v>671</v>
      </c>
      <c r="X138" s="183" t="s">
        <v>672</v>
      </c>
      <c r="Y138" s="183" t="s">
        <v>240</v>
      </c>
      <c r="Z138" s="183" t="s">
        <v>213</v>
      </c>
      <c r="AA138" s="183" t="s">
        <v>219</v>
      </c>
      <c r="AB138" s="183"/>
      <c r="AC138" s="183"/>
      <c r="AD138" s="183"/>
      <c r="AE138" s="183"/>
      <c r="AF138" s="183"/>
      <c r="AG138" s="183"/>
      <c r="AH138" s="183"/>
      <c r="AI138" s="183"/>
      <c r="AJ138" s="183"/>
      <c r="AK138" s="183"/>
    </row>
    <row r="139" ht="15.75" customHeight="1">
      <c r="U139" s="183" t="str">
        <f t="array" ref="U139:AK139">if(ISBLANK('Floods &amp; Response data'!B139),"",INDEX($B$4:$R$50,MATCH('Floods &amp; Response data'!B139,$A$4:$A$50)))</f>
        <v>Loiyangalani</v>
      </c>
      <c r="V139" s="183" t="s">
        <v>670</v>
      </c>
      <c r="W139" s="183" t="s">
        <v>671</v>
      </c>
      <c r="X139" s="183" t="s">
        <v>672</v>
      </c>
      <c r="Y139" s="183" t="s">
        <v>240</v>
      </c>
      <c r="Z139" s="183" t="s">
        <v>213</v>
      </c>
      <c r="AA139" s="183" t="s">
        <v>219</v>
      </c>
      <c r="AB139" s="183"/>
      <c r="AC139" s="183"/>
      <c r="AD139" s="183"/>
      <c r="AE139" s="183"/>
      <c r="AF139" s="183"/>
      <c r="AG139" s="183"/>
      <c r="AH139" s="183"/>
      <c r="AI139" s="183"/>
      <c r="AJ139" s="183"/>
      <c r="AK139" s="183"/>
    </row>
    <row r="140" ht="15.75" customHeight="1">
      <c r="U140" s="183" t="str">
        <f t="array" ref="U140:AK140">if(ISBLANK('Floods &amp; Response data'!B140),"",INDEX($B$4:$R$50,MATCH('Floods &amp; Response data'!B140,$A$4:$A$50)))</f>
        <v>Loiyangalani</v>
      </c>
      <c r="V140" s="183" t="s">
        <v>670</v>
      </c>
      <c r="W140" s="183" t="s">
        <v>671</v>
      </c>
      <c r="X140" s="183" t="s">
        <v>672</v>
      </c>
      <c r="Y140" s="183" t="s">
        <v>240</v>
      </c>
      <c r="Z140" s="183" t="s">
        <v>213</v>
      </c>
      <c r="AA140" s="183" t="s">
        <v>219</v>
      </c>
      <c r="AB140" s="183"/>
      <c r="AC140" s="183"/>
      <c r="AD140" s="183"/>
      <c r="AE140" s="183"/>
      <c r="AF140" s="183"/>
      <c r="AG140" s="183"/>
      <c r="AH140" s="183"/>
      <c r="AI140" s="183"/>
      <c r="AJ140" s="183"/>
      <c r="AK140" s="183"/>
    </row>
    <row r="141" ht="15.75" customHeight="1">
      <c r="U141" s="183" t="str">
        <f t="array" ref="U141:AK141">if(ISBLANK('Floods &amp; Response data'!B141),"",INDEX($B$4:$R$50,MATCH('Floods &amp; Response data'!B141,$A$4:$A$50)))</f>
        <v>Loiyangalani</v>
      </c>
      <c r="V141" s="183" t="s">
        <v>670</v>
      </c>
      <c r="W141" s="183" t="s">
        <v>671</v>
      </c>
      <c r="X141" s="183" t="s">
        <v>672</v>
      </c>
      <c r="Y141" s="183" t="s">
        <v>240</v>
      </c>
      <c r="Z141" s="183" t="s">
        <v>213</v>
      </c>
      <c r="AA141" s="183" t="s">
        <v>219</v>
      </c>
      <c r="AB141" s="183"/>
      <c r="AC141" s="183"/>
      <c r="AD141" s="183"/>
      <c r="AE141" s="183"/>
      <c r="AF141" s="183"/>
      <c r="AG141" s="183"/>
      <c r="AH141" s="183"/>
      <c r="AI141" s="183"/>
      <c r="AJ141" s="183"/>
      <c r="AK141" s="183"/>
    </row>
    <row r="142" ht="15.75" customHeight="1">
      <c r="U142" s="183" t="str">
        <f t="array" ref="U142:AK142">if(ISBLANK('Floods &amp; Response data'!B142),"",INDEX($B$4:$R$50,MATCH('Floods &amp; Response data'!B142,$A$4:$A$50)))</f>
        <v>Loiyangalani</v>
      </c>
      <c r="V142" s="183" t="s">
        <v>670</v>
      </c>
      <c r="W142" s="183" t="s">
        <v>671</v>
      </c>
      <c r="X142" s="183" t="s">
        <v>672</v>
      </c>
      <c r="Y142" s="183" t="s">
        <v>240</v>
      </c>
      <c r="Z142" s="183" t="s">
        <v>213</v>
      </c>
      <c r="AA142" s="183" t="s">
        <v>219</v>
      </c>
      <c r="AB142" s="183"/>
      <c r="AC142" s="183"/>
      <c r="AD142" s="183"/>
      <c r="AE142" s="183"/>
      <c r="AF142" s="183"/>
      <c r="AG142" s="183"/>
      <c r="AH142" s="183"/>
      <c r="AI142" s="183"/>
      <c r="AJ142" s="183"/>
      <c r="AK142" s="183"/>
    </row>
    <row r="143" ht="15.75" customHeight="1">
      <c r="U143" s="183" t="str">
        <f t="array" ref="U143:AK143">if(ISBLANK('Floods &amp; Response data'!B143),"",INDEX($B$4:$R$50,MATCH('Floods &amp; Response data'!B143,$A$4:$A$50)))</f>
        <v>Loiyangalani</v>
      </c>
      <c r="V143" s="183" t="s">
        <v>670</v>
      </c>
      <c r="W143" s="183" t="s">
        <v>671</v>
      </c>
      <c r="X143" s="183" t="s">
        <v>672</v>
      </c>
      <c r="Y143" s="183" t="s">
        <v>240</v>
      </c>
      <c r="Z143" s="183" t="s">
        <v>213</v>
      </c>
      <c r="AA143" s="183" t="s">
        <v>219</v>
      </c>
      <c r="AB143" s="183"/>
      <c r="AC143" s="183"/>
      <c r="AD143" s="183"/>
      <c r="AE143" s="183"/>
      <c r="AF143" s="183"/>
      <c r="AG143" s="183"/>
      <c r="AH143" s="183"/>
      <c r="AI143" s="183"/>
      <c r="AJ143" s="183"/>
      <c r="AK143" s="183"/>
    </row>
    <row r="144" ht="15.75" customHeight="1">
      <c r="U144" s="183" t="str">
        <f t="array" ref="U144:AK144">if(ISBLANK('Floods &amp; Response data'!B144),"",INDEX($B$4:$R$50,MATCH('Floods &amp; Response data'!B144,$A$4:$A$50)))</f>
        <v>Loiyangalani</v>
      </c>
      <c r="V144" s="183" t="s">
        <v>670</v>
      </c>
      <c r="W144" s="183" t="s">
        <v>671</v>
      </c>
      <c r="X144" s="183" t="s">
        <v>672</v>
      </c>
      <c r="Y144" s="183" t="s">
        <v>240</v>
      </c>
      <c r="Z144" s="183" t="s">
        <v>213</v>
      </c>
      <c r="AA144" s="183" t="s">
        <v>219</v>
      </c>
      <c r="AB144" s="183"/>
      <c r="AC144" s="183"/>
      <c r="AD144" s="183"/>
      <c r="AE144" s="183"/>
      <c r="AF144" s="183"/>
      <c r="AG144" s="183"/>
      <c r="AH144" s="183"/>
      <c r="AI144" s="183"/>
      <c r="AJ144" s="183"/>
      <c r="AK144" s="183"/>
    </row>
    <row r="145" ht="15.75" customHeight="1">
      <c r="U145" s="183" t="str">
        <f t="array" ref="U145:AK145">if(ISBLANK('Floods &amp; Response data'!B145),"",INDEX($B$4:$R$50,MATCH('Floods &amp; Response data'!B145,$A$4:$A$50)))</f>
        <v>Loiyangalani</v>
      </c>
      <c r="V145" s="183" t="s">
        <v>670</v>
      </c>
      <c r="W145" s="183" t="s">
        <v>671</v>
      </c>
      <c r="X145" s="183" t="s">
        <v>672</v>
      </c>
      <c r="Y145" s="183" t="s">
        <v>240</v>
      </c>
      <c r="Z145" s="183" t="s">
        <v>213</v>
      </c>
      <c r="AA145" s="183" t="s">
        <v>219</v>
      </c>
      <c r="AB145" s="183"/>
      <c r="AC145" s="183"/>
      <c r="AD145" s="183"/>
      <c r="AE145" s="183"/>
      <c r="AF145" s="183"/>
      <c r="AG145" s="183"/>
      <c r="AH145" s="183"/>
      <c r="AI145" s="183"/>
      <c r="AJ145" s="183"/>
      <c r="AK145" s="183"/>
    </row>
    <row r="146" ht="15.75" customHeight="1">
      <c r="U146" s="183" t="str">
        <f t="array" ref="U146:AK146">if(ISBLANK('Floods &amp; Response data'!B146),"",INDEX($B$4:$R$50,MATCH('Floods &amp; Response data'!B146,$A$4:$A$50)))</f>
        <v>Loiyangalani</v>
      </c>
      <c r="V146" s="183" t="s">
        <v>670</v>
      </c>
      <c r="W146" s="183" t="s">
        <v>671</v>
      </c>
      <c r="X146" s="183" t="s">
        <v>672</v>
      </c>
      <c r="Y146" s="183" t="s">
        <v>240</v>
      </c>
      <c r="Z146" s="183" t="s">
        <v>213</v>
      </c>
      <c r="AA146" s="183" t="s">
        <v>219</v>
      </c>
      <c r="AB146" s="183"/>
      <c r="AC146" s="183"/>
      <c r="AD146" s="183"/>
      <c r="AE146" s="183"/>
      <c r="AF146" s="183"/>
      <c r="AG146" s="183"/>
      <c r="AH146" s="183"/>
      <c r="AI146" s="183"/>
      <c r="AJ146" s="183"/>
      <c r="AK146" s="183"/>
    </row>
    <row r="147" ht="15.75" customHeight="1">
      <c r="U147" s="183" t="str">
        <f t="array" ref="U147:AK147">if(ISBLANK('Floods &amp; Response data'!B147),"",INDEX($B$4:$R$50,MATCH('Floods &amp; Response data'!B147,$A$4:$A$50)))</f>
        <v>Loiyangalani</v>
      </c>
      <c r="V147" s="183" t="s">
        <v>670</v>
      </c>
      <c r="W147" s="183" t="s">
        <v>671</v>
      </c>
      <c r="X147" s="183" t="s">
        <v>672</v>
      </c>
      <c r="Y147" s="183" t="s">
        <v>240</v>
      </c>
      <c r="Z147" s="183" t="s">
        <v>213</v>
      </c>
      <c r="AA147" s="183" t="s">
        <v>219</v>
      </c>
      <c r="AB147" s="183"/>
      <c r="AC147" s="183"/>
      <c r="AD147" s="183"/>
      <c r="AE147" s="183"/>
      <c r="AF147" s="183"/>
      <c r="AG147" s="183"/>
      <c r="AH147" s="183"/>
      <c r="AI147" s="183"/>
      <c r="AJ147" s="183"/>
      <c r="AK147" s="183"/>
    </row>
    <row r="148" ht="15.75" customHeight="1">
      <c r="U148" s="183" t="str">
        <f t="array" ref="U148:AK148">if(ISBLANK('Floods &amp; Response data'!B148),"",INDEX($B$4:$R$50,MATCH('Floods &amp; Response data'!B148,$A$4:$A$50)))</f>
        <v>Loiyangalani</v>
      </c>
      <c r="V148" s="183" t="s">
        <v>670</v>
      </c>
      <c r="W148" s="183" t="s">
        <v>671</v>
      </c>
      <c r="X148" s="183" t="s">
        <v>672</v>
      </c>
      <c r="Y148" s="183" t="s">
        <v>240</v>
      </c>
      <c r="Z148" s="183" t="s">
        <v>213</v>
      </c>
      <c r="AA148" s="183" t="s">
        <v>219</v>
      </c>
      <c r="AB148" s="183"/>
      <c r="AC148" s="183"/>
      <c r="AD148" s="183"/>
      <c r="AE148" s="183"/>
      <c r="AF148" s="183"/>
      <c r="AG148" s="183"/>
      <c r="AH148" s="183"/>
      <c r="AI148" s="183"/>
      <c r="AJ148" s="183"/>
      <c r="AK148" s="183"/>
    </row>
    <row r="149" ht="15.75" customHeight="1">
      <c r="U149" s="183" t="str">
        <f t="array" ref="U149:AK149">if(ISBLANK('Floods &amp; Response data'!B149),"",INDEX($B$4:$R$50,MATCH('Floods &amp; Response data'!B149,$A$4:$A$50)))</f>
        <v>Loiyangalani</v>
      </c>
      <c r="V149" s="183" t="s">
        <v>670</v>
      </c>
      <c r="W149" s="183" t="s">
        <v>671</v>
      </c>
      <c r="X149" s="183" t="s">
        <v>672</v>
      </c>
      <c r="Y149" s="183" t="s">
        <v>240</v>
      </c>
      <c r="Z149" s="183" t="s">
        <v>213</v>
      </c>
      <c r="AA149" s="183" t="s">
        <v>219</v>
      </c>
      <c r="AB149" s="183"/>
      <c r="AC149" s="183"/>
      <c r="AD149" s="183"/>
      <c r="AE149" s="183"/>
      <c r="AF149" s="183"/>
      <c r="AG149" s="183"/>
      <c r="AH149" s="183"/>
      <c r="AI149" s="183"/>
      <c r="AJ149" s="183"/>
      <c r="AK149" s="183"/>
    </row>
    <row r="150" ht="15.75" customHeight="1">
      <c r="U150" s="183" t="str">
        <f t="array" ref="U150:AK150">if(ISBLANK('Floods &amp; Response data'!B150),"",INDEX($B$4:$R$50,MATCH('Floods &amp; Response data'!B150,$A$4:$A$50)))</f>
        <v>Loiyangalani</v>
      </c>
      <c r="V150" s="183" t="s">
        <v>670</v>
      </c>
      <c r="W150" s="183" t="s">
        <v>671</v>
      </c>
      <c r="X150" s="183" t="s">
        <v>672</v>
      </c>
      <c r="Y150" s="183" t="s">
        <v>240</v>
      </c>
      <c r="Z150" s="183" t="s">
        <v>213</v>
      </c>
      <c r="AA150" s="183" t="s">
        <v>219</v>
      </c>
      <c r="AB150" s="183"/>
      <c r="AC150" s="183"/>
      <c r="AD150" s="183"/>
      <c r="AE150" s="183"/>
      <c r="AF150" s="183"/>
      <c r="AG150" s="183"/>
      <c r="AH150" s="183"/>
      <c r="AI150" s="183"/>
      <c r="AJ150" s="183"/>
      <c r="AK150" s="183"/>
    </row>
    <row r="151" ht="15.75" customHeight="1">
      <c r="U151" s="183" t="str">
        <f t="array" ref="U151:AK151">if(ISBLANK('Floods &amp; Response data'!B151),"",INDEX($B$4:$R$50,MATCH('Floods &amp; Response data'!B151,$A$4:$A$50)))</f>
        <v>Loiyangalani</v>
      </c>
      <c r="V151" s="183" t="s">
        <v>670</v>
      </c>
      <c r="W151" s="183" t="s">
        <v>671</v>
      </c>
      <c r="X151" s="183" t="s">
        <v>672</v>
      </c>
      <c r="Y151" s="183" t="s">
        <v>240</v>
      </c>
      <c r="Z151" s="183" t="s">
        <v>213</v>
      </c>
      <c r="AA151" s="183" t="s">
        <v>219</v>
      </c>
      <c r="AB151" s="183"/>
      <c r="AC151" s="183"/>
      <c r="AD151" s="183"/>
      <c r="AE151" s="183"/>
      <c r="AF151" s="183"/>
      <c r="AG151" s="183"/>
      <c r="AH151" s="183"/>
      <c r="AI151" s="183"/>
      <c r="AJ151" s="183"/>
      <c r="AK151" s="183"/>
    </row>
    <row r="152" ht="15.75" customHeight="1">
      <c r="U152" s="183" t="str">
        <f t="array" ref="U152:AK152">if(ISBLANK('Floods &amp; Response data'!B152),"",INDEX($B$4:$R$50,MATCH('Floods &amp; Response data'!B152,$A$4:$A$50)))</f>
        <v>Loiyangalani</v>
      </c>
      <c r="V152" s="183" t="s">
        <v>670</v>
      </c>
      <c r="W152" s="183" t="s">
        <v>671</v>
      </c>
      <c r="X152" s="183" t="s">
        <v>672</v>
      </c>
      <c r="Y152" s="183" t="s">
        <v>240</v>
      </c>
      <c r="Z152" s="183" t="s">
        <v>213</v>
      </c>
      <c r="AA152" s="183" t="s">
        <v>219</v>
      </c>
      <c r="AB152" s="183"/>
      <c r="AC152" s="183"/>
      <c r="AD152" s="183"/>
      <c r="AE152" s="183"/>
      <c r="AF152" s="183"/>
      <c r="AG152" s="183"/>
      <c r="AH152" s="183"/>
      <c r="AI152" s="183"/>
      <c r="AJ152" s="183"/>
      <c r="AK152" s="183"/>
    </row>
    <row r="153" ht="15.75" customHeight="1">
      <c r="U153" s="183" t="str">
        <f t="array" ref="U153:AK153">if(ISBLANK('Floods &amp; Response data'!B153),"",INDEX($B$4:$R$50,MATCH('Floods &amp; Response data'!B153,$A$4:$A$50)))</f>
        <v>Loiyangalani</v>
      </c>
      <c r="V153" s="183" t="s">
        <v>670</v>
      </c>
      <c r="W153" s="183" t="s">
        <v>671</v>
      </c>
      <c r="X153" s="183" t="s">
        <v>672</v>
      </c>
      <c r="Y153" s="183" t="s">
        <v>240</v>
      </c>
      <c r="Z153" s="183" t="s">
        <v>213</v>
      </c>
      <c r="AA153" s="183" t="s">
        <v>219</v>
      </c>
      <c r="AB153" s="183"/>
      <c r="AC153" s="183"/>
      <c r="AD153" s="183"/>
      <c r="AE153" s="183"/>
      <c r="AF153" s="183"/>
      <c r="AG153" s="183"/>
      <c r="AH153" s="183"/>
      <c r="AI153" s="183"/>
      <c r="AJ153" s="183"/>
      <c r="AK153" s="183"/>
    </row>
    <row r="154" ht="15.75" customHeight="1">
      <c r="U154" s="183" t="str">
        <f t="array" ref="U154:AK154">if(ISBLANK('Floods &amp; Response data'!B154),"",INDEX($B$4:$R$50,MATCH('Floods &amp; Response data'!B154,$A$4:$A$50)))</f>
        <v>Loiyangalani</v>
      </c>
      <c r="V154" s="183" t="s">
        <v>670</v>
      </c>
      <c r="W154" s="183" t="s">
        <v>671</v>
      </c>
      <c r="X154" s="183" t="s">
        <v>672</v>
      </c>
      <c r="Y154" s="183" t="s">
        <v>240</v>
      </c>
      <c r="Z154" s="183" t="s">
        <v>213</v>
      </c>
      <c r="AA154" s="183" t="s">
        <v>219</v>
      </c>
      <c r="AB154" s="183"/>
      <c r="AC154" s="183"/>
      <c r="AD154" s="183"/>
      <c r="AE154" s="183"/>
      <c r="AF154" s="183"/>
      <c r="AG154" s="183"/>
      <c r="AH154" s="183"/>
      <c r="AI154" s="183"/>
      <c r="AJ154" s="183"/>
      <c r="AK154" s="183"/>
    </row>
    <row r="155" ht="15.75" customHeight="1">
      <c r="U155" s="183" t="str">
        <f t="array" ref="U155:AK155">if(ISBLANK('Floods &amp; Response data'!B155),"",INDEX($B$4:$R$50,MATCH('Floods &amp; Response data'!B155,$A$4:$A$50)))</f>
        <v>Loiyangalani</v>
      </c>
      <c r="V155" s="183" t="s">
        <v>670</v>
      </c>
      <c r="W155" s="183" t="s">
        <v>671</v>
      </c>
      <c r="X155" s="183" t="s">
        <v>672</v>
      </c>
      <c r="Y155" s="183" t="s">
        <v>240</v>
      </c>
      <c r="Z155" s="183" t="s">
        <v>213</v>
      </c>
      <c r="AA155" s="183" t="s">
        <v>219</v>
      </c>
      <c r="AB155" s="183"/>
      <c r="AC155" s="183"/>
      <c r="AD155" s="183"/>
      <c r="AE155" s="183"/>
      <c r="AF155" s="183"/>
      <c r="AG155" s="183"/>
      <c r="AH155" s="183"/>
      <c r="AI155" s="183"/>
      <c r="AJ155" s="183"/>
      <c r="AK155" s="183"/>
    </row>
    <row r="156" ht="15.75" customHeight="1">
      <c r="U156" s="183" t="str">
        <f t="array" ref="U156:AK156">if(ISBLANK('Floods &amp; Response data'!B156),"",INDEX($B$4:$R$50,MATCH('Floods &amp; Response data'!B156,$A$4:$A$50)))</f>
        <v>Loiyangalani</v>
      </c>
      <c r="V156" s="183" t="s">
        <v>670</v>
      </c>
      <c r="W156" s="183" t="s">
        <v>671</v>
      </c>
      <c r="X156" s="183" t="s">
        <v>672</v>
      </c>
      <c r="Y156" s="183" t="s">
        <v>240</v>
      </c>
      <c r="Z156" s="183" t="s">
        <v>213</v>
      </c>
      <c r="AA156" s="183" t="s">
        <v>219</v>
      </c>
      <c r="AB156" s="183"/>
      <c r="AC156" s="183"/>
      <c r="AD156" s="183"/>
      <c r="AE156" s="183"/>
      <c r="AF156" s="183"/>
      <c r="AG156" s="183"/>
      <c r="AH156" s="183"/>
      <c r="AI156" s="183"/>
      <c r="AJ156" s="183"/>
      <c r="AK156" s="183"/>
    </row>
    <row r="157" ht="15.75" customHeight="1">
      <c r="U157" s="183" t="str">
        <f t="array" ref="U157:AK157">if(ISBLANK('Floods &amp; Response data'!B157),"",INDEX($B$4:$R$50,MATCH('Floods &amp; Response data'!B157,$A$4:$A$50)))</f>
        <v>Loiyangalani</v>
      </c>
      <c r="V157" s="183" t="s">
        <v>670</v>
      </c>
      <c r="W157" s="183" t="s">
        <v>671</v>
      </c>
      <c r="X157" s="183" t="s">
        <v>672</v>
      </c>
      <c r="Y157" s="183" t="s">
        <v>240</v>
      </c>
      <c r="Z157" s="183" t="s">
        <v>213</v>
      </c>
      <c r="AA157" s="183" t="s">
        <v>219</v>
      </c>
      <c r="AB157" s="183"/>
      <c r="AC157" s="183"/>
      <c r="AD157" s="183"/>
      <c r="AE157" s="183"/>
      <c r="AF157" s="183"/>
      <c r="AG157" s="183"/>
      <c r="AH157" s="183"/>
      <c r="AI157" s="183"/>
      <c r="AJ157" s="183"/>
      <c r="AK157" s="183"/>
    </row>
    <row r="158" ht="15.75" customHeight="1">
      <c r="U158" s="183" t="str">
        <f t="array" ref="U158:AK158">if(ISBLANK('Floods &amp; Response data'!B158),"",INDEX($B$4:$R$50,MATCH('Floods &amp; Response data'!B158,$A$4:$A$50)))</f>
        <v>Awendo</v>
      </c>
      <c r="V158" s="183" t="s">
        <v>687</v>
      </c>
      <c r="W158" s="183" t="s">
        <v>688</v>
      </c>
      <c r="X158" s="183" t="s">
        <v>261</v>
      </c>
      <c r="Y158" s="183" t="s">
        <v>689</v>
      </c>
      <c r="Z158" s="183" t="s">
        <v>690</v>
      </c>
      <c r="AA158" s="183" t="s">
        <v>691</v>
      </c>
      <c r="AB158" s="183" t="s">
        <v>293</v>
      </c>
      <c r="AC158" s="183"/>
      <c r="AD158" s="183"/>
      <c r="AE158" s="183"/>
      <c r="AF158" s="183"/>
      <c r="AG158" s="183"/>
      <c r="AH158" s="183"/>
      <c r="AI158" s="183"/>
      <c r="AJ158" s="183"/>
      <c r="AK158" s="183"/>
    </row>
    <row r="159" ht="15.75" customHeight="1">
      <c r="U159" s="183" t="str">
        <f t="array" ref="U159:AK159">if(ISBLANK('Floods &amp; Response data'!B159),"",INDEX($B$4:$R$50,MATCH('Floods &amp; Response data'!B159,$A$4:$A$50)))</f>
        <v>Awendo</v>
      </c>
      <c r="V159" s="183" t="s">
        <v>687</v>
      </c>
      <c r="W159" s="183" t="s">
        <v>688</v>
      </c>
      <c r="X159" s="183" t="s">
        <v>261</v>
      </c>
      <c r="Y159" s="183" t="s">
        <v>689</v>
      </c>
      <c r="Z159" s="183" t="s">
        <v>690</v>
      </c>
      <c r="AA159" s="183" t="s">
        <v>691</v>
      </c>
      <c r="AB159" s="183" t="s">
        <v>293</v>
      </c>
      <c r="AC159" s="183"/>
      <c r="AD159" s="183"/>
      <c r="AE159" s="183"/>
      <c r="AF159" s="183"/>
      <c r="AG159" s="183"/>
      <c r="AH159" s="183"/>
      <c r="AI159" s="183"/>
      <c r="AJ159" s="183"/>
      <c r="AK159" s="183"/>
    </row>
    <row r="160" ht="15.75" customHeight="1">
      <c r="U160" s="183" t="str">
        <f t="array" ref="U160:AK160">if(ISBLANK('Floods &amp; Response data'!B160),"",INDEX($B$4:$R$50,MATCH('Floods &amp; Response data'!B160,$A$4:$A$50)))</f>
        <v>Awendo</v>
      </c>
      <c r="V160" s="183" t="s">
        <v>687</v>
      </c>
      <c r="W160" s="183" t="s">
        <v>688</v>
      </c>
      <c r="X160" s="183" t="s">
        <v>261</v>
      </c>
      <c r="Y160" s="183" t="s">
        <v>689</v>
      </c>
      <c r="Z160" s="183" t="s">
        <v>690</v>
      </c>
      <c r="AA160" s="183" t="s">
        <v>691</v>
      </c>
      <c r="AB160" s="183" t="s">
        <v>293</v>
      </c>
      <c r="AC160" s="183"/>
      <c r="AD160" s="183"/>
      <c r="AE160" s="183"/>
      <c r="AF160" s="183"/>
      <c r="AG160" s="183"/>
      <c r="AH160" s="183"/>
      <c r="AI160" s="183"/>
      <c r="AJ160" s="183"/>
      <c r="AK160" s="183"/>
    </row>
    <row r="161" ht="15.75" customHeight="1">
      <c r="U161" s="183" t="str">
        <f t="array" ref="U161:AK161">if(ISBLANK('Floods &amp; Response data'!B161),"",INDEX($B$4:$R$50,MATCH('Floods &amp; Response data'!B161,$A$4:$A$50)))</f>
        <v>Awendo</v>
      </c>
      <c r="V161" s="183" t="s">
        <v>687</v>
      </c>
      <c r="W161" s="183" t="s">
        <v>688</v>
      </c>
      <c r="X161" s="183" t="s">
        <v>261</v>
      </c>
      <c r="Y161" s="183" t="s">
        <v>689</v>
      </c>
      <c r="Z161" s="183" t="s">
        <v>690</v>
      </c>
      <c r="AA161" s="183" t="s">
        <v>691</v>
      </c>
      <c r="AB161" s="183" t="s">
        <v>293</v>
      </c>
      <c r="AC161" s="183"/>
      <c r="AD161" s="183"/>
      <c r="AE161" s="183"/>
      <c r="AF161" s="183"/>
      <c r="AG161" s="183"/>
      <c r="AH161" s="183"/>
      <c r="AI161" s="183"/>
      <c r="AJ161" s="183"/>
      <c r="AK161" s="183"/>
    </row>
    <row r="162" ht="15.75" customHeight="1">
      <c r="U162" s="183" t="str">
        <f t="array" ref="U162:AK162">if(ISBLANK('Floods &amp; Response data'!B162),"",INDEX($B$4:$R$50,MATCH('Floods &amp; Response data'!B162,$A$4:$A$50)))</f>
        <v>Awendo</v>
      </c>
      <c r="V162" s="183" t="s">
        <v>687</v>
      </c>
      <c r="W162" s="183" t="s">
        <v>688</v>
      </c>
      <c r="X162" s="183" t="s">
        <v>261</v>
      </c>
      <c r="Y162" s="183" t="s">
        <v>689</v>
      </c>
      <c r="Z162" s="183" t="s">
        <v>690</v>
      </c>
      <c r="AA162" s="183" t="s">
        <v>691</v>
      </c>
      <c r="AB162" s="183" t="s">
        <v>293</v>
      </c>
      <c r="AC162" s="183"/>
      <c r="AD162" s="183"/>
      <c r="AE162" s="183"/>
      <c r="AF162" s="183"/>
      <c r="AG162" s="183"/>
      <c r="AH162" s="183"/>
      <c r="AI162" s="183"/>
      <c r="AJ162" s="183"/>
      <c r="AK162" s="183"/>
    </row>
    <row r="163" ht="15.75" customHeight="1">
      <c r="U163" s="183" t="str">
        <f t="array" ref="U163:AK163">if(ISBLANK('Floods &amp; Response data'!B163),"",INDEX($B$4:$R$50,MATCH('Floods &amp; Response data'!B163,$A$4:$A$50)))</f>
        <v>Garbatulla</v>
      </c>
      <c r="V163" s="183" t="s">
        <v>302</v>
      </c>
      <c r="W163" s="183" t="s">
        <v>328</v>
      </c>
      <c r="X163" s="183"/>
      <c r="Y163" s="183"/>
      <c r="Z163" s="183"/>
      <c r="AA163" s="183"/>
      <c r="AB163" s="183"/>
      <c r="AC163" s="183"/>
      <c r="AD163" s="183"/>
      <c r="AE163" s="183"/>
      <c r="AF163" s="183"/>
      <c r="AG163" s="183"/>
      <c r="AH163" s="183"/>
      <c r="AI163" s="183"/>
      <c r="AJ163" s="183"/>
      <c r="AK163" s="183"/>
    </row>
    <row r="164" ht="15.75" customHeight="1">
      <c r="U164" s="183" t="str">
        <f t="array" ref="U164:AK164">if(ISBLANK('Floods &amp; Response data'!B164),"",INDEX($B$4:$R$50,MATCH('Floods &amp; Response data'!B164,$A$4:$A$50)))</f>
        <v>Garbatulla</v>
      </c>
      <c r="V164" s="183" t="s">
        <v>302</v>
      </c>
      <c r="W164" s="183" t="s">
        <v>328</v>
      </c>
      <c r="X164" s="183"/>
      <c r="Y164" s="183"/>
      <c r="Z164" s="183"/>
      <c r="AA164" s="183"/>
      <c r="AB164" s="183"/>
      <c r="AC164" s="183"/>
      <c r="AD164" s="183"/>
      <c r="AE164" s="183"/>
      <c r="AF164" s="183"/>
      <c r="AG164" s="183"/>
      <c r="AH164" s="183"/>
      <c r="AI164" s="183"/>
      <c r="AJ164" s="183"/>
      <c r="AK164" s="183"/>
    </row>
    <row r="165" ht="15.75" customHeight="1">
      <c r="U165" s="183" t="str">
        <f t="array" ref="U165:AK165">if(ISBLANK('Floods &amp; Response data'!B165),"",INDEX($B$4:$R$50,MATCH('Floods &amp; Response data'!B165,$A$4:$A$50)))</f>
        <v>Garbatulla</v>
      </c>
      <c r="V165" s="183" t="s">
        <v>302</v>
      </c>
      <c r="W165" s="183" t="s">
        <v>328</v>
      </c>
      <c r="X165" s="183"/>
      <c r="Y165" s="183"/>
      <c r="Z165" s="183"/>
      <c r="AA165" s="183"/>
      <c r="AB165" s="183"/>
      <c r="AC165" s="183"/>
      <c r="AD165" s="183"/>
      <c r="AE165" s="183"/>
      <c r="AF165" s="183"/>
      <c r="AG165" s="183"/>
      <c r="AH165" s="183"/>
      <c r="AI165" s="183"/>
      <c r="AJ165" s="183"/>
      <c r="AK165" s="183"/>
    </row>
    <row r="166" ht="15.75" customHeight="1">
      <c r="U166" s="183" t="str">
        <f t="array" ref="U166:AK166">if(ISBLANK('Floods &amp; Response data'!B166),"",INDEX($B$4:$R$50,MATCH('Floods &amp; Response data'!B166,$A$4:$A$50)))</f>
        <v>Garbatulla</v>
      </c>
      <c r="V166" s="183" t="s">
        <v>302</v>
      </c>
      <c r="W166" s="183" t="s">
        <v>328</v>
      </c>
      <c r="X166" s="183"/>
      <c r="Y166" s="183"/>
      <c r="Z166" s="183"/>
      <c r="AA166" s="183"/>
      <c r="AB166" s="183"/>
      <c r="AC166" s="183"/>
      <c r="AD166" s="183"/>
      <c r="AE166" s="183"/>
      <c r="AF166" s="183"/>
      <c r="AG166" s="183"/>
      <c r="AH166" s="183"/>
      <c r="AI166" s="183"/>
      <c r="AJ166" s="183"/>
      <c r="AK166" s="183"/>
    </row>
    <row r="167" ht="15.75" customHeight="1">
      <c r="U167" s="183" t="str">
        <f t="array" ref="U167:AK167">if(ISBLANK('Floods &amp; Response data'!B167),"",INDEX($B$4:$R$50,MATCH('Floods &amp; Response data'!B167,$A$4:$A$50)))</f>
        <v>Garbatulla</v>
      </c>
      <c r="V167" s="183" t="s">
        <v>302</v>
      </c>
      <c r="W167" s="183" t="s">
        <v>328</v>
      </c>
      <c r="X167" s="183"/>
      <c r="Y167" s="183"/>
      <c r="Z167" s="183"/>
      <c r="AA167" s="183"/>
      <c r="AB167" s="183"/>
      <c r="AC167" s="183"/>
      <c r="AD167" s="183"/>
      <c r="AE167" s="183"/>
      <c r="AF167" s="183"/>
      <c r="AG167" s="183"/>
      <c r="AH167" s="183"/>
      <c r="AI167" s="183"/>
      <c r="AJ167" s="183"/>
      <c r="AK167" s="183"/>
    </row>
    <row r="168" ht="15.75" customHeight="1">
      <c r="U168" s="183" t="str">
        <f t="array" ref="U168:AK168">if(ISBLANK('Floods &amp; Response data'!B168),"",INDEX($B$4:$R$50,MATCH('Floods &amp; Response data'!B168,$A$4:$A$50)))</f>
        <v>Garbatulla</v>
      </c>
      <c r="V168" s="183" t="s">
        <v>302</v>
      </c>
      <c r="W168" s="183" t="s">
        <v>328</v>
      </c>
      <c r="X168" s="183"/>
      <c r="Y168" s="183"/>
      <c r="Z168" s="183"/>
      <c r="AA168" s="183"/>
      <c r="AB168" s="183"/>
      <c r="AC168" s="183"/>
      <c r="AD168" s="183"/>
      <c r="AE168" s="183"/>
      <c r="AF168" s="183"/>
      <c r="AG168" s="183"/>
      <c r="AH168" s="183"/>
      <c r="AI168" s="183"/>
      <c r="AJ168" s="183"/>
      <c r="AK168" s="183"/>
    </row>
    <row r="169" ht="15.75" customHeight="1">
      <c r="U169" s="183" t="str">
        <f t="array" ref="U169:AK169">if(ISBLANK('Floods &amp; Response data'!B169),"",INDEX($B$4:$R$50,MATCH('Floods &amp; Response data'!B169,$A$4:$A$50)))</f>
        <v>Garbatulla</v>
      </c>
      <c r="V169" s="183" t="s">
        <v>302</v>
      </c>
      <c r="W169" s="183" t="s">
        <v>328</v>
      </c>
      <c r="X169" s="183"/>
      <c r="Y169" s="183"/>
      <c r="Z169" s="183"/>
      <c r="AA169" s="183"/>
      <c r="AB169" s="183"/>
      <c r="AC169" s="183"/>
      <c r="AD169" s="183"/>
      <c r="AE169" s="183"/>
      <c r="AF169" s="183"/>
      <c r="AG169" s="183"/>
      <c r="AH169" s="183"/>
      <c r="AI169" s="183"/>
      <c r="AJ169" s="183"/>
      <c r="AK169" s="183"/>
    </row>
    <row r="170" ht="15.75" customHeight="1">
      <c r="U170" s="183" t="str">
        <f t="array" ref="U170:AK170">if(ISBLANK('Floods &amp; Response data'!B170),"",INDEX($B$4:$R$50,MATCH('Floods &amp; Response data'!B170,$A$4:$A$50)))</f>
        <v>Garbatulla</v>
      </c>
      <c r="V170" s="183" t="s">
        <v>302</v>
      </c>
      <c r="W170" s="183" t="s">
        <v>328</v>
      </c>
      <c r="X170" s="183"/>
      <c r="Y170" s="183"/>
      <c r="Z170" s="183"/>
      <c r="AA170" s="183"/>
      <c r="AB170" s="183"/>
      <c r="AC170" s="183"/>
      <c r="AD170" s="183"/>
      <c r="AE170" s="183"/>
      <c r="AF170" s="183"/>
      <c r="AG170" s="183"/>
      <c r="AH170" s="183"/>
      <c r="AI170" s="183"/>
      <c r="AJ170" s="183"/>
      <c r="AK170" s="183"/>
    </row>
    <row r="171" ht="15.75" customHeight="1">
      <c r="U171" s="183" t="str">
        <f t="array" ref="U171:AK171">if(ISBLANK('Floods &amp; Response data'!B171),"",INDEX($B$4:$R$50,MATCH('Floods &amp; Response data'!B171,$A$4:$A$50)))</f>
        <v>Garbatulla</v>
      </c>
      <c r="V171" s="183" t="s">
        <v>302</v>
      </c>
      <c r="W171" s="183" t="s">
        <v>328</v>
      </c>
      <c r="X171" s="183"/>
      <c r="Y171" s="183"/>
      <c r="Z171" s="183"/>
      <c r="AA171" s="183"/>
      <c r="AB171" s="183"/>
      <c r="AC171" s="183"/>
      <c r="AD171" s="183"/>
      <c r="AE171" s="183"/>
      <c r="AF171" s="183"/>
      <c r="AG171" s="183"/>
      <c r="AH171" s="183"/>
      <c r="AI171" s="183"/>
      <c r="AJ171" s="183"/>
      <c r="AK171" s="183"/>
    </row>
    <row r="172" ht="15.75" customHeight="1">
      <c r="U172" s="183" t="str">
        <f t="array" ref="U172:AK172">if(ISBLANK('Floods &amp; Response data'!B172),"",INDEX($B$4:$R$50,MATCH('Floods &amp; Response data'!B172,$A$4:$A$50)))</f>
        <v>Garbatulla</v>
      </c>
      <c r="V172" s="183" t="s">
        <v>302</v>
      </c>
      <c r="W172" s="183" t="s">
        <v>328</v>
      </c>
      <c r="X172" s="183"/>
      <c r="Y172" s="183"/>
      <c r="Z172" s="183"/>
      <c r="AA172" s="183"/>
      <c r="AB172" s="183"/>
      <c r="AC172" s="183"/>
      <c r="AD172" s="183"/>
      <c r="AE172" s="183"/>
      <c r="AF172" s="183"/>
      <c r="AG172" s="183"/>
      <c r="AH172" s="183"/>
      <c r="AI172" s="183"/>
      <c r="AJ172" s="183"/>
      <c r="AK172" s="183"/>
    </row>
    <row r="173" ht="15.75" customHeight="1">
      <c r="U173" s="183" t="str">
        <f t="array" ref="U173:AK173">if(ISBLANK('Floods &amp; Response data'!B173),"",INDEX($B$4:$R$50,MATCH('Floods &amp; Response data'!B173,$A$4:$A$50)))</f>
        <v>Garbatulla</v>
      </c>
      <c r="V173" s="183" t="s">
        <v>302</v>
      </c>
      <c r="W173" s="183" t="s">
        <v>328</v>
      </c>
      <c r="X173" s="183"/>
      <c r="Y173" s="183"/>
      <c r="Z173" s="183"/>
      <c r="AA173" s="183"/>
      <c r="AB173" s="183"/>
      <c r="AC173" s="183"/>
      <c r="AD173" s="183"/>
      <c r="AE173" s="183"/>
      <c r="AF173" s="183"/>
      <c r="AG173" s="183"/>
      <c r="AH173" s="183"/>
      <c r="AI173" s="183"/>
      <c r="AJ173" s="183"/>
      <c r="AK173" s="183"/>
    </row>
    <row r="174" ht="15.75" customHeight="1">
      <c r="U174" s="183" t="str">
        <f t="array" ref="U174:AK174">if(ISBLANK('Floods &amp; Response data'!B174),"",INDEX($B$4:$R$50,MATCH('Floods &amp; Response data'!B174,$A$4:$A$50)))</f>
        <v>Garbatulla</v>
      </c>
      <c r="V174" s="183" t="s">
        <v>302</v>
      </c>
      <c r="W174" s="183" t="s">
        <v>328</v>
      </c>
      <c r="X174" s="183"/>
      <c r="Y174" s="183"/>
      <c r="Z174" s="183"/>
      <c r="AA174" s="183"/>
      <c r="AB174" s="183"/>
      <c r="AC174" s="183"/>
      <c r="AD174" s="183"/>
      <c r="AE174" s="183"/>
      <c r="AF174" s="183"/>
      <c r="AG174" s="183"/>
      <c r="AH174" s="183"/>
      <c r="AI174" s="183"/>
      <c r="AJ174" s="183"/>
      <c r="AK174" s="183"/>
    </row>
    <row r="175" ht="15.75" customHeight="1">
      <c r="U175" s="183" t="str">
        <f t="array" ref="U175:AK175">if(ISBLANK('Floods &amp; Response data'!B175),"",INDEX($B$4:$R$50,MATCH('Floods &amp; Response data'!B175,$A$4:$A$50)))</f>
        <v>Garbatulla</v>
      </c>
      <c r="V175" s="183" t="s">
        <v>302</v>
      </c>
      <c r="W175" s="183" t="s">
        <v>328</v>
      </c>
      <c r="X175" s="183"/>
      <c r="Y175" s="183"/>
      <c r="Z175" s="183"/>
      <c r="AA175" s="183"/>
      <c r="AB175" s="183"/>
      <c r="AC175" s="183"/>
      <c r="AD175" s="183"/>
      <c r="AE175" s="183"/>
      <c r="AF175" s="183"/>
      <c r="AG175" s="183"/>
      <c r="AH175" s="183"/>
      <c r="AI175" s="183"/>
      <c r="AJ175" s="183"/>
      <c r="AK175" s="183"/>
    </row>
    <row r="176" ht="15.75" customHeight="1">
      <c r="U176" s="183" t="str">
        <f t="array" ref="U176:AK176">if(ISBLANK('Floods &amp; Response data'!B176),"",INDEX($B$4:$R$50,MATCH('Floods &amp; Response data'!B176,$A$4:$A$50)))</f>
        <v>Garbatulla</v>
      </c>
      <c r="V176" s="183" t="s">
        <v>302</v>
      </c>
      <c r="W176" s="183" t="s">
        <v>328</v>
      </c>
      <c r="X176" s="183"/>
      <c r="Y176" s="183"/>
      <c r="Z176" s="183"/>
      <c r="AA176" s="183"/>
      <c r="AB176" s="183"/>
      <c r="AC176" s="183"/>
      <c r="AD176" s="183"/>
      <c r="AE176" s="183"/>
      <c r="AF176" s="183"/>
      <c r="AG176" s="183"/>
      <c r="AH176" s="183"/>
      <c r="AI176" s="183"/>
      <c r="AJ176" s="183"/>
      <c r="AK176" s="183"/>
    </row>
    <row r="177" ht="15.75" customHeight="1">
      <c r="U177" s="183" t="str">
        <f t="array" ref="U177:AK177">if(ISBLANK('Floods &amp; Response data'!B177),"",INDEX($B$4:$R$50,MATCH('Floods &amp; Response data'!B177,$A$4:$A$50)))</f>
        <v>Garbatulla</v>
      </c>
      <c r="V177" s="183" t="s">
        <v>302</v>
      </c>
      <c r="W177" s="183" t="s">
        <v>328</v>
      </c>
      <c r="X177" s="183"/>
      <c r="Y177" s="183"/>
      <c r="Z177" s="183"/>
      <c r="AA177" s="183"/>
      <c r="AB177" s="183"/>
      <c r="AC177" s="183"/>
      <c r="AD177" s="183"/>
      <c r="AE177" s="183"/>
      <c r="AF177" s="183"/>
      <c r="AG177" s="183"/>
      <c r="AH177" s="183"/>
      <c r="AI177" s="183"/>
      <c r="AJ177" s="183"/>
      <c r="AK177" s="183"/>
    </row>
    <row r="178" ht="15.75" customHeight="1">
      <c r="U178" s="183" t="str">
        <f t="array" ref="U178:AK178">if(ISBLANK('Floods &amp; Response data'!B178),"",INDEX($B$4:$R$50,MATCH('Floods &amp; Response data'!B178,$A$4:$A$50)))</f>
        <v>Garbatulla</v>
      </c>
      <c r="V178" s="183" t="s">
        <v>302</v>
      </c>
      <c r="W178" s="183" t="s">
        <v>328</v>
      </c>
      <c r="X178" s="183"/>
      <c r="Y178" s="183"/>
      <c r="Z178" s="183"/>
      <c r="AA178" s="183"/>
      <c r="AB178" s="183"/>
      <c r="AC178" s="183"/>
      <c r="AD178" s="183"/>
      <c r="AE178" s="183"/>
      <c r="AF178" s="183"/>
      <c r="AG178" s="183"/>
      <c r="AH178" s="183"/>
      <c r="AI178" s="183"/>
      <c r="AJ178" s="183"/>
      <c r="AK178" s="183"/>
    </row>
    <row r="179" ht="15.75" customHeight="1">
      <c r="U179" s="183" t="str">
        <f t="array" ref="U179:AK179">if(ISBLANK('Floods &amp; Response data'!B179),"",INDEX($B$4:$R$50,MATCH('Floods &amp; Response data'!B179,$A$4:$A$50)))</f>
        <v>Garbatulla</v>
      </c>
      <c r="V179" s="183" t="s">
        <v>302</v>
      </c>
      <c r="W179" s="183" t="s">
        <v>328</v>
      </c>
      <c r="X179" s="183"/>
      <c r="Y179" s="183"/>
      <c r="Z179" s="183"/>
      <c r="AA179" s="183"/>
      <c r="AB179" s="183"/>
      <c r="AC179" s="183"/>
      <c r="AD179" s="183"/>
      <c r="AE179" s="183"/>
      <c r="AF179" s="183"/>
      <c r="AG179" s="183"/>
      <c r="AH179" s="183"/>
      <c r="AI179" s="183"/>
      <c r="AJ179" s="183"/>
      <c r="AK179" s="183"/>
    </row>
    <row r="180" ht="15.75" customHeight="1">
      <c r="U180" s="183" t="str">
        <f t="array" ref="U180:AK180">if(ISBLANK('Floods &amp; Response data'!B180),"",INDEX($B$4:$R$50,MATCH('Floods &amp; Response data'!B180,$A$4:$A$50)))</f>
        <v>Garbatulla</v>
      </c>
      <c r="V180" s="183" t="s">
        <v>302</v>
      </c>
      <c r="W180" s="183" t="s">
        <v>328</v>
      </c>
      <c r="X180" s="183"/>
      <c r="Y180" s="183"/>
      <c r="Z180" s="183"/>
      <c r="AA180" s="183"/>
      <c r="AB180" s="183"/>
      <c r="AC180" s="183"/>
      <c r="AD180" s="183"/>
      <c r="AE180" s="183"/>
      <c r="AF180" s="183"/>
      <c r="AG180" s="183"/>
      <c r="AH180" s="183"/>
      <c r="AI180" s="183"/>
      <c r="AJ180" s="183"/>
      <c r="AK180" s="183"/>
    </row>
    <row r="181" ht="15.75" customHeight="1">
      <c r="U181" s="183" t="str">
        <f t="array" ref="U181:AK181">if(ISBLANK('Floods &amp; Response data'!B181),"",INDEX($B$4:$R$50,MATCH('Floods &amp; Response data'!B181,$A$4:$A$50)))</f>
        <v>Garbatulla</v>
      </c>
      <c r="V181" s="183" t="s">
        <v>302</v>
      </c>
      <c r="W181" s="183" t="s">
        <v>328</v>
      </c>
      <c r="X181" s="183"/>
      <c r="Y181" s="183"/>
      <c r="Z181" s="183"/>
      <c r="AA181" s="183"/>
      <c r="AB181" s="183"/>
      <c r="AC181" s="183"/>
      <c r="AD181" s="183"/>
      <c r="AE181" s="183"/>
      <c r="AF181" s="183"/>
      <c r="AG181" s="183"/>
      <c r="AH181" s="183"/>
      <c r="AI181" s="183"/>
      <c r="AJ181" s="183"/>
      <c r="AK181" s="183"/>
    </row>
    <row r="182" ht="15.75" customHeight="1">
      <c r="U182" s="183" t="str">
        <f t="array" ref="U182:AK182">if(ISBLANK('Floods &amp; Response data'!B182),"",INDEX($B$4:$R$50,MATCH('Floods &amp; Response data'!B182,$A$4:$A$50)))</f>
        <v>Garbatulla</v>
      </c>
      <c r="V182" s="183" t="s">
        <v>302</v>
      </c>
      <c r="W182" s="183" t="s">
        <v>328</v>
      </c>
      <c r="X182" s="183"/>
      <c r="Y182" s="183"/>
      <c r="Z182" s="183"/>
      <c r="AA182" s="183"/>
      <c r="AB182" s="183"/>
      <c r="AC182" s="183"/>
      <c r="AD182" s="183"/>
      <c r="AE182" s="183"/>
      <c r="AF182" s="183"/>
      <c r="AG182" s="183"/>
      <c r="AH182" s="183"/>
      <c r="AI182" s="183"/>
      <c r="AJ182" s="183"/>
      <c r="AK182" s="183"/>
    </row>
    <row r="183" ht="15.75" customHeight="1">
      <c r="U183" s="183" t="str">
        <f t="array" ref="U183:AK183">if(ISBLANK('Floods &amp; Response data'!B183),"",INDEX($B$4:$R$50,MATCH('Floods &amp; Response data'!B183,$A$4:$A$50)))</f>
        <v>Garbatulla</v>
      </c>
      <c r="V183" s="183" t="s">
        <v>302</v>
      </c>
      <c r="W183" s="183" t="s">
        <v>328</v>
      </c>
      <c r="X183" s="183"/>
      <c r="Y183" s="183"/>
      <c r="Z183" s="183"/>
      <c r="AA183" s="183"/>
      <c r="AB183" s="183"/>
      <c r="AC183" s="183"/>
      <c r="AD183" s="183"/>
      <c r="AE183" s="183"/>
      <c r="AF183" s="183"/>
      <c r="AG183" s="183"/>
      <c r="AH183" s="183"/>
      <c r="AI183" s="183"/>
      <c r="AJ183" s="183"/>
      <c r="AK183" s="183"/>
    </row>
    <row r="184" ht="15.75" customHeight="1">
      <c r="U184" s="183" t="str">
        <f t="array" ref="U184:AK184">if(ISBLANK('Floods &amp; Response data'!B184),"",INDEX($B$4:$R$50,MATCH('Floods &amp; Response data'!B184,$A$4:$A$50)))</f>
        <v>Garbatulla</v>
      </c>
      <c r="V184" s="183" t="s">
        <v>302</v>
      </c>
      <c r="W184" s="183" t="s">
        <v>328</v>
      </c>
      <c r="X184" s="183"/>
      <c r="Y184" s="183"/>
      <c r="Z184" s="183"/>
      <c r="AA184" s="183"/>
      <c r="AB184" s="183"/>
      <c r="AC184" s="183"/>
      <c r="AD184" s="183"/>
      <c r="AE184" s="183"/>
      <c r="AF184" s="183"/>
      <c r="AG184" s="183"/>
      <c r="AH184" s="183"/>
      <c r="AI184" s="183"/>
      <c r="AJ184" s="183"/>
      <c r="AK184" s="183"/>
    </row>
    <row r="185" ht="15.75" customHeight="1">
      <c r="U185" s="183" t="str">
        <f t="array" ref="U185:AK185">if(ISBLANK('Floods &amp; Response data'!B185),"",INDEX($B$4:$R$50,MATCH('Floods &amp; Response data'!B185,$A$4:$A$50)))</f>
        <v>Garbatulla</v>
      </c>
      <c r="V185" s="183" t="s">
        <v>302</v>
      </c>
      <c r="W185" s="183" t="s">
        <v>328</v>
      </c>
      <c r="X185" s="183"/>
      <c r="Y185" s="183"/>
      <c r="Z185" s="183"/>
      <c r="AA185" s="183"/>
      <c r="AB185" s="183"/>
      <c r="AC185" s="183"/>
      <c r="AD185" s="183"/>
      <c r="AE185" s="183"/>
      <c r="AF185" s="183"/>
      <c r="AG185" s="183"/>
      <c r="AH185" s="183"/>
      <c r="AI185" s="183"/>
      <c r="AJ185" s="183"/>
      <c r="AK185" s="183"/>
    </row>
    <row r="186" ht="15.75" customHeight="1">
      <c r="U186" s="183" t="str">
        <f t="array" ref="U186:AK186">if(ISBLANK('Floods &amp; Response data'!B186),"",INDEX($B$4:$R$50,MATCH('Floods &amp; Response data'!B186,$A$4:$A$50)))</f>
        <v>Garbatulla</v>
      </c>
      <c r="V186" s="183" t="s">
        <v>302</v>
      </c>
      <c r="W186" s="183" t="s">
        <v>328</v>
      </c>
      <c r="X186" s="183"/>
      <c r="Y186" s="183"/>
      <c r="Z186" s="183"/>
      <c r="AA186" s="183"/>
      <c r="AB186" s="183"/>
      <c r="AC186" s="183"/>
      <c r="AD186" s="183"/>
      <c r="AE186" s="183"/>
      <c r="AF186" s="183"/>
      <c r="AG186" s="183"/>
      <c r="AH186" s="183"/>
      <c r="AI186" s="183"/>
      <c r="AJ186" s="183"/>
      <c r="AK186" s="183"/>
    </row>
    <row r="187" ht="15.75" customHeight="1">
      <c r="U187" s="183" t="str">
        <f t="array" ref="U187:AK187">if(ISBLANK('Floods &amp; Response data'!B187),"",INDEX($B$4:$R$50,MATCH('Floods &amp; Response data'!B187,$A$4:$A$50)))</f>
        <v>Garbatulla</v>
      </c>
      <c r="V187" s="183" t="s">
        <v>302</v>
      </c>
      <c r="W187" s="183" t="s">
        <v>328</v>
      </c>
      <c r="X187" s="183"/>
      <c r="Y187" s="183"/>
      <c r="Z187" s="183"/>
      <c r="AA187" s="183"/>
      <c r="AB187" s="183"/>
      <c r="AC187" s="183"/>
      <c r="AD187" s="183"/>
      <c r="AE187" s="183"/>
      <c r="AF187" s="183"/>
      <c r="AG187" s="183"/>
      <c r="AH187" s="183"/>
      <c r="AI187" s="183"/>
      <c r="AJ187" s="183"/>
      <c r="AK187" s="183"/>
    </row>
    <row r="188" ht="15.75" customHeight="1">
      <c r="U188" s="183" t="str">
        <f t="array" ref="U188:AK188">if(ISBLANK('Floods &amp; Response data'!B188),"",INDEX($B$4:$R$50,MATCH('Floods &amp; Response data'!B188,$A$4:$A$50)))</f>
        <v>Garbatulla</v>
      </c>
      <c r="V188" s="183" t="s">
        <v>302</v>
      </c>
      <c r="W188" s="183" t="s">
        <v>328</v>
      </c>
      <c r="X188" s="183"/>
      <c r="Y188" s="183"/>
      <c r="Z188" s="183"/>
      <c r="AA188" s="183"/>
      <c r="AB188" s="183"/>
      <c r="AC188" s="183"/>
      <c r="AD188" s="183"/>
      <c r="AE188" s="183"/>
      <c r="AF188" s="183"/>
      <c r="AG188" s="183"/>
      <c r="AH188" s="183"/>
      <c r="AI188" s="183"/>
      <c r="AJ188" s="183"/>
      <c r="AK188" s="183"/>
    </row>
    <row r="189" ht="15.75" customHeight="1">
      <c r="U189" s="183" t="str">
        <f t="array" ref="U189:AK189">if(ISBLANK('Floods &amp; Response data'!B189),"",INDEX($B$4:$R$50,MATCH('Floods &amp; Response data'!B189,$A$4:$A$50)))</f>
        <v>Garbatulla</v>
      </c>
      <c r="V189" s="183" t="s">
        <v>302</v>
      </c>
      <c r="W189" s="183" t="s">
        <v>328</v>
      </c>
      <c r="X189" s="183"/>
      <c r="Y189" s="183"/>
      <c r="Z189" s="183"/>
      <c r="AA189" s="183"/>
      <c r="AB189" s="183"/>
      <c r="AC189" s="183"/>
      <c r="AD189" s="183"/>
      <c r="AE189" s="183"/>
      <c r="AF189" s="183"/>
      <c r="AG189" s="183"/>
      <c r="AH189" s="183"/>
      <c r="AI189" s="183"/>
      <c r="AJ189" s="183"/>
      <c r="AK189" s="183"/>
    </row>
    <row r="190" ht="15.75" customHeight="1">
      <c r="U190" s="183" t="str">
        <f t="array" ref="U190:AK190">if(ISBLANK('Floods &amp; Response data'!B190),"",INDEX($B$4:$R$50,MATCH('Floods &amp; Response data'!B190,$A$4:$A$50)))</f>
        <v>Garbatulla</v>
      </c>
      <c r="V190" s="183" t="s">
        <v>302</v>
      </c>
      <c r="W190" s="183" t="s">
        <v>328</v>
      </c>
      <c r="X190" s="183"/>
      <c r="Y190" s="183"/>
      <c r="Z190" s="183"/>
      <c r="AA190" s="183"/>
      <c r="AB190" s="183"/>
      <c r="AC190" s="183"/>
      <c r="AD190" s="183"/>
      <c r="AE190" s="183"/>
      <c r="AF190" s="183"/>
      <c r="AG190" s="183"/>
      <c r="AH190" s="183"/>
      <c r="AI190" s="183"/>
      <c r="AJ190" s="183"/>
      <c r="AK190" s="183"/>
    </row>
    <row r="191" ht="15.75" customHeight="1">
      <c r="U191" s="183" t="str">
        <f t="array" ref="U191:AK191">if(ISBLANK('Floods &amp; Response data'!B191),"",INDEX($B$4:$R$50,MATCH('Floods &amp; Response data'!B191,$A$4:$A$50)))</f>
        <v>Garbatulla</v>
      </c>
      <c r="V191" s="183" t="s">
        <v>302</v>
      </c>
      <c r="W191" s="183" t="s">
        <v>328</v>
      </c>
      <c r="X191" s="183"/>
      <c r="Y191" s="183"/>
      <c r="Z191" s="183"/>
      <c r="AA191" s="183"/>
      <c r="AB191" s="183"/>
      <c r="AC191" s="183"/>
      <c r="AD191" s="183"/>
      <c r="AE191" s="183"/>
      <c r="AF191" s="183"/>
      <c r="AG191" s="183"/>
      <c r="AH191" s="183"/>
      <c r="AI191" s="183"/>
      <c r="AJ191" s="183"/>
      <c r="AK191" s="183"/>
    </row>
    <row r="192" ht="15.75" customHeight="1">
      <c r="U192" s="183" t="str">
        <f t="array" ref="U192:AK192">if(ISBLANK('Floods &amp; Response data'!B192),"",INDEX($B$4:$R$50,MATCH('Floods &amp; Response data'!B192,$A$4:$A$50)))</f>
        <v>Garbatulla</v>
      </c>
      <c r="V192" s="183" t="s">
        <v>302</v>
      </c>
      <c r="W192" s="183" t="s">
        <v>328</v>
      </c>
      <c r="X192" s="183"/>
      <c r="Y192" s="183"/>
      <c r="Z192" s="183"/>
      <c r="AA192" s="183"/>
      <c r="AB192" s="183"/>
      <c r="AC192" s="183"/>
      <c r="AD192" s="183"/>
      <c r="AE192" s="183"/>
      <c r="AF192" s="183"/>
      <c r="AG192" s="183"/>
      <c r="AH192" s="183"/>
      <c r="AI192" s="183"/>
      <c r="AJ192" s="183"/>
      <c r="AK192" s="183"/>
    </row>
    <row r="193" ht="15.75" customHeight="1">
      <c r="U193" s="183" t="str">
        <f t="array" ref="U193:AK193">if(ISBLANK('Floods &amp; Response data'!B193),"",INDEX($B$4:$R$50,MATCH('Floods &amp; Response data'!B193,$A$4:$A$50)))</f>
        <v>Garbatulla</v>
      </c>
      <c r="V193" s="183" t="s">
        <v>302</v>
      </c>
      <c r="W193" s="183" t="s">
        <v>328</v>
      </c>
      <c r="X193" s="183"/>
      <c r="Y193" s="183"/>
      <c r="Z193" s="183"/>
      <c r="AA193" s="183"/>
      <c r="AB193" s="183"/>
      <c r="AC193" s="183"/>
      <c r="AD193" s="183"/>
      <c r="AE193" s="183"/>
      <c r="AF193" s="183"/>
      <c r="AG193" s="183"/>
      <c r="AH193" s="183"/>
      <c r="AI193" s="183"/>
      <c r="AJ193" s="183"/>
      <c r="AK193" s="183"/>
    </row>
    <row r="194" ht="15.75" customHeight="1">
      <c r="U194" s="183" t="str">
        <f t="array" ref="U194:AK194">if(ISBLANK('Floods &amp; Response data'!B194),"",INDEX($B$4:$R$50,MATCH('Floods &amp; Response data'!B194,$A$4:$A$50)))</f>
        <v>Garbatulla</v>
      </c>
      <c r="V194" s="183" t="s">
        <v>302</v>
      </c>
      <c r="W194" s="183" t="s">
        <v>328</v>
      </c>
      <c r="X194" s="183"/>
      <c r="Y194" s="183"/>
      <c r="Z194" s="183"/>
      <c r="AA194" s="183"/>
      <c r="AB194" s="183"/>
      <c r="AC194" s="183"/>
      <c r="AD194" s="183"/>
      <c r="AE194" s="183"/>
      <c r="AF194" s="183"/>
      <c r="AG194" s="183"/>
      <c r="AH194" s="183"/>
      <c r="AI194" s="183"/>
      <c r="AJ194" s="183"/>
      <c r="AK194" s="183"/>
    </row>
    <row r="195" ht="15.75" customHeight="1">
      <c r="U195" s="183" t="str">
        <f t="array" ref="U195:AK195">if(ISBLANK('Floods &amp; Response data'!B195),"",INDEX($B$4:$R$50,MATCH('Floods &amp; Response data'!B195,$A$4:$A$50)))</f>
        <v>Garbatulla</v>
      </c>
      <c r="V195" s="183" t="s">
        <v>302</v>
      </c>
      <c r="W195" s="183" t="s">
        <v>328</v>
      </c>
      <c r="X195" s="183"/>
      <c r="Y195" s="183"/>
      <c r="Z195" s="183"/>
      <c r="AA195" s="183"/>
      <c r="AB195" s="183"/>
      <c r="AC195" s="183"/>
      <c r="AD195" s="183"/>
      <c r="AE195" s="183"/>
      <c r="AF195" s="183"/>
      <c r="AG195" s="183"/>
      <c r="AH195" s="183"/>
      <c r="AI195" s="183"/>
      <c r="AJ195" s="183"/>
      <c r="AK195" s="183"/>
    </row>
    <row r="196" ht="15.75" customHeight="1">
      <c r="U196" s="183" t="str">
        <f t="array" ref="U196:AK196">if(ISBLANK('Floods &amp; Response data'!B196),"",INDEX($B$4:$R$50,MATCH('Floods &amp; Response data'!B196,$A$4:$A$50)))</f>
        <v>Garbatulla</v>
      </c>
      <c r="V196" s="183" t="s">
        <v>302</v>
      </c>
      <c r="W196" s="183" t="s">
        <v>328</v>
      </c>
      <c r="X196" s="183"/>
      <c r="Y196" s="183"/>
      <c r="Z196" s="183"/>
      <c r="AA196" s="183"/>
      <c r="AB196" s="183"/>
      <c r="AC196" s="183"/>
      <c r="AD196" s="183"/>
      <c r="AE196" s="183"/>
      <c r="AF196" s="183"/>
      <c r="AG196" s="183"/>
      <c r="AH196" s="183"/>
      <c r="AI196" s="183"/>
      <c r="AJ196" s="183"/>
      <c r="AK196" s="183"/>
    </row>
    <row r="197" ht="15.75" customHeight="1">
      <c r="U197" s="183" t="str">
        <f t="array" ref="U197:AK197">if(ISBLANK('Floods &amp; Response data'!B197),"",INDEX($B$4:$R$50,MATCH('Floods &amp; Response data'!B197,$A$4:$A$50)))</f>
        <v>Garbatulla</v>
      </c>
      <c r="V197" s="183" t="s">
        <v>302</v>
      </c>
      <c r="W197" s="183" t="s">
        <v>328</v>
      </c>
      <c r="X197" s="183"/>
      <c r="Y197" s="183"/>
      <c r="Z197" s="183"/>
      <c r="AA197" s="183"/>
      <c r="AB197" s="183"/>
      <c r="AC197" s="183"/>
      <c r="AD197" s="183"/>
      <c r="AE197" s="183"/>
      <c r="AF197" s="183"/>
      <c r="AG197" s="183"/>
      <c r="AH197" s="183"/>
      <c r="AI197" s="183"/>
      <c r="AJ197" s="183"/>
      <c r="AK197" s="183"/>
    </row>
    <row r="198" ht="15.75" customHeight="1">
      <c r="U198" s="183" t="str">
        <f t="array" ref="U198:AK198">if(ISBLANK('Floods &amp; Response data'!B198),"",INDEX($B$4:$R$50,MATCH('Floods &amp; Response data'!B198,$A$4:$A$50)))</f>
        <v>Garbatulla</v>
      </c>
      <c r="V198" s="183" t="s">
        <v>302</v>
      </c>
      <c r="W198" s="183" t="s">
        <v>328</v>
      </c>
      <c r="X198" s="183"/>
      <c r="Y198" s="183"/>
      <c r="Z198" s="183"/>
      <c r="AA198" s="183"/>
      <c r="AB198" s="183"/>
      <c r="AC198" s="183"/>
      <c r="AD198" s="183"/>
      <c r="AE198" s="183"/>
      <c r="AF198" s="183"/>
      <c r="AG198" s="183"/>
      <c r="AH198" s="183"/>
      <c r="AI198" s="183"/>
      <c r="AJ198" s="183"/>
      <c r="AK198" s="183"/>
    </row>
    <row r="199" ht="15.75" customHeight="1">
      <c r="U199" s="183" t="str">
        <f t="array" ref="U199:AK199">if(ISBLANK('Floods &amp; Response data'!B199),"",INDEX($B$4:$R$50,MATCH('Floods &amp; Response data'!B199,$A$4:$A$50)))</f>
        <v>Garbatulla</v>
      </c>
      <c r="V199" s="183" t="s">
        <v>302</v>
      </c>
      <c r="W199" s="183" t="s">
        <v>328</v>
      </c>
      <c r="X199" s="183"/>
      <c r="Y199" s="183"/>
      <c r="Z199" s="183"/>
      <c r="AA199" s="183"/>
      <c r="AB199" s="183"/>
      <c r="AC199" s="183"/>
      <c r="AD199" s="183"/>
      <c r="AE199" s="183"/>
      <c r="AF199" s="183"/>
      <c r="AG199" s="183"/>
      <c r="AH199" s="183"/>
      <c r="AI199" s="183"/>
      <c r="AJ199" s="183"/>
      <c r="AK199" s="183"/>
    </row>
    <row r="200" ht="15.75" customHeight="1">
      <c r="U200" s="183" t="str">
        <f t="array" ref="U200:AK200">if(ISBLANK('Floods &amp; Response data'!B200),"",INDEX($B$4:$R$50,MATCH('Floods &amp; Response data'!B200,$A$4:$A$50)))</f>
        <v>Garbatulla</v>
      </c>
      <c r="V200" s="183" t="s">
        <v>302</v>
      </c>
      <c r="W200" s="183" t="s">
        <v>328</v>
      </c>
      <c r="X200" s="183"/>
      <c r="Y200" s="183"/>
      <c r="Z200" s="183"/>
      <c r="AA200" s="183"/>
      <c r="AB200" s="183"/>
      <c r="AC200" s="183"/>
      <c r="AD200" s="183"/>
      <c r="AE200" s="183"/>
      <c r="AF200" s="183"/>
      <c r="AG200" s="183"/>
      <c r="AH200" s="183"/>
      <c r="AI200" s="183"/>
      <c r="AJ200" s="183"/>
      <c r="AK200" s="183"/>
    </row>
    <row r="201" ht="15.75" customHeight="1">
      <c r="U201" s="183" t="str">
        <f t="array" ref="U201:AK201">if(ISBLANK('Floods &amp; Response data'!B201),"",INDEX($B$4:$R$50,MATCH('Floods &amp; Response data'!B201,$A$4:$A$50)))</f>
        <v>Garbatulla</v>
      </c>
      <c r="V201" s="183" t="s">
        <v>302</v>
      </c>
      <c r="W201" s="183" t="s">
        <v>328</v>
      </c>
      <c r="X201" s="183"/>
      <c r="Y201" s="183"/>
      <c r="Z201" s="183"/>
      <c r="AA201" s="183"/>
      <c r="AB201" s="183"/>
      <c r="AC201" s="183"/>
      <c r="AD201" s="183"/>
      <c r="AE201" s="183"/>
      <c r="AF201" s="183"/>
      <c r="AG201" s="183"/>
      <c r="AH201" s="183"/>
      <c r="AI201" s="183"/>
      <c r="AJ201" s="183"/>
      <c r="AK201" s="183"/>
    </row>
    <row r="202" ht="15.75" customHeight="1">
      <c r="U202" s="183" t="str">
        <f t="array" ref="U202:AK202">if(ISBLANK('Floods &amp; Response data'!B202),"",INDEX($B$4:$R$50,MATCH('Floods &amp; Response data'!B202,$A$4:$A$50)))</f>
        <v>Garbatulla</v>
      </c>
      <c r="V202" s="183" t="s">
        <v>302</v>
      </c>
      <c r="W202" s="183" t="s">
        <v>328</v>
      </c>
      <c r="X202" s="183"/>
      <c r="Y202" s="183"/>
      <c r="Z202" s="183"/>
      <c r="AA202" s="183"/>
      <c r="AB202" s="183"/>
      <c r="AC202" s="183"/>
      <c r="AD202" s="183"/>
      <c r="AE202" s="183"/>
      <c r="AF202" s="183"/>
      <c r="AG202" s="183"/>
      <c r="AH202" s="183"/>
      <c r="AI202" s="183"/>
      <c r="AJ202" s="183"/>
      <c r="AK202" s="183"/>
    </row>
    <row r="203" ht="15.75" customHeight="1">
      <c r="U203" s="183" t="str">
        <f t="array" ref="U203:AK203">if(ISBLANK('Floods &amp; Response data'!B203),"",INDEX($B$4:$R$50,MATCH('Floods &amp; Response data'!B203,$A$4:$A$50)))</f>
        <v>Garbatulla</v>
      </c>
      <c r="V203" s="183" t="s">
        <v>302</v>
      </c>
      <c r="W203" s="183" t="s">
        <v>328</v>
      </c>
      <c r="X203" s="183"/>
      <c r="Y203" s="183"/>
      <c r="Z203" s="183"/>
      <c r="AA203" s="183"/>
      <c r="AB203" s="183"/>
      <c r="AC203" s="183"/>
      <c r="AD203" s="183"/>
      <c r="AE203" s="183"/>
      <c r="AF203" s="183"/>
      <c r="AG203" s="183"/>
      <c r="AH203" s="183"/>
      <c r="AI203" s="183"/>
      <c r="AJ203" s="183"/>
      <c r="AK203" s="183"/>
    </row>
    <row r="204" ht="15.75" customHeight="1">
      <c r="U204" s="183" t="str">
        <f t="array" ref="U204:AK204">if(ISBLANK('Floods &amp; Response data'!B204),"",INDEX($B$4:$R$50,MATCH('Floods &amp; Response data'!B204,$A$4:$A$50)))</f>
        <v>Garbatulla</v>
      </c>
      <c r="V204" s="183" t="s">
        <v>302</v>
      </c>
      <c r="W204" s="183" t="s">
        <v>328</v>
      </c>
      <c r="X204" s="183"/>
      <c r="Y204" s="183"/>
      <c r="Z204" s="183"/>
      <c r="AA204" s="183"/>
      <c r="AB204" s="183"/>
      <c r="AC204" s="183"/>
      <c r="AD204" s="183"/>
      <c r="AE204" s="183"/>
      <c r="AF204" s="183"/>
      <c r="AG204" s="183"/>
      <c r="AH204" s="183"/>
      <c r="AI204" s="183"/>
      <c r="AJ204" s="183"/>
      <c r="AK204" s="183"/>
    </row>
    <row r="205" ht="15.75" customHeight="1">
      <c r="U205" s="183" t="str">
        <f t="array" ref="U205:AK205">if(ISBLANK('Floods &amp; Response data'!B205),"",INDEX($B$4:$R$50,MATCH('Floods &amp; Response data'!B205,$A$4:$A$50)))</f>
        <v>Garbatulla</v>
      </c>
      <c r="V205" s="183" t="s">
        <v>302</v>
      </c>
      <c r="W205" s="183" t="s">
        <v>328</v>
      </c>
      <c r="X205" s="183"/>
      <c r="Y205" s="183"/>
      <c r="Z205" s="183"/>
      <c r="AA205" s="183"/>
      <c r="AB205" s="183"/>
      <c r="AC205" s="183"/>
      <c r="AD205" s="183"/>
      <c r="AE205" s="183"/>
      <c r="AF205" s="183"/>
      <c r="AG205" s="183"/>
      <c r="AH205" s="183"/>
      <c r="AI205" s="183"/>
      <c r="AJ205" s="183"/>
      <c r="AK205" s="183"/>
    </row>
    <row r="206" ht="15.75" customHeight="1">
      <c r="U206" s="183" t="str">
        <f t="array" ref="U206:AK206">if(ISBLANK('Floods &amp; Response data'!B206),"",INDEX($B$4:$R$50,MATCH('Floods &amp; Response data'!B206,$A$4:$A$50)))</f>
        <v>Garbatulla</v>
      </c>
      <c r="V206" s="183" t="s">
        <v>302</v>
      </c>
      <c r="W206" s="183" t="s">
        <v>328</v>
      </c>
      <c r="X206" s="183"/>
      <c r="Y206" s="183"/>
      <c r="Z206" s="183"/>
      <c r="AA206" s="183"/>
      <c r="AB206" s="183"/>
      <c r="AC206" s="183"/>
      <c r="AD206" s="183"/>
      <c r="AE206" s="183"/>
      <c r="AF206" s="183"/>
      <c r="AG206" s="183"/>
      <c r="AH206" s="183"/>
      <c r="AI206" s="183"/>
      <c r="AJ206" s="183"/>
      <c r="AK206" s="183"/>
    </row>
    <row r="207" ht="15.75" customHeight="1">
      <c r="U207" s="183" t="str">
        <f t="array" ref="U207:AK207">if(ISBLANK('Floods &amp; Response data'!B207),"",INDEX($B$4:$R$50,MATCH('Floods &amp; Response data'!B207,$A$4:$A$50)))</f>
        <v>Garbatulla</v>
      </c>
      <c r="V207" s="183" t="s">
        <v>302</v>
      </c>
      <c r="W207" s="183" t="s">
        <v>328</v>
      </c>
      <c r="X207" s="183"/>
      <c r="Y207" s="183"/>
      <c r="Z207" s="183"/>
      <c r="AA207" s="183"/>
      <c r="AB207" s="183"/>
      <c r="AC207" s="183"/>
      <c r="AD207" s="183"/>
      <c r="AE207" s="183"/>
      <c r="AF207" s="183"/>
      <c r="AG207" s="183"/>
      <c r="AH207" s="183"/>
      <c r="AI207" s="183"/>
      <c r="AJ207" s="183"/>
      <c r="AK207" s="183"/>
    </row>
    <row r="208" ht="15.75" customHeight="1">
      <c r="U208" s="183" t="str">
        <f t="array" ref="U208:AK208">if(ISBLANK('Floods &amp; Response data'!B208),"",INDEX($B$4:$R$50,MATCH('Floods &amp; Response data'!B208,$A$4:$A$50)))</f>
        <v>Garbatulla</v>
      </c>
      <c r="V208" s="183" t="s">
        <v>302</v>
      </c>
      <c r="W208" s="183" t="s">
        <v>328</v>
      </c>
      <c r="X208" s="183"/>
      <c r="Y208" s="183"/>
      <c r="Z208" s="183"/>
      <c r="AA208" s="183"/>
      <c r="AB208" s="183"/>
      <c r="AC208" s="183"/>
      <c r="AD208" s="183"/>
      <c r="AE208" s="183"/>
      <c r="AF208" s="183"/>
      <c r="AG208" s="183"/>
      <c r="AH208" s="183"/>
      <c r="AI208" s="183"/>
      <c r="AJ208" s="183"/>
      <c r="AK208" s="183"/>
    </row>
    <row r="209" ht="15.75" customHeight="1">
      <c r="U209" s="183" t="str">
        <f t="array" ref="U209:AK209">if(ISBLANK('Floods &amp; Response data'!B209),"",INDEX($B$4:$R$50,MATCH('Floods &amp; Response data'!B209,$A$4:$A$50)))</f>
        <v>Garbatulla</v>
      </c>
      <c r="V209" s="183" t="s">
        <v>302</v>
      </c>
      <c r="W209" s="183" t="s">
        <v>328</v>
      </c>
      <c r="X209" s="183"/>
      <c r="Y209" s="183"/>
      <c r="Z209" s="183"/>
      <c r="AA209" s="183"/>
      <c r="AB209" s="183"/>
      <c r="AC209" s="183"/>
      <c r="AD209" s="183"/>
      <c r="AE209" s="183"/>
      <c r="AF209" s="183"/>
      <c r="AG209" s="183"/>
      <c r="AH209" s="183"/>
      <c r="AI209" s="183"/>
      <c r="AJ209" s="183"/>
      <c r="AK209" s="183"/>
    </row>
    <row r="210" ht="15.75" customHeight="1">
      <c r="U210" s="183" t="str">
        <f t="array" ref="U210:AK210">if(ISBLANK('Floods &amp; Response data'!B210),"",INDEX($B$4:$R$50,MATCH('Floods &amp; Response data'!B210,$A$4:$A$50)))</f>
        <v>Garbatulla</v>
      </c>
      <c r="V210" s="183" t="s">
        <v>302</v>
      </c>
      <c r="W210" s="183" t="s">
        <v>328</v>
      </c>
      <c r="X210" s="183"/>
      <c r="Y210" s="183"/>
      <c r="Z210" s="183"/>
      <c r="AA210" s="183"/>
      <c r="AB210" s="183"/>
      <c r="AC210" s="183"/>
      <c r="AD210" s="183"/>
      <c r="AE210" s="183"/>
      <c r="AF210" s="183"/>
      <c r="AG210" s="183"/>
      <c r="AH210" s="183"/>
      <c r="AI210" s="183"/>
      <c r="AJ210" s="183"/>
      <c r="AK210" s="183"/>
    </row>
    <row r="211" ht="15.75" customHeight="1">
      <c r="U211" s="183" t="str">
        <f t="array" ref="U211:AK211">if(ISBLANK('Floods &amp; Response data'!B211),"",INDEX($B$4:$R$50,MATCH('Floods &amp; Response data'!B211,$A$4:$A$50)))</f>
        <v>Garbatulla</v>
      </c>
      <c r="V211" s="183" t="s">
        <v>302</v>
      </c>
      <c r="W211" s="183" t="s">
        <v>328</v>
      </c>
      <c r="X211" s="183"/>
      <c r="Y211" s="183"/>
      <c r="Z211" s="183"/>
      <c r="AA211" s="183"/>
      <c r="AB211" s="183"/>
      <c r="AC211" s="183"/>
      <c r="AD211" s="183"/>
      <c r="AE211" s="183"/>
      <c r="AF211" s="183"/>
      <c r="AG211" s="183"/>
      <c r="AH211" s="183"/>
      <c r="AI211" s="183"/>
      <c r="AJ211" s="183"/>
      <c r="AK211" s="183"/>
    </row>
    <row r="212" ht="15.75" customHeight="1">
      <c r="U212" s="183" t="str">
        <f t="array" ref="U212:AK212">if(ISBLANK('Floods &amp; Response data'!B212),"",INDEX($B$4:$R$50,MATCH('Floods &amp; Response data'!B212,$A$4:$A$50)))</f>
        <v>Garbatulla</v>
      </c>
      <c r="V212" s="183" t="s">
        <v>302</v>
      </c>
      <c r="W212" s="183" t="s">
        <v>328</v>
      </c>
      <c r="X212" s="183"/>
      <c r="Y212" s="183"/>
      <c r="Z212" s="183"/>
      <c r="AA212" s="183"/>
      <c r="AB212" s="183"/>
      <c r="AC212" s="183"/>
      <c r="AD212" s="183"/>
      <c r="AE212" s="183"/>
      <c r="AF212" s="183"/>
      <c r="AG212" s="183"/>
      <c r="AH212" s="183"/>
      <c r="AI212" s="183"/>
      <c r="AJ212" s="183"/>
      <c r="AK212" s="183"/>
    </row>
    <row r="213" ht="15.75" customHeight="1">
      <c r="U213" s="183" t="str">
        <f t="array" ref="U213:AK213">if(ISBLANK('Floods &amp; Response data'!B213),"",INDEX($B$4:$R$50,MATCH('Floods &amp; Response data'!B213,$A$4:$A$50)))</f>
        <v>Garbatulla</v>
      </c>
      <c r="V213" s="183" t="s">
        <v>302</v>
      </c>
      <c r="W213" s="183" t="s">
        <v>328</v>
      </c>
      <c r="X213" s="183"/>
      <c r="Y213" s="183"/>
      <c r="Z213" s="183"/>
      <c r="AA213" s="183"/>
      <c r="AB213" s="183"/>
      <c r="AC213" s="183"/>
      <c r="AD213" s="183"/>
      <c r="AE213" s="183"/>
      <c r="AF213" s="183"/>
      <c r="AG213" s="183"/>
      <c r="AH213" s="183"/>
      <c r="AI213" s="183"/>
      <c r="AJ213" s="183"/>
      <c r="AK213" s="183"/>
    </row>
    <row r="214" ht="15.75" customHeight="1">
      <c r="U214" s="183" t="str">
        <f t="array" ref="U214:AK214">if(ISBLANK('Floods &amp; Response data'!B214),"",INDEX($B$4:$R$50,MATCH('Floods &amp; Response data'!B214,$A$4:$A$50)))</f>
        <v>Garbatulla</v>
      </c>
      <c r="V214" s="183" t="s">
        <v>302</v>
      </c>
      <c r="W214" s="183" t="s">
        <v>328</v>
      </c>
      <c r="X214" s="183"/>
      <c r="Y214" s="183"/>
      <c r="Z214" s="183"/>
      <c r="AA214" s="183"/>
      <c r="AB214" s="183"/>
      <c r="AC214" s="183"/>
      <c r="AD214" s="183"/>
      <c r="AE214" s="183"/>
      <c r="AF214" s="183"/>
      <c r="AG214" s="183"/>
      <c r="AH214" s="183"/>
      <c r="AI214" s="183"/>
      <c r="AJ214" s="183"/>
      <c r="AK214" s="183"/>
    </row>
    <row r="215" ht="15.75" customHeight="1">
      <c r="U215" s="183" t="str">
        <f t="array" ref="U215:AK215">if(ISBLANK('Floods &amp; Response data'!B215),"",INDEX($B$4:$R$50,MATCH('Floods &amp; Response data'!B215,$A$4:$A$50)))</f>
        <v>Garbatulla</v>
      </c>
      <c r="V215" s="183" t="s">
        <v>302</v>
      </c>
      <c r="W215" s="183" t="s">
        <v>328</v>
      </c>
      <c r="X215" s="183"/>
      <c r="Y215" s="183"/>
      <c r="Z215" s="183"/>
      <c r="AA215" s="183"/>
      <c r="AB215" s="183"/>
      <c r="AC215" s="183"/>
      <c r="AD215" s="183"/>
      <c r="AE215" s="183"/>
      <c r="AF215" s="183"/>
      <c r="AG215" s="183"/>
      <c r="AH215" s="183"/>
      <c r="AI215" s="183"/>
      <c r="AJ215" s="183"/>
      <c r="AK215" s="183"/>
    </row>
    <row r="216" ht="15.75" customHeight="1">
      <c r="U216" s="183" t="str">
        <f t="array" ref="U216:AK216">if(ISBLANK('Floods &amp; Response data'!B216),"",INDEX($B$4:$R$50,MATCH('Floods &amp; Response data'!B216,$A$4:$A$50)))</f>
        <v>Garbatulla</v>
      </c>
      <c r="V216" s="183" t="s">
        <v>302</v>
      </c>
      <c r="W216" s="183" t="s">
        <v>328</v>
      </c>
      <c r="X216" s="183"/>
      <c r="Y216" s="183"/>
      <c r="Z216" s="183"/>
      <c r="AA216" s="183"/>
      <c r="AB216" s="183"/>
      <c r="AC216" s="183"/>
      <c r="AD216" s="183"/>
      <c r="AE216" s="183"/>
      <c r="AF216" s="183"/>
      <c r="AG216" s="183"/>
      <c r="AH216" s="183"/>
      <c r="AI216" s="183"/>
      <c r="AJ216" s="183"/>
      <c r="AK216" s="183"/>
    </row>
    <row r="217" ht="15.75" customHeight="1">
      <c r="U217" s="183" t="str">
        <f t="array" ref="U217:AK217">if(ISBLANK('Floods &amp; Response data'!B217),"",INDEX($B$4:$R$50,MATCH('Floods &amp; Response data'!B217,$A$4:$A$50)))</f>
        <v>Garbatulla</v>
      </c>
      <c r="V217" s="183" t="s">
        <v>302</v>
      </c>
      <c r="W217" s="183" t="s">
        <v>328</v>
      </c>
      <c r="X217" s="183"/>
      <c r="Y217" s="183"/>
      <c r="Z217" s="183"/>
      <c r="AA217" s="183"/>
      <c r="AB217" s="183"/>
      <c r="AC217" s="183"/>
      <c r="AD217" s="183"/>
      <c r="AE217" s="183"/>
      <c r="AF217" s="183"/>
      <c r="AG217" s="183"/>
      <c r="AH217" s="183"/>
      <c r="AI217" s="183"/>
      <c r="AJ217" s="183"/>
      <c r="AK217" s="183"/>
    </row>
    <row r="218" ht="15.75" customHeight="1">
      <c r="U218" s="183" t="str">
        <f t="array" ref="U218:AK218">if(ISBLANK('Floods &amp; Response data'!B218),"",INDEX($B$4:$R$50,MATCH('Floods &amp; Response data'!B218,$A$4:$A$50)))</f>
        <v>Garbatulla</v>
      </c>
      <c r="V218" s="183" t="s">
        <v>302</v>
      </c>
      <c r="W218" s="183" t="s">
        <v>328</v>
      </c>
      <c r="X218" s="183"/>
      <c r="Y218" s="183"/>
      <c r="Z218" s="183"/>
      <c r="AA218" s="183"/>
      <c r="AB218" s="183"/>
      <c r="AC218" s="183"/>
      <c r="AD218" s="183"/>
      <c r="AE218" s="183"/>
      <c r="AF218" s="183"/>
      <c r="AG218" s="183"/>
      <c r="AH218" s="183"/>
      <c r="AI218" s="183"/>
      <c r="AJ218" s="183"/>
      <c r="AK218" s="183"/>
    </row>
    <row r="219" ht="15.75" customHeight="1">
      <c r="U219" s="183" t="str">
        <f t="array" ref="U219:AK219">if(ISBLANK('Floods &amp; Response data'!B219),"",INDEX($B$4:$R$50,MATCH('Floods &amp; Response data'!B219,$A$4:$A$50)))</f>
        <v>Garbatulla</v>
      </c>
      <c r="V219" s="183" t="s">
        <v>302</v>
      </c>
      <c r="W219" s="183" t="s">
        <v>328</v>
      </c>
      <c r="X219" s="183"/>
      <c r="Y219" s="183"/>
      <c r="Z219" s="183"/>
      <c r="AA219" s="183"/>
      <c r="AB219" s="183"/>
      <c r="AC219" s="183"/>
      <c r="AD219" s="183"/>
      <c r="AE219" s="183"/>
      <c r="AF219" s="183"/>
      <c r="AG219" s="183"/>
      <c r="AH219" s="183"/>
      <c r="AI219" s="183"/>
      <c r="AJ219" s="183"/>
      <c r="AK219" s="183"/>
    </row>
    <row r="220" ht="15.75" customHeight="1">
      <c r="U220" s="183" t="str">
        <f t="array" ref="U220:AK220">if(ISBLANK('Floods &amp; Response data'!B220),"",INDEX($B$4:$R$50,MATCH('Floods &amp; Response data'!B220,$A$4:$A$50)))</f>
        <v>Garbatulla</v>
      </c>
      <c r="V220" s="183" t="s">
        <v>302</v>
      </c>
      <c r="W220" s="183" t="s">
        <v>328</v>
      </c>
      <c r="X220" s="183"/>
      <c r="Y220" s="183"/>
      <c r="Z220" s="183"/>
      <c r="AA220" s="183"/>
      <c r="AB220" s="183"/>
      <c r="AC220" s="183"/>
      <c r="AD220" s="183"/>
      <c r="AE220" s="183"/>
      <c r="AF220" s="183"/>
      <c r="AG220" s="183"/>
      <c r="AH220" s="183"/>
      <c r="AI220" s="183"/>
      <c r="AJ220" s="183"/>
      <c r="AK220" s="183"/>
    </row>
    <row r="221" ht="15.75" customHeight="1">
      <c r="U221" s="183" t="str">
        <f t="array" ref="U221:AK221">if(ISBLANK('Floods &amp; Response data'!B221),"",INDEX($B$4:$R$50,MATCH('Floods &amp; Response data'!B221,$A$4:$A$50)))</f>
        <v>Garbatulla</v>
      </c>
      <c r="V221" s="183" t="s">
        <v>302</v>
      </c>
      <c r="W221" s="183" t="s">
        <v>328</v>
      </c>
      <c r="X221" s="183"/>
      <c r="Y221" s="183"/>
      <c r="Z221" s="183"/>
      <c r="AA221" s="183"/>
      <c r="AB221" s="183"/>
      <c r="AC221" s="183"/>
      <c r="AD221" s="183"/>
      <c r="AE221" s="183"/>
      <c r="AF221" s="183"/>
      <c r="AG221" s="183"/>
      <c r="AH221" s="183"/>
      <c r="AI221" s="183"/>
      <c r="AJ221" s="183"/>
      <c r="AK221" s="183"/>
    </row>
    <row r="222" ht="15.75" customHeight="1">
      <c r="U222" s="183" t="str">
        <f t="array" ref="U222:AK222">if(ISBLANK('Floods &amp; Response data'!B222),"",INDEX($B$4:$R$50,MATCH('Floods &amp; Response data'!B222,$A$4:$A$50)))</f>
        <v>Garbatulla</v>
      </c>
      <c r="V222" s="183" t="s">
        <v>302</v>
      </c>
      <c r="W222" s="183" t="s">
        <v>328</v>
      </c>
      <c r="X222" s="183"/>
      <c r="Y222" s="183"/>
      <c r="Z222" s="183"/>
      <c r="AA222" s="183"/>
      <c r="AB222" s="183"/>
      <c r="AC222" s="183"/>
      <c r="AD222" s="183"/>
      <c r="AE222" s="183"/>
      <c r="AF222" s="183"/>
      <c r="AG222" s="183"/>
      <c r="AH222" s="183"/>
      <c r="AI222" s="183"/>
      <c r="AJ222" s="183"/>
      <c r="AK222" s="183"/>
    </row>
    <row r="223" ht="15.75" customHeight="1">
      <c r="U223" s="183" t="str">
        <f t="array" ref="U223:AK223">if(ISBLANK('Floods &amp; Response data'!B223),"",INDEX($B$4:$R$50,MATCH('Floods &amp; Response data'!B223,$A$4:$A$50)))</f>
        <v>Garbatulla</v>
      </c>
      <c r="V223" s="183" t="s">
        <v>302</v>
      </c>
      <c r="W223" s="183" t="s">
        <v>328</v>
      </c>
      <c r="X223" s="183"/>
      <c r="Y223" s="183"/>
      <c r="Z223" s="183"/>
      <c r="AA223" s="183"/>
      <c r="AB223" s="183"/>
      <c r="AC223" s="183"/>
      <c r="AD223" s="183"/>
      <c r="AE223" s="183"/>
      <c r="AF223" s="183"/>
      <c r="AG223" s="183"/>
      <c r="AH223" s="183"/>
      <c r="AI223" s="183"/>
      <c r="AJ223" s="183"/>
      <c r="AK223" s="183"/>
    </row>
    <row r="224" ht="15.75" customHeight="1">
      <c r="U224" s="183" t="str">
        <f t="array" ref="U224:AK224">if(ISBLANK('Floods &amp; Response data'!B224),"",INDEX($B$4:$R$50,MATCH('Floods &amp; Response data'!B224,$A$4:$A$50)))</f>
        <v>Garbatulla</v>
      </c>
      <c r="V224" s="183" t="s">
        <v>302</v>
      </c>
      <c r="W224" s="183" t="s">
        <v>328</v>
      </c>
      <c r="X224" s="183"/>
      <c r="Y224" s="183"/>
      <c r="Z224" s="183"/>
      <c r="AA224" s="183"/>
      <c r="AB224" s="183"/>
      <c r="AC224" s="183"/>
      <c r="AD224" s="183"/>
      <c r="AE224" s="183"/>
      <c r="AF224" s="183"/>
      <c r="AG224" s="183"/>
      <c r="AH224" s="183"/>
      <c r="AI224" s="183"/>
      <c r="AJ224" s="183"/>
      <c r="AK224" s="183"/>
    </row>
    <row r="225" ht="15.75" customHeight="1">
      <c r="U225" s="183" t="str">
        <f t="array" ref="U225:AK225">if(ISBLANK('Floods &amp; Response data'!B225),"",INDEX($B$4:$R$50,MATCH('Floods &amp; Response data'!B225,$A$4:$A$50)))</f>
        <v>Garbatulla</v>
      </c>
      <c r="V225" s="183" t="s">
        <v>302</v>
      </c>
      <c r="W225" s="183" t="s">
        <v>328</v>
      </c>
      <c r="X225" s="183"/>
      <c r="Y225" s="183"/>
      <c r="Z225" s="183"/>
      <c r="AA225" s="183"/>
      <c r="AB225" s="183"/>
      <c r="AC225" s="183"/>
      <c r="AD225" s="183"/>
      <c r="AE225" s="183"/>
      <c r="AF225" s="183"/>
      <c r="AG225" s="183"/>
      <c r="AH225" s="183"/>
      <c r="AI225" s="183"/>
      <c r="AJ225" s="183"/>
      <c r="AK225" s="183"/>
    </row>
    <row r="226" ht="15.75" customHeight="1">
      <c r="U226" s="183" t="str">
        <f t="array" ref="U226:AK226">if(ISBLANK('Floods &amp; Response data'!B226),"",INDEX($B$4:$R$50,MATCH('Floods &amp; Response data'!B226,$A$4:$A$50)))</f>
        <v>Garbatulla</v>
      </c>
      <c r="V226" s="183" t="s">
        <v>302</v>
      </c>
      <c r="W226" s="183" t="s">
        <v>328</v>
      </c>
      <c r="X226" s="183"/>
      <c r="Y226" s="183"/>
      <c r="Z226" s="183"/>
      <c r="AA226" s="183"/>
      <c r="AB226" s="183"/>
      <c r="AC226" s="183"/>
      <c r="AD226" s="183"/>
      <c r="AE226" s="183"/>
      <c r="AF226" s="183"/>
      <c r="AG226" s="183"/>
      <c r="AH226" s="183"/>
      <c r="AI226" s="183"/>
      <c r="AJ226" s="183"/>
      <c r="AK226" s="183"/>
    </row>
    <row r="227" ht="15.75" customHeight="1">
      <c r="U227" s="183" t="str">
        <f t="array" ref="U227:AK227">if(ISBLANK('Floods &amp; Response data'!B227),"",INDEX($B$4:$R$50,MATCH('Floods &amp; Response data'!B227,$A$4:$A$50)))</f>
        <v>Garbatulla</v>
      </c>
      <c r="V227" s="183" t="s">
        <v>302</v>
      </c>
      <c r="W227" s="183" t="s">
        <v>328</v>
      </c>
      <c r="X227" s="183"/>
      <c r="Y227" s="183"/>
      <c r="Z227" s="183"/>
      <c r="AA227" s="183"/>
      <c r="AB227" s="183"/>
      <c r="AC227" s="183"/>
      <c r="AD227" s="183"/>
      <c r="AE227" s="183"/>
      <c r="AF227" s="183"/>
      <c r="AG227" s="183"/>
      <c r="AH227" s="183"/>
      <c r="AI227" s="183"/>
      <c r="AJ227" s="183"/>
      <c r="AK227" s="183"/>
    </row>
    <row r="228" ht="15.75" customHeight="1">
      <c r="U228" s="183" t="str">
        <f t="array" ref="U228:AK228">if(ISBLANK('Floods &amp; Response data'!B228),"",INDEX($B$4:$R$50,MATCH('Floods &amp; Response data'!B228,$A$4:$A$50)))</f>
        <v>Garbatulla</v>
      </c>
      <c r="V228" s="183" t="s">
        <v>302</v>
      </c>
      <c r="W228" s="183" t="s">
        <v>328</v>
      </c>
      <c r="X228" s="183"/>
      <c r="Y228" s="183"/>
      <c r="Z228" s="183"/>
      <c r="AA228" s="183"/>
      <c r="AB228" s="183"/>
      <c r="AC228" s="183"/>
      <c r="AD228" s="183"/>
      <c r="AE228" s="183"/>
      <c r="AF228" s="183"/>
      <c r="AG228" s="183"/>
      <c r="AH228" s="183"/>
      <c r="AI228" s="183"/>
      <c r="AJ228" s="183"/>
      <c r="AK228" s="183"/>
    </row>
    <row r="229" ht="15.75" customHeight="1">
      <c r="U229" s="183" t="str">
        <f t="array" ref="U229:AK229">if(ISBLANK('Floods &amp; Response data'!B229),"",INDEX($B$4:$R$50,MATCH('Floods &amp; Response data'!B229,$A$4:$A$50)))</f>
        <v>Garbatulla</v>
      </c>
      <c r="V229" s="183" t="s">
        <v>302</v>
      </c>
      <c r="W229" s="183" t="s">
        <v>328</v>
      </c>
      <c r="X229" s="183"/>
      <c r="Y229" s="183"/>
      <c r="Z229" s="183"/>
      <c r="AA229" s="183"/>
      <c r="AB229" s="183"/>
      <c r="AC229" s="183"/>
      <c r="AD229" s="183"/>
      <c r="AE229" s="183"/>
      <c r="AF229" s="183"/>
      <c r="AG229" s="183"/>
      <c r="AH229" s="183"/>
      <c r="AI229" s="183"/>
      <c r="AJ229" s="183"/>
      <c r="AK229" s="183"/>
    </row>
    <row r="230" ht="15.75" customHeight="1">
      <c r="U230" s="183" t="str">
        <f t="array" ref="U230:AK230">if(ISBLANK('Floods &amp; Response data'!B230),"",INDEX($B$4:$R$50,MATCH('Floods &amp; Response data'!B230,$A$4:$A$50)))</f>
        <v>Garbatulla</v>
      </c>
      <c r="V230" s="183" t="s">
        <v>302</v>
      </c>
      <c r="W230" s="183" t="s">
        <v>328</v>
      </c>
      <c r="X230" s="183"/>
      <c r="Y230" s="183"/>
      <c r="Z230" s="183"/>
      <c r="AA230" s="183"/>
      <c r="AB230" s="183"/>
      <c r="AC230" s="183"/>
      <c r="AD230" s="183"/>
      <c r="AE230" s="183"/>
      <c r="AF230" s="183"/>
      <c r="AG230" s="183"/>
      <c r="AH230" s="183"/>
      <c r="AI230" s="183"/>
      <c r="AJ230" s="183"/>
      <c r="AK230" s="183"/>
    </row>
    <row r="231" ht="15.75" customHeight="1">
      <c r="U231" s="183" t="str">
        <f t="array" ref="U231:AK231">if(ISBLANK('Floods &amp; Response data'!B231),"",INDEX($B$4:$R$50,MATCH('Floods &amp; Response data'!B231,$A$4:$A$50)))</f>
        <v>Garbatulla</v>
      </c>
      <c r="V231" s="183" t="s">
        <v>302</v>
      </c>
      <c r="W231" s="183" t="s">
        <v>328</v>
      </c>
      <c r="X231" s="183"/>
      <c r="Y231" s="183"/>
      <c r="Z231" s="183"/>
      <c r="AA231" s="183"/>
      <c r="AB231" s="183"/>
      <c r="AC231" s="183"/>
      <c r="AD231" s="183"/>
      <c r="AE231" s="183"/>
      <c r="AF231" s="183"/>
      <c r="AG231" s="183"/>
      <c r="AH231" s="183"/>
      <c r="AI231" s="183"/>
      <c r="AJ231" s="183"/>
      <c r="AK231" s="183"/>
    </row>
    <row r="232" ht="15.75" customHeight="1">
      <c r="U232" s="183" t="str">
        <f t="array" ref="U232:AK232">if(ISBLANK('Floods &amp; Response data'!B232),"",INDEX($B$4:$R$50,MATCH('Floods &amp; Response data'!B232,$A$4:$A$50)))</f>
        <v>Garbatulla</v>
      </c>
      <c r="V232" s="183" t="s">
        <v>302</v>
      </c>
      <c r="W232" s="183" t="s">
        <v>328</v>
      </c>
      <c r="X232" s="183"/>
      <c r="Y232" s="183"/>
      <c r="Z232" s="183"/>
      <c r="AA232" s="183"/>
      <c r="AB232" s="183"/>
      <c r="AC232" s="183"/>
      <c r="AD232" s="183"/>
      <c r="AE232" s="183"/>
      <c r="AF232" s="183"/>
      <c r="AG232" s="183"/>
      <c r="AH232" s="183"/>
      <c r="AI232" s="183"/>
      <c r="AJ232" s="183"/>
      <c r="AK232" s="183"/>
    </row>
    <row r="233" ht="15.75" customHeight="1">
      <c r="U233" s="183" t="str">
        <f t="array" ref="U233:AK233">if(ISBLANK('Floods &amp; Response data'!B233),"",INDEX($B$4:$R$50,MATCH('Floods &amp; Response data'!B233,$A$4:$A$50)))</f>
        <v>Garbatulla</v>
      </c>
      <c r="V233" s="183" t="s">
        <v>302</v>
      </c>
      <c r="W233" s="183" t="s">
        <v>328</v>
      </c>
      <c r="X233" s="183"/>
      <c r="Y233" s="183"/>
      <c r="Z233" s="183"/>
      <c r="AA233" s="183"/>
      <c r="AB233" s="183"/>
      <c r="AC233" s="183"/>
      <c r="AD233" s="183"/>
      <c r="AE233" s="183"/>
      <c r="AF233" s="183"/>
      <c r="AG233" s="183"/>
      <c r="AH233" s="183"/>
      <c r="AI233" s="183"/>
      <c r="AJ233" s="183"/>
      <c r="AK233" s="183"/>
    </row>
    <row r="234" ht="15.75" customHeight="1">
      <c r="U234" s="183" t="str">
        <f t="array" ref="U234:AK234">if(ISBLANK('Floods &amp; Response data'!B234),"",INDEX($B$4:$R$50,MATCH('Floods &amp; Response data'!B234,$A$4:$A$50)))</f>
        <v>Garbatulla</v>
      </c>
      <c r="V234" s="183" t="s">
        <v>302</v>
      </c>
      <c r="W234" s="183" t="s">
        <v>328</v>
      </c>
      <c r="X234" s="183"/>
      <c r="Y234" s="183"/>
      <c r="Z234" s="183"/>
      <c r="AA234" s="183"/>
      <c r="AB234" s="183"/>
      <c r="AC234" s="183"/>
      <c r="AD234" s="183"/>
      <c r="AE234" s="183"/>
      <c r="AF234" s="183"/>
      <c r="AG234" s="183"/>
      <c r="AH234" s="183"/>
      <c r="AI234" s="183"/>
      <c r="AJ234" s="183"/>
      <c r="AK234" s="183"/>
    </row>
    <row r="235" ht="15.75" customHeight="1">
      <c r="U235" s="183" t="str">
        <f t="array" ref="U235:AK235">if(ISBLANK('Floods &amp; Response data'!B235),"",INDEX($B$4:$R$50,MATCH('Floods &amp; Response data'!B235,$A$4:$A$50)))</f>
        <v>Garbatulla</v>
      </c>
      <c r="V235" s="183" t="s">
        <v>302</v>
      </c>
      <c r="W235" s="183" t="s">
        <v>328</v>
      </c>
      <c r="X235" s="183"/>
      <c r="Y235" s="183"/>
      <c r="Z235" s="183"/>
      <c r="AA235" s="183"/>
      <c r="AB235" s="183"/>
      <c r="AC235" s="183"/>
      <c r="AD235" s="183"/>
      <c r="AE235" s="183"/>
      <c r="AF235" s="183"/>
      <c r="AG235" s="183"/>
      <c r="AH235" s="183"/>
      <c r="AI235" s="183"/>
      <c r="AJ235" s="183"/>
      <c r="AK235" s="183"/>
    </row>
    <row r="236" ht="15.75" customHeight="1">
      <c r="U236" s="183" t="str">
        <f t="array" ref="U236:AK236">if(ISBLANK('Floods &amp; Response data'!B236),"",INDEX($B$4:$R$50,MATCH('Floods &amp; Response data'!B236,$A$4:$A$50)))</f>
        <v>Garbatulla</v>
      </c>
      <c r="V236" s="183" t="s">
        <v>302</v>
      </c>
      <c r="W236" s="183" t="s">
        <v>328</v>
      </c>
      <c r="X236" s="183"/>
      <c r="Y236" s="183"/>
      <c r="Z236" s="183"/>
      <c r="AA236" s="183"/>
      <c r="AB236" s="183"/>
      <c r="AC236" s="183"/>
      <c r="AD236" s="183"/>
      <c r="AE236" s="183"/>
      <c r="AF236" s="183"/>
      <c r="AG236" s="183"/>
      <c r="AH236" s="183"/>
      <c r="AI236" s="183"/>
      <c r="AJ236" s="183"/>
      <c r="AK236" s="183"/>
    </row>
    <row r="237" ht="15.75" customHeight="1">
      <c r="U237" s="183" t="str">
        <f t="array" ref="U237:AK237">if(ISBLANK('Floods &amp; Response data'!B237),"",INDEX($B$4:$R$50,MATCH('Floods &amp; Response data'!B237,$A$4:$A$50)))</f>
        <v>Garbatulla</v>
      </c>
      <c r="V237" s="183" t="s">
        <v>302</v>
      </c>
      <c r="W237" s="183" t="s">
        <v>328</v>
      </c>
      <c r="X237" s="183"/>
      <c r="Y237" s="183"/>
      <c r="Z237" s="183"/>
      <c r="AA237" s="183"/>
      <c r="AB237" s="183"/>
      <c r="AC237" s="183"/>
      <c r="AD237" s="183"/>
      <c r="AE237" s="183"/>
      <c r="AF237" s="183"/>
      <c r="AG237" s="183"/>
      <c r="AH237" s="183"/>
      <c r="AI237" s="183"/>
      <c r="AJ237" s="183"/>
      <c r="AK237" s="183"/>
    </row>
    <row r="238" ht="15.75" customHeight="1">
      <c r="U238" s="183" t="str">
        <f t="array" ref="U238:AK238">if(ISBLANK('Floods &amp; Response data'!B238),"",INDEX($B$4:$R$50,MATCH('Floods &amp; Response data'!B238,$A$4:$A$50)))</f>
        <v>Garbatulla</v>
      </c>
      <c r="V238" s="183" t="s">
        <v>302</v>
      </c>
      <c r="W238" s="183" t="s">
        <v>328</v>
      </c>
      <c r="X238" s="183"/>
      <c r="Y238" s="183"/>
      <c r="Z238" s="183"/>
      <c r="AA238" s="183"/>
      <c r="AB238" s="183"/>
      <c r="AC238" s="183"/>
      <c r="AD238" s="183"/>
      <c r="AE238" s="183"/>
      <c r="AF238" s="183"/>
      <c r="AG238" s="183"/>
      <c r="AH238" s="183"/>
      <c r="AI238" s="183"/>
      <c r="AJ238" s="183"/>
      <c r="AK238" s="183"/>
    </row>
    <row r="239" ht="15.75" customHeight="1">
      <c r="U239" s="183" t="str">
        <f t="array" ref="U239:AK239">if(ISBLANK('Floods &amp; Response data'!B239),"",INDEX($B$4:$R$50,MATCH('Floods &amp; Response data'!B239,$A$4:$A$50)))</f>
        <v>Garbatulla</v>
      </c>
      <c r="V239" s="183" t="s">
        <v>302</v>
      </c>
      <c r="W239" s="183" t="s">
        <v>328</v>
      </c>
      <c r="X239" s="183"/>
      <c r="Y239" s="183"/>
      <c r="Z239" s="183"/>
      <c r="AA239" s="183"/>
      <c r="AB239" s="183"/>
      <c r="AC239" s="183"/>
      <c r="AD239" s="183"/>
      <c r="AE239" s="183"/>
      <c r="AF239" s="183"/>
      <c r="AG239" s="183"/>
      <c r="AH239" s="183"/>
      <c r="AI239" s="183"/>
      <c r="AJ239" s="183"/>
      <c r="AK239" s="183"/>
    </row>
    <row r="240" ht="15.75" customHeight="1">
      <c r="U240" s="183" t="str">
        <f t="array" ref="U240:AK240">if(ISBLANK('Floods &amp; Response data'!B240),"",INDEX($B$4:$R$50,MATCH('Floods &amp; Response data'!B240,$A$4:$A$50)))</f>
        <v>Garbatulla</v>
      </c>
      <c r="V240" s="183" t="s">
        <v>302</v>
      </c>
      <c r="W240" s="183" t="s">
        <v>328</v>
      </c>
      <c r="X240" s="183"/>
      <c r="Y240" s="183"/>
      <c r="Z240" s="183"/>
      <c r="AA240" s="183"/>
      <c r="AB240" s="183"/>
      <c r="AC240" s="183"/>
      <c r="AD240" s="183"/>
      <c r="AE240" s="183"/>
      <c r="AF240" s="183"/>
      <c r="AG240" s="183"/>
      <c r="AH240" s="183"/>
      <c r="AI240" s="183"/>
      <c r="AJ240" s="183"/>
      <c r="AK240" s="183"/>
    </row>
    <row r="241" ht="15.75" customHeight="1">
      <c r="U241" s="183" t="str">
        <f t="array" ref="U241:AK241">if(ISBLANK('Floods &amp; Response data'!B241),"",INDEX($B$4:$R$50,MATCH('Floods &amp; Response data'!B241,$A$4:$A$50)))</f>
        <v>Garbatulla</v>
      </c>
      <c r="V241" s="183" t="s">
        <v>302</v>
      </c>
      <c r="W241" s="183" t="s">
        <v>328</v>
      </c>
      <c r="X241" s="183"/>
      <c r="Y241" s="183"/>
      <c r="Z241" s="183"/>
      <c r="AA241" s="183"/>
      <c r="AB241" s="183"/>
      <c r="AC241" s="183"/>
      <c r="AD241" s="183"/>
      <c r="AE241" s="183"/>
      <c r="AF241" s="183"/>
      <c r="AG241" s="183"/>
      <c r="AH241" s="183"/>
      <c r="AI241" s="183"/>
      <c r="AJ241" s="183"/>
      <c r="AK241" s="183"/>
    </row>
    <row r="242" ht="15.75" customHeight="1">
      <c r="U242" s="183" t="str">
        <f t="array" ref="U242:AK242">if(ISBLANK('Floods &amp; Response data'!B242),"",INDEX($B$4:$R$50,MATCH('Floods &amp; Response data'!B242,$A$4:$A$50)))</f>
        <v>Garbatulla</v>
      </c>
      <c r="V242" s="183" t="s">
        <v>302</v>
      </c>
      <c r="W242" s="183" t="s">
        <v>328</v>
      </c>
      <c r="X242" s="183"/>
      <c r="Y242" s="183"/>
      <c r="Z242" s="183"/>
      <c r="AA242" s="183"/>
      <c r="AB242" s="183"/>
      <c r="AC242" s="183"/>
      <c r="AD242" s="183"/>
      <c r="AE242" s="183"/>
      <c r="AF242" s="183"/>
      <c r="AG242" s="183"/>
      <c r="AH242" s="183"/>
      <c r="AI242" s="183"/>
      <c r="AJ242" s="183"/>
      <c r="AK242" s="183"/>
    </row>
    <row r="243" ht="15.75" customHeight="1">
      <c r="U243" s="183" t="str">
        <f t="array" ref="U243:AK243">if(ISBLANK('Floods &amp; Response data'!B243),"",INDEX($B$4:$R$50,MATCH('Floods &amp; Response data'!B243,$A$4:$A$50)))</f>
        <v>Garbatulla</v>
      </c>
      <c r="V243" s="183" t="s">
        <v>302</v>
      </c>
      <c r="W243" s="183" t="s">
        <v>328</v>
      </c>
      <c r="X243" s="183"/>
      <c r="Y243" s="183"/>
      <c r="Z243" s="183"/>
      <c r="AA243" s="183"/>
      <c r="AB243" s="183"/>
      <c r="AC243" s="183"/>
      <c r="AD243" s="183"/>
      <c r="AE243" s="183"/>
      <c r="AF243" s="183"/>
      <c r="AG243" s="183"/>
      <c r="AH243" s="183"/>
      <c r="AI243" s="183"/>
      <c r="AJ243" s="183"/>
      <c r="AK243" s="183"/>
    </row>
    <row r="244" ht="15.75" customHeight="1">
      <c r="U244" s="183" t="str">
        <f t="array" ref="U244:AK244">if(ISBLANK('Floods &amp; Response data'!B244),"",INDEX($B$4:$R$50,MATCH('Floods &amp; Response data'!B244,$A$4:$A$50)))</f>
        <v>Garbatulla</v>
      </c>
      <c r="V244" s="183" t="s">
        <v>302</v>
      </c>
      <c r="W244" s="183" t="s">
        <v>328</v>
      </c>
      <c r="X244" s="183"/>
      <c r="Y244" s="183"/>
      <c r="Z244" s="183"/>
      <c r="AA244" s="183"/>
      <c r="AB244" s="183"/>
      <c r="AC244" s="183"/>
      <c r="AD244" s="183"/>
      <c r="AE244" s="183"/>
      <c r="AF244" s="183"/>
      <c r="AG244" s="183"/>
      <c r="AH244" s="183"/>
      <c r="AI244" s="183"/>
      <c r="AJ244" s="183"/>
      <c r="AK244" s="183"/>
    </row>
    <row r="245" ht="15.75" customHeight="1">
      <c r="U245" s="183" t="str">
        <f t="array" ref="U245:AK245">if(ISBLANK('Floods &amp; Response data'!B245),"",INDEX($B$4:$R$50,MATCH('Floods &amp; Response data'!B245,$A$4:$A$50)))</f>
        <v>Garbatulla</v>
      </c>
      <c r="V245" s="183" t="s">
        <v>302</v>
      </c>
      <c r="W245" s="183" t="s">
        <v>328</v>
      </c>
      <c r="X245" s="183"/>
      <c r="Y245" s="183"/>
      <c r="Z245" s="183"/>
      <c r="AA245" s="183"/>
      <c r="AB245" s="183"/>
      <c r="AC245" s="183"/>
      <c r="AD245" s="183"/>
      <c r="AE245" s="183"/>
      <c r="AF245" s="183"/>
      <c r="AG245" s="183"/>
      <c r="AH245" s="183"/>
      <c r="AI245" s="183"/>
      <c r="AJ245" s="183"/>
      <c r="AK245" s="183"/>
    </row>
    <row r="246" ht="15.75" customHeight="1">
      <c r="U246" s="183" t="str">
        <f t="array" ref="U246:AK246">if(ISBLANK('Floods &amp; Response data'!B246),"",INDEX($B$4:$R$50,MATCH('Floods &amp; Response data'!B246,$A$4:$A$50)))</f>
        <v>Garbatulla</v>
      </c>
      <c r="V246" s="183" t="s">
        <v>302</v>
      </c>
      <c r="W246" s="183" t="s">
        <v>328</v>
      </c>
      <c r="X246" s="183"/>
      <c r="Y246" s="183"/>
      <c r="Z246" s="183"/>
      <c r="AA246" s="183"/>
      <c r="AB246" s="183"/>
      <c r="AC246" s="183"/>
      <c r="AD246" s="183"/>
      <c r="AE246" s="183"/>
      <c r="AF246" s="183"/>
      <c r="AG246" s="183"/>
      <c r="AH246" s="183"/>
      <c r="AI246" s="183"/>
      <c r="AJ246" s="183"/>
      <c r="AK246" s="183"/>
    </row>
    <row r="247" ht="15.75" customHeight="1">
      <c r="U247" s="183" t="str">
        <f t="array" ref="U247:AK247">if(ISBLANK('Floods &amp; Response data'!B247),"",INDEX($B$4:$R$50,MATCH('Floods &amp; Response data'!B247,$A$4:$A$50)))</f>
        <v>Garbatulla</v>
      </c>
      <c r="V247" s="183" t="s">
        <v>302</v>
      </c>
      <c r="W247" s="183" t="s">
        <v>328</v>
      </c>
      <c r="X247" s="183"/>
      <c r="Y247" s="183"/>
      <c r="Z247" s="183"/>
      <c r="AA247" s="183"/>
      <c r="AB247" s="183"/>
      <c r="AC247" s="183"/>
      <c r="AD247" s="183"/>
      <c r="AE247" s="183"/>
      <c r="AF247" s="183"/>
      <c r="AG247" s="183"/>
      <c r="AH247" s="183"/>
      <c r="AI247" s="183"/>
      <c r="AJ247" s="183"/>
      <c r="AK247" s="183"/>
    </row>
    <row r="248" ht="15.75" customHeight="1">
      <c r="U248" s="183" t="str">
        <f t="array" ref="U248:AK248">if(ISBLANK('Floods &amp; Response data'!B248),"",INDEX($B$4:$R$50,MATCH('Floods &amp; Response data'!B248,$A$4:$A$50)))</f>
        <v>Garbatulla</v>
      </c>
      <c r="V248" s="183" t="s">
        <v>302</v>
      </c>
      <c r="W248" s="183" t="s">
        <v>328</v>
      </c>
      <c r="X248" s="183"/>
      <c r="Y248" s="183"/>
      <c r="Z248" s="183"/>
      <c r="AA248" s="183"/>
      <c r="AB248" s="183"/>
      <c r="AC248" s="183"/>
      <c r="AD248" s="183"/>
      <c r="AE248" s="183"/>
      <c r="AF248" s="183"/>
      <c r="AG248" s="183"/>
      <c r="AH248" s="183"/>
      <c r="AI248" s="183"/>
      <c r="AJ248" s="183"/>
      <c r="AK248" s="183"/>
    </row>
    <row r="249" ht="15.75" customHeight="1">
      <c r="U249" s="183" t="str">
        <f t="array" ref="U249:AK249">if(ISBLANK('Floods &amp; Response data'!B249),"",INDEX($B$4:$R$50,MATCH('Floods &amp; Response data'!B249,$A$4:$A$50)))</f>
        <v>Garbatulla</v>
      </c>
      <c r="V249" s="183" t="s">
        <v>302</v>
      </c>
      <c r="W249" s="183" t="s">
        <v>328</v>
      </c>
      <c r="X249" s="183"/>
      <c r="Y249" s="183"/>
      <c r="Z249" s="183"/>
      <c r="AA249" s="183"/>
      <c r="AB249" s="183"/>
      <c r="AC249" s="183"/>
      <c r="AD249" s="183"/>
      <c r="AE249" s="183"/>
      <c r="AF249" s="183"/>
      <c r="AG249" s="183"/>
      <c r="AH249" s="183"/>
      <c r="AI249" s="183"/>
      <c r="AJ249" s="183"/>
      <c r="AK249" s="183"/>
    </row>
    <row r="250" ht="15.75" customHeight="1">
      <c r="U250" s="183" t="str">
        <f t="array" ref="U250:AK250">if(ISBLANK('Floods &amp; Response data'!B250),"",INDEX($B$4:$R$50,MATCH('Floods &amp; Response data'!B250,$A$4:$A$50)))</f>
        <v>Garbatulla</v>
      </c>
      <c r="V250" s="183" t="s">
        <v>302</v>
      </c>
      <c r="W250" s="183" t="s">
        <v>328</v>
      </c>
      <c r="X250" s="183"/>
      <c r="Y250" s="183"/>
      <c r="Z250" s="183"/>
      <c r="AA250" s="183"/>
      <c r="AB250" s="183"/>
      <c r="AC250" s="183"/>
      <c r="AD250" s="183"/>
      <c r="AE250" s="183"/>
      <c r="AF250" s="183"/>
      <c r="AG250" s="183"/>
      <c r="AH250" s="183"/>
      <c r="AI250" s="183"/>
      <c r="AJ250" s="183"/>
      <c r="AK250" s="183"/>
    </row>
    <row r="251" ht="15.75" customHeight="1">
      <c r="U251" s="183" t="str">
        <f t="array" ref="U251:AK251">if(ISBLANK('Floods &amp; Response data'!B251),"",INDEX($B$4:$R$50,MATCH('Floods &amp; Response data'!B251,$A$4:$A$50)))</f>
        <v>Garbatulla</v>
      </c>
      <c r="V251" s="183" t="s">
        <v>302</v>
      </c>
      <c r="W251" s="183" t="s">
        <v>328</v>
      </c>
      <c r="X251" s="183"/>
      <c r="Y251" s="183"/>
      <c r="Z251" s="183"/>
      <c r="AA251" s="183"/>
      <c r="AB251" s="183"/>
      <c r="AC251" s="183"/>
      <c r="AD251" s="183"/>
      <c r="AE251" s="183"/>
      <c r="AF251" s="183"/>
      <c r="AG251" s="183"/>
      <c r="AH251" s="183"/>
      <c r="AI251" s="183"/>
      <c r="AJ251" s="183"/>
      <c r="AK251" s="183"/>
    </row>
    <row r="252" ht="15.75" customHeight="1">
      <c r="U252" s="183" t="str">
        <f t="array" ref="U252:AK252">if(ISBLANK('Floods &amp; Response data'!B252),"",INDEX($B$4:$R$50,MATCH('Floods &amp; Response data'!B252,$A$4:$A$50)))</f>
        <v>Garbatulla</v>
      </c>
      <c r="V252" s="183" t="s">
        <v>302</v>
      </c>
      <c r="W252" s="183" t="s">
        <v>328</v>
      </c>
      <c r="X252" s="183"/>
      <c r="Y252" s="183"/>
      <c r="Z252" s="183"/>
      <c r="AA252" s="183"/>
      <c r="AB252" s="183"/>
      <c r="AC252" s="183"/>
      <c r="AD252" s="183"/>
      <c r="AE252" s="183"/>
      <c r="AF252" s="183"/>
      <c r="AG252" s="183"/>
      <c r="AH252" s="183"/>
      <c r="AI252" s="183"/>
      <c r="AJ252" s="183"/>
      <c r="AK252" s="183"/>
    </row>
    <row r="253" ht="15.75" customHeight="1">
      <c r="U253" s="183" t="str">
        <f t="array" ref="U253:AK253">if(ISBLANK('Floods &amp; Response data'!B253),"",INDEX($B$4:$R$50,MATCH('Floods &amp; Response data'!B253,$A$4:$A$50)))</f>
        <v>Garbatulla</v>
      </c>
      <c r="V253" s="183" t="s">
        <v>302</v>
      </c>
      <c r="W253" s="183" t="s">
        <v>328</v>
      </c>
      <c r="X253" s="183"/>
      <c r="Y253" s="183"/>
      <c r="Z253" s="183"/>
      <c r="AA253" s="183"/>
      <c r="AB253" s="183"/>
      <c r="AC253" s="183"/>
      <c r="AD253" s="183"/>
      <c r="AE253" s="183"/>
      <c r="AF253" s="183"/>
      <c r="AG253" s="183"/>
      <c r="AH253" s="183"/>
      <c r="AI253" s="183"/>
      <c r="AJ253" s="183"/>
      <c r="AK253" s="183"/>
    </row>
    <row r="254" ht="15.75" customHeight="1">
      <c r="U254" s="183" t="str">
        <f t="array" ref="U254:AK254">if(ISBLANK('Floods &amp; Response data'!B254),"",INDEX($B$4:$R$50,MATCH('Floods &amp; Response data'!B254,$A$4:$A$50)))</f>
        <v>Garbatulla</v>
      </c>
      <c r="V254" s="183" t="s">
        <v>302</v>
      </c>
      <c r="W254" s="183" t="s">
        <v>328</v>
      </c>
      <c r="X254" s="183"/>
      <c r="Y254" s="183"/>
      <c r="Z254" s="183"/>
      <c r="AA254" s="183"/>
      <c r="AB254" s="183"/>
      <c r="AC254" s="183"/>
      <c r="AD254" s="183"/>
      <c r="AE254" s="183"/>
      <c r="AF254" s="183"/>
      <c r="AG254" s="183"/>
      <c r="AH254" s="183"/>
      <c r="AI254" s="183"/>
      <c r="AJ254" s="183"/>
      <c r="AK254" s="183"/>
    </row>
    <row r="255" ht="15.75" customHeight="1">
      <c r="U255" s="183" t="str">
        <f t="array" ref="U255:AK255">if(ISBLANK('Floods &amp; Response data'!B255),"",INDEX($B$4:$R$50,MATCH('Floods &amp; Response data'!B255,$A$4:$A$50)))</f>
        <v>Garbatulla</v>
      </c>
      <c r="V255" s="183" t="s">
        <v>302</v>
      </c>
      <c r="W255" s="183" t="s">
        <v>328</v>
      </c>
      <c r="X255" s="183"/>
      <c r="Y255" s="183"/>
      <c r="Z255" s="183"/>
      <c r="AA255" s="183"/>
      <c r="AB255" s="183"/>
      <c r="AC255" s="183"/>
      <c r="AD255" s="183"/>
      <c r="AE255" s="183"/>
      <c r="AF255" s="183"/>
      <c r="AG255" s="183"/>
      <c r="AH255" s="183"/>
      <c r="AI255" s="183"/>
      <c r="AJ255" s="183"/>
      <c r="AK255" s="183"/>
    </row>
    <row r="256" ht="15.75" customHeight="1">
      <c r="U256" s="183" t="str">
        <f t="array" ref="U256:AK256">if(ISBLANK('Floods &amp; Response data'!B256),"",INDEX($B$4:$R$50,MATCH('Floods &amp; Response data'!B256,$A$4:$A$50)))</f>
        <v>Garbatulla</v>
      </c>
      <c r="V256" s="183" t="s">
        <v>302</v>
      </c>
      <c r="W256" s="183" t="s">
        <v>328</v>
      </c>
      <c r="X256" s="183"/>
      <c r="Y256" s="183"/>
      <c r="Z256" s="183"/>
      <c r="AA256" s="183"/>
      <c r="AB256" s="183"/>
      <c r="AC256" s="183"/>
      <c r="AD256" s="183"/>
      <c r="AE256" s="183"/>
      <c r="AF256" s="183"/>
      <c r="AG256" s="183"/>
      <c r="AH256" s="183"/>
      <c r="AI256" s="183"/>
      <c r="AJ256" s="183"/>
      <c r="AK256" s="183"/>
    </row>
    <row r="257" ht="15.75" customHeight="1">
      <c r="U257" s="183" t="str">
        <f t="array" ref="U257:AK257">if(ISBLANK('Floods &amp; Response data'!B257),"",INDEX($B$4:$R$50,MATCH('Floods &amp; Response data'!B257,$A$4:$A$50)))</f>
        <v>Garbatulla</v>
      </c>
      <c r="V257" s="183" t="s">
        <v>302</v>
      </c>
      <c r="W257" s="183" t="s">
        <v>328</v>
      </c>
      <c r="X257" s="183"/>
      <c r="Y257" s="183"/>
      <c r="Z257" s="183"/>
      <c r="AA257" s="183"/>
      <c r="AB257" s="183"/>
      <c r="AC257" s="183"/>
      <c r="AD257" s="183"/>
      <c r="AE257" s="183"/>
      <c r="AF257" s="183"/>
      <c r="AG257" s="183"/>
      <c r="AH257" s="183"/>
      <c r="AI257" s="183"/>
      <c r="AJ257" s="183"/>
      <c r="AK257" s="183"/>
    </row>
    <row r="258" ht="15.75" customHeight="1">
      <c r="U258" s="183" t="str">
        <f t="array" ref="U258:AK258">if(ISBLANK('Floods &amp; Response data'!B258),"",INDEX($B$4:$R$50,MATCH('Floods &amp; Response data'!B258,$A$4:$A$50)))</f>
        <v>Garbatulla</v>
      </c>
      <c r="V258" s="183" t="s">
        <v>302</v>
      </c>
      <c r="W258" s="183" t="s">
        <v>328</v>
      </c>
      <c r="X258" s="183"/>
      <c r="Y258" s="183"/>
      <c r="Z258" s="183"/>
      <c r="AA258" s="183"/>
      <c r="AB258" s="183"/>
      <c r="AC258" s="183"/>
      <c r="AD258" s="183"/>
      <c r="AE258" s="183"/>
      <c r="AF258" s="183"/>
      <c r="AG258" s="183"/>
      <c r="AH258" s="183"/>
      <c r="AI258" s="183"/>
      <c r="AJ258" s="183"/>
      <c r="AK258" s="183"/>
    </row>
    <row r="259" ht="15.75" customHeight="1">
      <c r="U259" s="183" t="str">
        <f t="array" ref="U259:AK259">if(ISBLANK('Floods &amp; Response data'!B259),"",INDEX($B$4:$R$50,MATCH('Floods &amp; Response data'!B259,$A$4:$A$50)))</f>
        <v>Garbatulla</v>
      </c>
      <c r="V259" s="183" t="s">
        <v>302</v>
      </c>
      <c r="W259" s="183" t="s">
        <v>328</v>
      </c>
      <c r="X259" s="183"/>
      <c r="Y259" s="183"/>
      <c r="Z259" s="183"/>
      <c r="AA259" s="183"/>
      <c r="AB259" s="183"/>
      <c r="AC259" s="183"/>
      <c r="AD259" s="183"/>
      <c r="AE259" s="183"/>
      <c r="AF259" s="183"/>
      <c r="AG259" s="183"/>
      <c r="AH259" s="183"/>
      <c r="AI259" s="183"/>
      <c r="AJ259" s="183"/>
      <c r="AK259" s="183"/>
    </row>
    <row r="260" ht="15.75" customHeight="1">
      <c r="U260" s="183" t="str">
        <f t="array" ref="U260:AK260">if(ISBLANK('Floods &amp; Response data'!B260),"",INDEX($B$4:$R$50,MATCH('Floods &amp; Response data'!B260,$A$4:$A$50)))</f>
        <v>Garbatulla</v>
      </c>
      <c r="V260" s="183" t="s">
        <v>302</v>
      </c>
      <c r="W260" s="183" t="s">
        <v>328</v>
      </c>
      <c r="X260" s="183"/>
      <c r="Y260" s="183"/>
      <c r="Z260" s="183"/>
      <c r="AA260" s="183"/>
      <c r="AB260" s="183"/>
      <c r="AC260" s="183"/>
      <c r="AD260" s="183"/>
      <c r="AE260" s="183"/>
      <c r="AF260" s="183"/>
      <c r="AG260" s="183"/>
      <c r="AH260" s="183"/>
      <c r="AI260" s="183"/>
      <c r="AJ260" s="183"/>
      <c r="AK260" s="183"/>
    </row>
    <row r="261" ht="15.75" customHeight="1">
      <c r="U261" s="183" t="str">
        <f t="array" ref="U261:AK261">if(ISBLANK('Floods &amp; Response data'!B261),"",INDEX($B$4:$R$50,MATCH('Floods &amp; Response data'!B261,$A$4:$A$50)))</f>
        <v>Garbatulla</v>
      </c>
      <c r="V261" s="183" t="s">
        <v>302</v>
      </c>
      <c r="W261" s="183" t="s">
        <v>328</v>
      </c>
      <c r="X261" s="183"/>
      <c r="Y261" s="183"/>
      <c r="Z261" s="183"/>
      <c r="AA261" s="183"/>
      <c r="AB261" s="183"/>
      <c r="AC261" s="183"/>
      <c r="AD261" s="183"/>
      <c r="AE261" s="183"/>
      <c r="AF261" s="183"/>
      <c r="AG261" s="183"/>
      <c r="AH261" s="183"/>
      <c r="AI261" s="183"/>
      <c r="AJ261" s="183"/>
      <c r="AK261" s="183"/>
    </row>
    <row r="262" ht="15.75" customHeight="1">
      <c r="U262" s="183" t="str">
        <f t="array" ref="U262:AK262">if(ISBLANK('Floods &amp; Response data'!B262),"",INDEX($B$4:$R$50,MATCH('Floods &amp; Response data'!B262,$A$4:$A$50)))</f>
        <v>Garbatulla</v>
      </c>
      <c r="V262" s="183" t="s">
        <v>302</v>
      </c>
      <c r="W262" s="183" t="s">
        <v>328</v>
      </c>
      <c r="X262" s="183"/>
      <c r="Y262" s="183"/>
      <c r="Z262" s="183"/>
      <c r="AA262" s="183"/>
      <c r="AB262" s="183"/>
      <c r="AC262" s="183"/>
      <c r="AD262" s="183"/>
      <c r="AE262" s="183"/>
      <c r="AF262" s="183"/>
      <c r="AG262" s="183"/>
      <c r="AH262" s="183"/>
      <c r="AI262" s="183"/>
      <c r="AJ262" s="183"/>
      <c r="AK262" s="183"/>
    </row>
    <row r="263" ht="15.75" customHeight="1">
      <c r="U263" s="183" t="str">
        <f t="array" ref="U263:AK263">if(ISBLANK('Floods &amp; Response data'!B263),"",INDEX($B$4:$R$50,MATCH('Floods &amp; Response data'!B263,$A$4:$A$50)))</f>
        <v>Garbatulla</v>
      </c>
      <c r="V263" s="183" t="s">
        <v>302</v>
      </c>
      <c r="W263" s="183" t="s">
        <v>328</v>
      </c>
      <c r="X263" s="183"/>
      <c r="Y263" s="183"/>
      <c r="Z263" s="183"/>
      <c r="AA263" s="183"/>
      <c r="AB263" s="183"/>
      <c r="AC263" s="183"/>
      <c r="AD263" s="183"/>
      <c r="AE263" s="183"/>
      <c r="AF263" s="183"/>
      <c r="AG263" s="183"/>
      <c r="AH263" s="183"/>
      <c r="AI263" s="183"/>
      <c r="AJ263" s="183"/>
      <c r="AK263" s="183"/>
    </row>
    <row r="264" ht="15.75" customHeight="1">
      <c r="U264" s="183" t="str">
        <f t="array" ref="U264:AK264">if(ISBLANK('Floods &amp; Response data'!B264),"",INDEX($B$4:$R$50,MATCH('Floods &amp; Response data'!B264,$A$4:$A$50)))</f>
        <v>Garbatulla</v>
      </c>
      <c r="V264" s="183" t="s">
        <v>302</v>
      </c>
      <c r="W264" s="183" t="s">
        <v>328</v>
      </c>
      <c r="X264" s="183"/>
      <c r="Y264" s="183"/>
      <c r="Z264" s="183"/>
      <c r="AA264" s="183"/>
      <c r="AB264" s="183"/>
      <c r="AC264" s="183"/>
      <c r="AD264" s="183"/>
      <c r="AE264" s="183"/>
      <c r="AF264" s="183"/>
      <c r="AG264" s="183"/>
      <c r="AH264" s="183"/>
      <c r="AI264" s="183"/>
      <c r="AJ264" s="183"/>
      <c r="AK264" s="183"/>
    </row>
    <row r="265" ht="15.75" customHeight="1">
      <c r="U265" s="183" t="str">
        <f t="array" ref="U265:AK265">if(ISBLANK('Floods &amp; Response data'!B265),"",INDEX($B$4:$R$50,MATCH('Floods &amp; Response data'!B265,$A$4:$A$50)))</f>
        <v>Garbatulla</v>
      </c>
      <c r="V265" s="183" t="s">
        <v>302</v>
      </c>
      <c r="W265" s="183" t="s">
        <v>328</v>
      </c>
      <c r="X265" s="183"/>
      <c r="Y265" s="183"/>
      <c r="Z265" s="183"/>
      <c r="AA265" s="183"/>
      <c r="AB265" s="183"/>
      <c r="AC265" s="183"/>
      <c r="AD265" s="183"/>
      <c r="AE265" s="183"/>
      <c r="AF265" s="183"/>
      <c r="AG265" s="183"/>
      <c r="AH265" s="183"/>
      <c r="AI265" s="183"/>
      <c r="AJ265" s="183"/>
      <c r="AK265" s="183"/>
    </row>
    <row r="266" ht="15.75" customHeight="1">
      <c r="U266" s="183" t="str">
        <f t="array" ref="U266:AK266">if(ISBLANK('Floods &amp; Response data'!B266),"",INDEX($B$4:$R$50,MATCH('Floods &amp; Response data'!B266,$A$4:$A$50)))</f>
        <v>Garbatulla</v>
      </c>
      <c r="V266" s="183" t="s">
        <v>302</v>
      </c>
      <c r="W266" s="183" t="s">
        <v>328</v>
      </c>
      <c r="X266" s="183"/>
      <c r="Y266" s="183"/>
      <c r="Z266" s="183"/>
      <c r="AA266" s="183"/>
      <c r="AB266" s="183"/>
      <c r="AC266" s="183"/>
      <c r="AD266" s="183"/>
      <c r="AE266" s="183"/>
      <c r="AF266" s="183"/>
      <c r="AG266" s="183"/>
      <c r="AH266" s="183"/>
      <c r="AI266" s="183"/>
      <c r="AJ266" s="183"/>
      <c r="AK266" s="183"/>
    </row>
    <row r="267" ht="15.75" customHeight="1">
      <c r="U267" s="183" t="str">
        <f t="array" ref="U267:AK267">if(ISBLANK('Floods &amp; Response data'!B267),"",INDEX($B$4:$R$50,MATCH('Floods &amp; Response data'!B267,$A$4:$A$50)))</f>
        <v>Garbatulla</v>
      </c>
      <c r="V267" s="183" t="s">
        <v>302</v>
      </c>
      <c r="W267" s="183" t="s">
        <v>328</v>
      </c>
      <c r="X267" s="183"/>
      <c r="Y267" s="183"/>
      <c r="Z267" s="183"/>
      <c r="AA267" s="183"/>
      <c r="AB267" s="183"/>
      <c r="AC267" s="183"/>
      <c r="AD267" s="183"/>
      <c r="AE267" s="183"/>
      <c r="AF267" s="183"/>
      <c r="AG267" s="183"/>
      <c r="AH267" s="183"/>
      <c r="AI267" s="183"/>
      <c r="AJ267" s="183"/>
      <c r="AK267" s="183"/>
    </row>
    <row r="268" ht="15.75" customHeight="1">
      <c r="U268" s="183" t="str">
        <f t="array" ref="U268:AK268">if(ISBLANK('Floods &amp; Response data'!B268),"",INDEX($B$4:$R$50,MATCH('Floods &amp; Response data'!B268,$A$4:$A$50)))</f>
        <v>Garbatulla</v>
      </c>
      <c r="V268" s="183" t="s">
        <v>302</v>
      </c>
      <c r="W268" s="183" t="s">
        <v>328</v>
      </c>
      <c r="X268" s="183"/>
      <c r="Y268" s="183"/>
      <c r="Z268" s="183"/>
      <c r="AA268" s="183"/>
      <c r="AB268" s="183"/>
      <c r="AC268" s="183"/>
      <c r="AD268" s="183"/>
      <c r="AE268" s="183"/>
      <c r="AF268" s="183"/>
      <c r="AG268" s="183"/>
      <c r="AH268" s="183"/>
      <c r="AI268" s="183"/>
      <c r="AJ268" s="183"/>
      <c r="AK268" s="183"/>
    </row>
    <row r="269" ht="15.75" customHeight="1">
      <c r="U269" s="183" t="str">
        <f t="array" ref="U269:AK269">if(ISBLANK('Floods &amp; Response data'!B269),"",INDEX($B$4:$R$50,MATCH('Floods &amp; Response data'!B269,$A$4:$A$50)))</f>
        <v>Garbatulla</v>
      </c>
      <c r="V269" s="183" t="s">
        <v>302</v>
      </c>
      <c r="W269" s="183" t="s">
        <v>328</v>
      </c>
      <c r="X269" s="183"/>
      <c r="Y269" s="183"/>
      <c r="Z269" s="183"/>
      <c r="AA269" s="183"/>
      <c r="AB269" s="183"/>
      <c r="AC269" s="183"/>
      <c r="AD269" s="183"/>
      <c r="AE269" s="183"/>
      <c r="AF269" s="183"/>
      <c r="AG269" s="183"/>
      <c r="AH269" s="183"/>
      <c r="AI269" s="183"/>
      <c r="AJ269" s="183"/>
      <c r="AK269" s="183"/>
    </row>
    <row r="270" ht="15.75" customHeight="1">
      <c r="U270" s="183" t="str">
        <f t="array" ref="U270:AK270">if(ISBLANK('Floods &amp; Response data'!B270),"",INDEX($B$4:$R$50,MATCH('Floods &amp; Response data'!B270,$A$4:$A$50)))</f>
        <v>Garbatulla</v>
      </c>
      <c r="V270" s="183" t="s">
        <v>302</v>
      </c>
      <c r="W270" s="183" t="s">
        <v>328</v>
      </c>
      <c r="X270" s="183"/>
      <c r="Y270" s="183"/>
      <c r="Z270" s="183"/>
      <c r="AA270" s="183"/>
      <c r="AB270" s="183"/>
      <c r="AC270" s="183"/>
      <c r="AD270" s="183"/>
      <c r="AE270" s="183"/>
      <c r="AF270" s="183"/>
      <c r="AG270" s="183"/>
      <c r="AH270" s="183"/>
      <c r="AI270" s="183"/>
      <c r="AJ270" s="183"/>
      <c r="AK270" s="183"/>
    </row>
    <row r="271" ht="15.75" customHeight="1">
      <c r="U271" s="183" t="str">
        <f t="array" ref="U271:AK271">if(ISBLANK('Floods &amp; Response data'!B271),"",INDEX($B$4:$R$50,MATCH('Floods &amp; Response data'!B271,$A$4:$A$50)))</f>
        <v>Garbatulla</v>
      </c>
      <c r="V271" s="183" t="s">
        <v>302</v>
      </c>
      <c r="W271" s="183" t="s">
        <v>328</v>
      </c>
      <c r="X271" s="183"/>
      <c r="Y271" s="183"/>
      <c r="Z271" s="183"/>
      <c r="AA271" s="183"/>
      <c r="AB271" s="183"/>
      <c r="AC271" s="183"/>
      <c r="AD271" s="183"/>
      <c r="AE271" s="183"/>
      <c r="AF271" s="183"/>
      <c r="AG271" s="183"/>
      <c r="AH271" s="183"/>
      <c r="AI271" s="183"/>
      <c r="AJ271" s="183"/>
      <c r="AK271" s="183"/>
    </row>
    <row r="272" ht="15.75" customHeight="1">
      <c r="U272" s="183" t="str">
        <f t="array" ref="U272:AK272">if(ISBLANK('Floods &amp; Response data'!B272),"",INDEX($B$4:$R$50,MATCH('Floods &amp; Response data'!B272,$A$4:$A$50)))</f>
        <v>Garbatulla</v>
      </c>
      <c r="V272" s="183" t="s">
        <v>302</v>
      </c>
      <c r="W272" s="183" t="s">
        <v>328</v>
      </c>
      <c r="X272" s="183"/>
      <c r="Y272" s="183"/>
      <c r="Z272" s="183"/>
      <c r="AA272" s="183"/>
      <c r="AB272" s="183"/>
      <c r="AC272" s="183"/>
      <c r="AD272" s="183"/>
      <c r="AE272" s="183"/>
      <c r="AF272" s="183"/>
      <c r="AG272" s="183"/>
      <c r="AH272" s="183"/>
      <c r="AI272" s="183"/>
      <c r="AJ272" s="183"/>
      <c r="AK272" s="183"/>
    </row>
    <row r="273" ht="15.75" customHeight="1">
      <c r="U273" s="183" t="str">
        <f t="array" ref="U273:AK273">if(ISBLANK('Floods &amp; Response data'!B273),"",INDEX($B$4:$R$50,MATCH('Floods &amp; Response data'!B273,$A$4:$A$50)))</f>
        <v>Garbatulla</v>
      </c>
      <c r="V273" s="183" t="s">
        <v>302</v>
      </c>
      <c r="W273" s="183" t="s">
        <v>328</v>
      </c>
      <c r="X273" s="183"/>
      <c r="Y273" s="183"/>
      <c r="Z273" s="183"/>
      <c r="AA273" s="183"/>
      <c r="AB273" s="183"/>
      <c r="AC273" s="183"/>
      <c r="AD273" s="183"/>
      <c r="AE273" s="183"/>
      <c r="AF273" s="183"/>
      <c r="AG273" s="183"/>
      <c r="AH273" s="183"/>
      <c r="AI273" s="183"/>
      <c r="AJ273" s="183"/>
      <c r="AK273" s="183"/>
    </row>
    <row r="274" ht="15.75" customHeight="1">
      <c r="U274" s="183" t="str">
        <f t="array" ref="U274:AK274">if(ISBLANK('Floods &amp; Response data'!B274),"",INDEX($B$4:$R$50,MATCH('Floods &amp; Response data'!B274,$A$4:$A$50)))</f>
        <v>Garbatulla</v>
      </c>
      <c r="V274" s="183" t="s">
        <v>302</v>
      </c>
      <c r="W274" s="183" t="s">
        <v>328</v>
      </c>
      <c r="X274" s="183"/>
      <c r="Y274" s="183"/>
      <c r="Z274" s="183"/>
      <c r="AA274" s="183"/>
      <c r="AB274" s="183"/>
      <c r="AC274" s="183"/>
      <c r="AD274" s="183"/>
      <c r="AE274" s="183"/>
      <c r="AF274" s="183"/>
      <c r="AG274" s="183"/>
      <c r="AH274" s="183"/>
      <c r="AI274" s="183"/>
      <c r="AJ274" s="183"/>
      <c r="AK274" s="183"/>
    </row>
    <row r="275" ht="15.75" customHeight="1">
      <c r="U275" s="183" t="str">
        <f t="array" ref="U275:AK275">if(ISBLANK('Floods &amp; Response data'!B275),"",INDEX($B$4:$R$50,MATCH('Floods &amp; Response data'!B275,$A$4:$A$50)))</f>
        <v>Garbatulla</v>
      </c>
      <c r="V275" s="183" t="s">
        <v>302</v>
      </c>
      <c r="W275" s="183" t="s">
        <v>328</v>
      </c>
      <c r="X275" s="183"/>
      <c r="Y275" s="183"/>
      <c r="Z275" s="183"/>
      <c r="AA275" s="183"/>
      <c r="AB275" s="183"/>
      <c r="AC275" s="183"/>
      <c r="AD275" s="183"/>
      <c r="AE275" s="183"/>
      <c r="AF275" s="183"/>
      <c r="AG275" s="183"/>
      <c r="AH275" s="183"/>
      <c r="AI275" s="183"/>
      <c r="AJ275" s="183"/>
      <c r="AK275" s="183"/>
    </row>
    <row r="276" ht="15.75" customHeight="1">
      <c r="U276" s="183" t="str">
        <f t="array" ref="U276:AK276">if(ISBLANK('Floods &amp; Response data'!B276),"",INDEX($B$4:$R$50,MATCH('Floods &amp; Response data'!B276,$A$4:$A$50)))</f>
        <v>Garbatulla</v>
      </c>
      <c r="V276" s="183" t="s">
        <v>302</v>
      </c>
      <c r="W276" s="183" t="s">
        <v>328</v>
      </c>
      <c r="X276" s="183"/>
      <c r="Y276" s="183"/>
      <c r="Z276" s="183"/>
      <c r="AA276" s="183"/>
      <c r="AB276" s="183"/>
      <c r="AC276" s="183"/>
      <c r="AD276" s="183"/>
      <c r="AE276" s="183"/>
      <c r="AF276" s="183"/>
      <c r="AG276" s="183"/>
      <c r="AH276" s="183"/>
      <c r="AI276" s="183"/>
      <c r="AJ276" s="183"/>
      <c r="AK276" s="183"/>
    </row>
    <row r="277" ht="15.75" customHeight="1">
      <c r="U277" s="183" t="str">
        <f t="array" ref="U277:AK277">if(ISBLANK('Floods &amp; Response data'!B277),"",INDEX($B$4:$R$50,MATCH('Floods &amp; Response data'!B277,$A$4:$A$50)))</f>
        <v>Garbatulla</v>
      </c>
      <c r="V277" s="183" t="s">
        <v>302</v>
      </c>
      <c r="W277" s="183" t="s">
        <v>328</v>
      </c>
      <c r="X277" s="183"/>
      <c r="Y277" s="183"/>
      <c r="Z277" s="183"/>
      <c r="AA277" s="183"/>
      <c r="AB277" s="183"/>
      <c r="AC277" s="183"/>
      <c r="AD277" s="183"/>
      <c r="AE277" s="183"/>
      <c r="AF277" s="183"/>
      <c r="AG277" s="183"/>
      <c r="AH277" s="183"/>
      <c r="AI277" s="183"/>
      <c r="AJ277" s="183"/>
      <c r="AK277" s="183"/>
    </row>
    <row r="278" ht="15.75" customHeight="1">
      <c r="U278" s="183" t="str">
        <f t="array" ref="U278:AK278">if(ISBLANK('Floods &amp; Response data'!B278),"",INDEX($B$4:$R$50,MATCH('Floods &amp; Response data'!B278,$A$4:$A$50)))</f>
        <v>Garbatulla</v>
      </c>
      <c r="V278" s="183" t="s">
        <v>302</v>
      </c>
      <c r="W278" s="183" t="s">
        <v>328</v>
      </c>
      <c r="X278" s="183"/>
      <c r="Y278" s="183"/>
      <c r="Z278" s="183"/>
      <c r="AA278" s="183"/>
      <c r="AB278" s="183"/>
      <c r="AC278" s="183"/>
      <c r="AD278" s="183"/>
      <c r="AE278" s="183"/>
      <c r="AF278" s="183"/>
      <c r="AG278" s="183"/>
      <c r="AH278" s="183"/>
      <c r="AI278" s="183"/>
      <c r="AJ278" s="183"/>
      <c r="AK278" s="183"/>
    </row>
    <row r="279" ht="15.75" customHeight="1">
      <c r="U279" s="183" t="str">
        <f t="array" ref="U279:AK279">if(ISBLANK('Floods &amp; Response data'!B279),"",INDEX($B$4:$R$50,MATCH('Floods &amp; Response data'!B279,$A$4:$A$50)))</f>
        <v>Garbatulla</v>
      </c>
      <c r="V279" s="183" t="s">
        <v>302</v>
      </c>
      <c r="W279" s="183" t="s">
        <v>328</v>
      </c>
      <c r="X279" s="183"/>
      <c r="Y279" s="183"/>
      <c r="Z279" s="183"/>
      <c r="AA279" s="183"/>
      <c r="AB279" s="183"/>
      <c r="AC279" s="183"/>
      <c r="AD279" s="183"/>
      <c r="AE279" s="183"/>
      <c r="AF279" s="183"/>
      <c r="AG279" s="183"/>
      <c r="AH279" s="183"/>
      <c r="AI279" s="183"/>
      <c r="AJ279" s="183"/>
      <c r="AK279" s="183"/>
    </row>
    <row r="280" ht="15.75" customHeight="1">
      <c r="U280" s="183" t="str">
        <f t="array" ref="U280:AK280">if(ISBLANK('Floods &amp; Response data'!B280),"",INDEX($B$4:$R$50,MATCH('Floods &amp; Response data'!B280,$A$4:$A$50)))</f>
        <v>Garbatulla</v>
      </c>
      <c r="V280" s="183" t="s">
        <v>302</v>
      </c>
      <c r="W280" s="183" t="s">
        <v>328</v>
      </c>
      <c r="X280" s="183"/>
      <c r="Y280" s="183"/>
      <c r="Z280" s="183"/>
      <c r="AA280" s="183"/>
      <c r="AB280" s="183"/>
      <c r="AC280" s="183"/>
      <c r="AD280" s="183"/>
      <c r="AE280" s="183"/>
      <c r="AF280" s="183"/>
      <c r="AG280" s="183"/>
      <c r="AH280" s="183"/>
      <c r="AI280" s="183"/>
      <c r="AJ280" s="183"/>
      <c r="AK280" s="183"/>
    </row>
    <row r="281" ht="15.75" customHeight="1">
      <c r="U281" s="183" t="str">
        <f t="array" ref="U281:AK281">if(ISBLANK('Floods &amp; Response data'!B281),"",INDEX($B$4:$R$50,MATCH('Floods &amp; Response data'!B281,$A$4:$A$50)))</f>
        <v>Garbatulla</v>
      </c>
      <c r="V281" s="183" t="s">
        <v>302</v>
      </c>
      <c r="W281" s="183" t="s">
        <v>328</v>
      </c>
      <c r="X281" s="183"/>
      <c r="Y281" s="183"/>
      <c r="Z281" s="183"/>
      <c r="AA281" s="183"/>
      <c r="AB281" s="183"/>
      <c r="AC281" s="183"/>
      <c r="AD281" s="183"/>
      <c r="AE281" s="183"/>
      <c r="AF281" s="183"/>
      <c r="AG281" s="183"/>
      <c r="AH281" s="183"/>
      <c r="AI281" s="183"/>
      <c r="AJ281" s="183"/>
      <c r="AK281" s="183"/>
    </row>
    <row r="282" ht="15.75" customHeight="1">
      <c r="U282" s="183" t="str">
        <f t="array" ref="U282:AK282">if(ISBLANK('Floods &amp; Response data'!B282),"",INDEX($B$4:$R$50,MATCH('Floods &amp; Response data'!B282,$A$4:$A$50)))</f>
        <v>Garbatulla</v>
      </c>
      <c r="V282" s="183" t="s">
        <v>302</v>
      </c>
      <c r="W282" s="183" t="s">
        <v>328</v>
      </c>
      <c r="X282" s="183"/>
      <c r="Y282" s="183"/>
      <c r="Z282" s="183"/>
      <c r="AA282" s="183"/>
      <c r="AB282" s="183"/>
      <c r="AC282" s="183"/>
      <c r="AD282" s="183"/>
      <c r="AE282" s="183"/>
      <c r="AF282" s="183"/>
      <c r="AG282" s="183"/>
      <c r="AH282" s="183"/>
      <c r="AI282" s="183"/>
      <c r="AJ282" s="183"/>
      <c r="AK282" s="183"/>
    </row>
    <row r="283" ht="15.75" customHeight="1">
      <c r="U283" s="183" t="str">
        <f t="array" ref="U283:AK283">if(ISBLANK('Floods &amp; Response data'!B283),"",INDEX($B$4:$R$50,MATCH('Floods &amp; Response data'!B283,$A$4:$A$50)))</f>
        <v>Garbatulla</v>
      </c>
      <c r="V283" s="183" t="s">
        <v>302</v>
      </c>
      <c r="W283" s="183" t="s">
        <v>328</v>
      </c>
      <c r="X283" s="183"/>
      <c r="Y283" s="183"/>
      <c r="Z283" s="183"/>
      <c r="AA283" s="183"/>
      <c r="AB283" s="183"/>
      <c r="AC283" s="183"/>
      <c r="AD283" s="183"/>
      <c r="AE283" s="183"/>
      <c r="AF283" s="183"/>
      <c r="AG283" s="183"/>
      <c r="AH283" s="183"/>
      <c r="AI283" s="183"/>
      <c r="AJ283" s="183"/>
      <c r="AK283" s="183"/>
    </row>
    <row r="284" ht="15.75" customHeight="1">
      <c r="U284" s="183" t="str">
        <f t="array" ref="U284:AK284">if(ISBLANK('Floods &amp; Response data'!B284),"",INDEX($B$4:$R$50,MATCH('Floods &amp; Response data'!B284,$A$4:$A$50)))</f>
        <v>Garbatulla</v>
      </c>
      <c r="V284" s="183" t="s">
        <v>302</v>
      </c>
      <c r="W284" s="183" t="s">
        <v>328</v>
      </c>
      <c r="X284" s="183"/>
      <c r="Y284" s="183"/>
      <c r="Z284" s="183"/>
      <c r="AA284" s="183"/>
      <c r="AB284" s="183"/>
      <c r="AC284" s="183"/>
      <c r="AD284" s="183"/>
      <c r="AE284" s="183"/>
      <c r="AF284" s="183"/>
      <c r="AG284" s="183"/>
      <c r="AH284" s="183"/>
      <c r="AI284" s="183"/>
      <c r="AJ284" s="183"/>
      <c r="AK284" s="183"/>
    </row>
    <row r="285" ht="15.75" customHeight="1">
      <c r="U285" s="183" t="str">
        <f t="array" ref="U285:AK285">if(ISBLANK('Floods &amp; Response data'!B285),"",INDEX($B$4:$R$50,MATCH('Floods &amp; Response data'!B285,$A$4:$A$50)))</f>
        <v>Garbatulla</v>
      </c>
      <c r="V285" s="183" t="s">
        <v>302</v>
      </c>
      <c r="W285" s="183" t="s">
        <v>328</v>
      </c>
      <c r="X285" s="183"/>
      <c r="Y285" s="183"/>
      <c r="Z285" s="183"/>
      <c r="AA285" s="183"/>
      <c r="AB285" s="183"/>
      <c r="AC285" s="183"/>
      <c r="AD285" s="183"/>
      <c r="AE285" s="183"/>
      <c r="AF285" s="183"/>
      <c r="AG285" s="183"/>
      <c r="AH285" s="183"/>
      <c r="AI285" s="183"/>
      <c r="AJ285" s="183"/>
      <c r="AK285" s="183"/>
    </row>
    <row r="286" ht="15.75" customHeight="1">
      <c r="U286" s="183" t="str">
        <f t="array" ref="U286:AK286">if(ISBLANK('Floods &amp; Response data'!B286),"",INDEX($B$4:$R$50,MATCH('Floods &amp; Response data'!B286,$A$4:$A$50)))</f>
        <v>Garbatulla</v>
      </c>
      <c r="V286" s="183" t="s">
        <v>302</v>
      </c>
      <c r="W286" s="183" t="s">
        <v>328</v>
      </c>
      <c r="X286" s="183"/>
      <c r="Y286" s="183"/>
      <c r="Z286" s="183"/>
      <c r="AA286" s="183"/>
      <c r="AB286" s="183"/>
      <c r="AC286" s="183"/>
      <c r="AD286" s="183"/>
      <c r="AE286" s="183"/>
      <c r="AF286" s="183"/>
      <c r="AG286" s="183"/>
      <c r="AH286" s="183"/>
      <c r="AI286" s="183"/>
      <c r="AJ286" s="183"/>
      <c r="AK286" s="183"/>
    </row>
    <row r="287" ht="15.75" customHeight="1">
      <c r="U287" s="183" t="str">
        <f t="array" ref="U287:AK287">if(ISBLANK('Floods &amp; Response data'!B287),"",INDEX($B$4:$R$50,MATCH('Floods &amp; Response data'!B287,$A$4:$A$50)))</f>
        <v>Garbatulla</v>
      </c>
      <c r="V287" s="183" t="s">
        <v>302</v>
      </c>
      <c r="W287" s="183" t="s">
        <v>328</v>
      </c>
      <c r="X287" s="183"/>
      <c r="Y287" s="183"/>
      <c r="Z287" s="183"/>
      <c r="AA287" s="183"/>
      <c r="AB287" s="183"/>
      <c r="AC287" s="183"/>
      <c r="AD287" s="183"/>
      <c r="AE287" s="183"/>
      <c r="AF287" s="183"/>
      <c r="AG287" s="183"/>
      <c r="AH287" s="183"/>
      <c r="AI287" s="183"/>
      <c r="AJ287" s="183"/>
      <c r="AK287" s="183"/>
    </row>
    <row r="288" ht="15.75" customHeight="1">
      <c r="U288" s="183" t="str">
        <f t="array" ref="U288:AK288">if(ISBLANK('Floods &amp; Response data'!B288),"",INDEX($B$4:$R$50,MATCH('Floods &amp; Response data'!B288,$A$4:$A$50)))</f>
        <v>Garbatulla</v>
      </c>
      <c r="V288" s="183" t="s">
        <v>302</v>
      </c>
      <c r="W288" s="183" t="s">
        <v>328</v>
      </c>
      <c r="X288" s="183"/>
      <c r="Y288" s="183"/>
      <c r="Z288" s="183"/>
      <c r="AA288" s="183"/>
      <c r="AB288" s="183"/>
      <c r="AC288" s="183"/>
      <c r="AD288" s="183"/>
      <c r="AE288" s="183"/>
      <c r="AF288" s="183"/>
      <c r="AG288" s="183"/>
      <c r="AH288" s="183"/>
      <c r="AI288" s="183"/>
      <c r="AJ288" s="183"/>
      <c r="AK288" s="183"/>
    </row>
    <row r="289" ht="15.75" customHeight="1">
      <c r="U289" s="183" t="str">
        <f t="array" ref="U289:AK289">if(ISBLANK('Floods &amp; Response data'!B289),"",INDEX($B$4:$R$50,MATCH('Floods &amp; Response data'!B289,$A$4:$A$50)))</f>
        <v>Garbatulla</v>
      </c>
      <c r="V289" s="183" t="s">
        <v>302</v>
      </c>
      <c r="W289" s="183" t="s">
        <v>328</v>
      </c>
      <c r="X289" s="183"/>
      <c r="Y289" s="183"/>
      <c r="Z289" s="183"/>
      <c r="AA289" s="183"/>
      <c r="AB289" s="183"/>
      <c r="AC289" s="183"/>
      <c r="AD289" s="183"/>
      <c r="AE289" s="183"/>
      <c r="AF289" s="183"/>
      <c r="AG289" s="183"/>
      <c r="AH289" s="183"/>
      <c r="AI289" s="183"/>
      <c r="AJ289" s="183"/>
      <c r="AK289" s="183"/>
    </row>
    <row r="290" ht="15.75" customHeight="1">
      <c r="U290" s="183" t="str">
        <f t="array" ref="U290:AK290">if(ISBLANK('Floods &amp; Response data'!B290),"",INDEX($B$4:$R$50,MATCH('Floods &amp; Response data'!B290,$A$4:$A$50)))</f>
        <v>Garbatulla</v>
      </c>
      <c r="V290" s="183" t="s">
        <v>302</v>
      </c>
      <c r="W290" s="183" t="s">
        <v>328</v>
      </c>
      <c r="X290" s="183"/>
      <c r="Y290" s="183"/>
      <c r="Z290" s="183"/>
      <c r="AA290" s="183"/>
      <c r="AB290" s="183"/>
      <c r="AC290" s="183"/>
      <c r="AD290" s="183"/>
      <c r="AE290" s="183"/>
      <c r="AF290" s="183"/>
      <c r="AG290" s="183"/>
      <c r="AH290" s="183"/>
      <c r="AI290" s="183"/>
      <c r="AJ290" s="183"/>
      <c r="AK290" s="183"/>
    </row>
    <row r="291" ht="15.75" customHeight="1">
      <c r="U291" s="183" t="str">
        <f t="array" ref="U291:AK291">if(ISBLANK('Floods &amp; Response data'!B291),"",INDEX($B$4:$R$50,MATCH('Floods &amp; Response data'!B291,$A$4:$A$50)))</f>
        <v>Garbatulla</v>
      </c>
      <c r="V291" s="183" t="s">
        <v>302</v>
      </c>
      <c r="W291" s="183" t="s">
        <v>328</v>
      </c>
      <c r="X291" s="183"/>
      <c r="Y291" s="183"/>
      <c r="Z291" s="183"/>
      <c r="AA291" s="183"/>
      <c r="AB291" s="183"/>
      <c r="AC291" s="183"/>
      <c r="AD291" s="183"/>
      <c r="AE291" s="183"/>
      <c r="AF291" s="183"/>
      <c r="AG291" s="183"/>
      <c r="AH291" s="183"/>
      <c r="AI291" s="183"/>
      <c r="AJ291" s="183"/>
      <c r="AK291" s="183"/>
    </row>
    <row r="292" ht="15.75" customHeight="1">
      <c r="U292" s="183" t="str">
        <f t="array" ref="U292:AK292">if(ISBLANK('Floods &amp; Response data'!B292),"",INDEX($B$4:$R$50,MATCH('Floods &amp; Response data'!B292,$A$4:$A$50)))</f>
        <v>Garbatulla</v>
      </c>
      <c r="V292" s="183" t="s">
        <v>302</v>
      </c>
      <c r="W292" s="183" t="s">
        <v>328</v>
      </c>
      <c r="X292" s="183"/>
      <c r="Y292" s="183"/>
      <c r="Z292" s="183"/>
      <c r="AA292" s="183"/>
      <c r="AB292" s="183"/>
      <c r="AC292" s="183"/>
      <c r="AD292" s="183"/>
      <c r="AE292" s="183"/>
      <c r="AF292" s="183"/>
      <c r="AG292" s="183"/>
      <c r="AH292" s="183"/>
      <c r="AI292" s="183"/>
      <c r="AJ292" s="183"/>
      <c r="AK292" s="183"/>
    </row>
    <row r="293" ht="15.75" customHeight="1">
      <c r="U293" s="183" t="str">
        <f t="array" ref="U293:AK293">if(ISBLANK('Floods &amp; Response data'!B293),"",INDEX($B$4:$R$50,MATCH('Floods &amp; Response data'!B293,$A$4:$A$50)))</f>
        <v>Garbatulla</v>
      </c>
      <c r="V293" s="183" t="s">
        <v>302</v>
      </c>
      <c r="W293" s="183" t="s">
        <v>328</v>
      </c>
      <c r="X293" s="183"/>
      <c r="Y293" s="183"/>
      <c r="Z293" s="183"/>
      <c r="AA293" s="183"/>
      <c r="AB293" s="183"/>
      <c r="AC293" s="183"/>
      <c r="AD293" s="183"/>
      <c r="AE293" s="183"/>
      <c r="AF293" s="183"/>
      <c r="AG293" s="183"/>
      <c r="AH293" s="183"/>
      <c r="AI293" s="183"/>
      <c r="AJ293" s="183"/>
      <c r="AK293" s="183"/>
    </row>
    <row r="294" ht="15.75" customHeight="1">
      <c r="U294" s="183" t="str">
        <f t="array" ref="U294:AK294">if(ISBLANK('Floods &amp; Response data'!B294),"",INDEX($B$4:$R$50,MATCH('Floods &amp; Response data'!B294,$A$4:$A$50)))</f>
        <v>Garbatulla</v>
      </c>
      <c r="V294" s="183" t="s">
        <v>302</v>
      </c>
      <c r="W294" s="183" t="s">
        <v>328</v>
      </c>
      <c r="X294" s="183"/>
      <c r="Y294" s="183"/>
      <c r="Z294" s="183"/>
      <c r="AA294" s="183"/>
      <c r="AB294" s="183"/>
      <c r="AC294" s="183"/>
      <c r="AD294" s="183"/>
      <c r="AE294" s="183"/>
      <c r="AF294" s="183"/>
      <c r="AG294" s="183"/>
      <c r="AH294" s="183"/>
      <c r="AI294" s="183"/>
      <c r="AJ294" s="183"/>
      <c r="AK294" s="183"/>
    </row>
    <row r="295" ht="15.75" customHeight="1">
      <c r="U295" s="183" t="str">
        <f t="array" ref="U295:AK295">if(ISBLANK('Floods &amp; Response data'!B295),"",INDEX($B$4:$R$50,MATCH('Floods &amp; Response data'!B295,$A$4:$A$50)))</f>
        <v>Garbatulla</v>
      </c>
      <c r="V295" s="183" t="s">
        <v>302</v>
      </c>
      <c r="W295" s="183" t="s">
        <v>328</v>
      </c>
      <c r="X295" s="183"/>
      <c r="Y295" s="183"/>
      <c r="Z295" s="183"/>
      <c r="AA295" s="183"/>
      <c r="AB295" s="183"/>
      <c r="AC295" s="183"/>
      <c r="AD295" s="183"/>
      <c r="AE295" s="183"/>
      <c r="AF295" s="183"/>
      <c r="AG295" s="183"/>
      <c r="AH295" s="183"/>
      <c r="AI295" s="183"/>
      <c r="AJ295" s="183"/>
      <c r="AK295" s="183"/>
    </row>
    <row r="296" ht="15.75" customHeight="1">
      <c r="U296" s="183" t="str">
        <f t="array" ref="U296:AK296">if(ISBLANK('Floods &amp; Response data'!B296),"",INDEX($B$4:$R$50,MATCH('Floods &amp; Response data'!B296,$A$4:$A$50)))</f>
        <v>Garbatulla</v>
      </c>
      <c r="V296" s="183" t="s">
        <v>302</v>
      </c>
      <c r="W296" s="183" t="s">
        <v>328</v>
      </c>
      <c r="X296" s="183"/>
      <c r="Y296" s="183"/>
      <c r="Z296" s="183"/>
      <c r="AA296" s="183"/>
      <c r="AB296" s="183"/>
      <c r="AC296" s="183"/>
      <c r="AD296" s="183"/>
      <c r="AE296" s="183"/>
      <c r="AF296" s="183"/>
      <c r="AG296" s="183"/>
      <c r="AH296" s="183"/>
      <c r="AI296" s="183"/>
      <c r="AJ296" s="183"/>
      <c r="AK296" s="183"/>
    </row>
    <row r="297" ht="15.75" customHeight="1">
      <c r="U297" s="183" t="str">
        <f t="array" ref="U297:AK297">if(ISBLANK('Floods &amp; Response data'!B297),"",INDEX($B$4:$R$50,MATCH('Floods &amp; Response data'!B297,$A$4:$A$50)))</f>
        <v>Garbatulla</v>
      </c>
      <c r="V297" s="183" t="s">
        <v>302</v>
      </c>
      <c r="W297" s="183" t="s">
        <v>328</v>
      </c>
      <c r="X297" s="183"/>
      <c r="Y297" s="183"/>
      <c r="Z297" s="183"/>
      <c r="AA297" s="183"/>
      <c r="AB297" s="183"/>
      <c r="AC297" s="183"/>
      <c r="AD297" s="183"/>
      <c r="AE297" s="183"/>
      <c r="AF297" s="183"/>
      <c r="AG297" s="183"/>
      <c r="AH297" s="183"/>
      <c r="AI297" s="183"/>
      <c r="AJ297" s="183"/>
      <c r="AK297" s="183"/>
    </row>
    <row r="298" ht="15.75" customHeight="1">
      <c r="U298" s="183" t="str">
        <f t="array" ref="U298:AK298">if(ISBLANK('Floods &amp; Response data'!B298),"",INDEX($B$4:$R$50,MATCH('Floods &amp; Response data'!B298,$A$4:$A$50)))</f>
        <v>Garbatulla</v>
      </c>
      <c r="V298" s="183" t="s">
        <v>302</v>
      </c>
      <c r="W298" s="183" t="s">
        <v>328</v>
      </c>
      <c r="X298" s="183"/>
      <c r="Y298" s="183"/>
      <c r="Z298" s="183"/>
      <c r="AA298" s="183"/>
      <c r="AB298" s="183"/>
      <c r="AC298" s="183"/>
      <c r="AD298" s="183"/>
      <c r="AE298" s="183"/>
      <c r="AF298" s="183"/>
      <c r="AG298" s="183"/>
      <c r="AH298" s="183"/>
      <c r="AI298" s="183"/>
      <c r="AJ298" s="183"/>
      <c r="AK298" s="183"/>
    </row>
    <row r="299" ht="15.75" customHeight="1">
      <c r="U299" s="183" t="str">
        <f t="array" ref="U299:AK299">if(ISBLANK('Floods &amp; Response data'!B299),"",INDEX($B$4:$R$50,MATCH('Floods &amp; Response data'!B299,$A$4:$A$50)))</f>
        <v>Garbatulla</v>
      </c>
      <c r="V299" s="183" t="s">
        <v>302</v>
      </c>
      <c r="W299" s="183" t="s">
        <v>328</v>
      </c>
      <c r="X299" s="183"/>
      <c r="Y299" s="183"/>
      <c r="Z299" s="183"/>
      <c r="AA299" s="183"/>
      <c r="AB299" s="183"/>
      <c r="AC299" s="183"/>
      <c r="AD299" s="183"/>
      <c r="AE299" s="183"/>
      <c r="AF299" s="183"/>
      <c r="AG299" s="183"/>
      <c r="AH299" s="183"/>
      <c r="AI299" s="183"/>
      <c r="AJ299" s="183"/>
      <c r="AK299" s="183"/>
    </row>
    <row r="300" ht="15.75" customHeight="1">
      <c r="U300" s="183" t="str">
        <f t="array" ref="U300:AK300">if(ISBLANK('Floods &amp; Response data'!B300),"",INDEX($B$4:$R$50,MATCH('Floods &amp; Response data'!B300,$A$4:$A$50)))</f>
        <v>Garbatulla</v>
      </c>
      <c r="V300" s="183" t="s">
        <v>302</v>
      </c>
      <c r="W300" s="183" t="s">
        <v>328</v>
      </c>
      <c r="X300" s="183"/>
      <c r="Y300" s="183"/>
      <c r="Z300" s="183"/>
      <c r="AA300" s="183"/>
      <c r="AB300" s="183"/>
      <c r="AC300" s="183"/>
      <c r="AD300" s="183"/>
      <c r="AE300" s="183"/>
      <c r="AF300" s="183"/>
      <c r="AG300" s="183"/>
      <c r="AH300" s="183"/>
      <c r="AI300" s="183"/>
      <c r="AJ300" s="183"/>
      <c r="AK300" s="183"/>
    </row>
    <row r="301" ht="15.75" customHeight="1">
      <c r="U301" s="183" t="str">
        <f t="array" ref="U301:AK301">if(ISBLANK('Floods &amp; Response data'!B301),"",INDEX($B$4:$R$50,MATCH('Floods &amp; Response data'!B301,$A$4:$A$50)))</f>
        <v>Garbatulla</v>
      </c>
      <c r="V301" s="183" t="s">
        <v>302</v>
      </c>
      <c r="W301" s="183" t="s">
        <v>328</v>
      </c>
      <c r="X301" s="183"/>
      <c r="Y301" s="183"/>
      <c r="Z301" s="183"/>
      <c r="AA301" s="183"/>
      <c r="AB301" s="183"/>
      <c r="AC301" s="183"/>
      <c r="AD301" s="183"/>
      <c r="AE301" s="183"/>
      <c r="AF301" s="183"/>
      <c r="AG301" s="183"/>
      <c r="AH301" s="183"/>
      <c r="AI301" s="183"/>
      <c r="AJ301" s="183"/>
      <c r="AK301" s="183"/>
    </row>
    <row r="302" ht="15.75" customHeight="1">
      <c r="U302" s="183" t="str">
        <f t="array" ref="U302:AK302">if(ISBLANK('Floods &amp; Response data'!B302),"",INDEX($B$4:$R$50,MATCH('Floods &amp; Response data'!B302,$A$4:$A$50)))</f>
        <v>Garbatulla</v>
      </c>
      <c r="V302" s="183" t="s">
        <v>302</v>
      </c>
      <c r="W302" s="183" t="s">
        <v>328</v>
      </c>
      <c r="X302" s="183"/>
      <c r="Y302" s="183"/>
      <c r="Z302" s="183"/>
      <c r="AA302" s="183"/>
      <c r="AB302" s="183"/>
      <c r="AC302" s="183"/>
      <c r="AD302" s="183"/>
      <c r="AE302" s="183"/>
      <c r="AF302" s="183"/>
      <c r="AG302" s="183"/>
      <c r="AH302" s="183"/>
      <c r="AI302" s="183"/>
      <c r="AJ302" s="183"/>
      <c r="AK302" s="183"/>
    </row>
    <row r="303" ht="15.75" customHeight="1">
      <c r="U303" s="183" t="str">
        <f t="array" ref="U303:AK303">if(ISBLANK('Floods &amp; Response data'!B303),"",INDEX($B$4:$R$50,MATCH('Floods &amp; Response data'!B303,$A$4:$A$50)))</f>
        <v>Garbatulla</v>
      </c>
      <c r="V303" s="183" t="s">
        <v>302</v>
      </c>
      <c r="W303" s="183" t="s">
        <v>328</v>
      </c>
      <c r="X303" s="183"/>
      <c r="Y303" s="183"/>
      <c r="Z303" s="183"/>
      <c r="AA303" s="183"/>
      <c r="AB303" s="183"/>
      <c r="AC303" s="183"/>
      <c r="AD303" s="183"/>
      <c r="AE303" s="183"/>
      <c r="AF303" s="183"/>
      <c r="AG303" s="183"/>
      <c r="AH303" s="183"/>
      <c r="AI303" s="183"/>
      <c r="AJ303" s="183"/>
      <c r="AK303" s="183"/>
    </row>
    <row r="304" ht="15.75" customHeight="1">
      <c r="U304" s="183" t="str">
        <f t="array" ref="U304:AK304">if(ISBLANK('Floods &amp; Response data'!B304),"",INDEX($B$4:$R$50,MATCH('Floods &amp; Response data'!B304,$A$4:$A$50)))</f>
        <v>Garbatulla</v>
      </c>
      <c r="V304" s="183" t="s">
        <v>302</v>
      </c>
      <c r="W304" s="183" t="s">
        <v>328</v>
      </c>
      <c r="X304" s="183"/>
      <c r="Y304" s="183"/>
      <c r="Z304" s="183"/>
      <c r="AA304" s="183"/>
      <c r="AB304" s="183"/>
      <c r="AC304" s="183"/>
      <c r="AD304" s="183"/>
      <c r="AE304" s="183"/>
      <c r="AF304" s="183"/>
      <c r="AG304" s="183"/>
      <c r="AH304" s="183"/>
      <c r="AI304" s="183"/>
      <c r="AJ304" s="183"/>
      <c r="AK304" s="183"/>
    </row>
    <row r="305" ht="15.75" customHeight="1">
      <c r="U305" s="183" t="str">
        <f t="array" ref="U305:AK305">if(ISBLANK('Floods &amp; Response data'!B305),"",INDEX($B$4:$R$50,MATCH('Floods &amp; Response data'!B305,$A$4:$A$50)))</f>
        <v>Garbatulla</v>
      </c>
      <c r="V305" s="183" t="s">
        <v>302</v>
      </c>
      <c r="W305" s="183" t="s">
        <v>328</v>
      </c>
      <c r="X305" s="183"/>
      <c r="Y305" s="183"/>
      <c r="Z305" s="183"/>
      <c r="AA305" s="183"/>
      <c r="AB305" s="183"/>
      <c r="AC305" s="183"/>
      <c r="AD305" s="183"/>
      <c r="AE305" s="183"/>
      <c r="AF305" s="183"/>
      <c r="AG305" s="183"/>
      <c r="AH305" s="183"/>
      <c r="AI305" s="183"/>
      <c r="AJ305" s="183"/>
      <c r="AK305" s="183"/>
    </row>
    <row r="306" ht="15.75" customHeight="1">
      <c r="U306" s="183" t="str">
        <f t="array" ref="U306:AK306">if(ISBLANK('Floods &amp; Response data'!B306),"",INDEX($B$4:$R$50,MATCH('Floods &amp; Response data'!B306,$A$4:$A$50)))</f>
        <v>Garbatulla</v>
      </c>
      <c r="V306" s="183" t="s">
        <v>302</v>
      </c>
      <c r="W306" s="183" t="s">
        <v>328</v>
      </c>
      <c r="X306" s="183"/>
      <c r="Y306" s="183"/>
      <c r="Z306" s="183"/>
      <c r="AA306" s="183"/>
      <c r="AB306" s="183"/>
      <c r="AC306" s="183"/>
      <c r="AD306" s="183"/>
      <c r="AE306" s="183"/>
      <c r="AF306" s="183"/>
      <c r="AG306" s="183"/>
      <c r="AH306" s="183"/>
      <c r="AI306" s="183"/>
      <c r="AJ306" s="183"/>
      <c r="AK306" s="183"/>
    </row>
    <row r="307" ht="15.75" customHeight="1">
      <c r="U307" s="183" t="str">
        <f t="array" ref="U307:AK307">if(ISBLANK('Floods &amp; Response data'!B307),"",INDEX($B$4:$R$50,MATCH('Floods &amp; Response data'!B307,$A$4:$A$50)))</f>
        <v>Garbatulla</v>
      </c>
      <c r="V307" s="183" t="s">
        <v>302</v>
      </c>
      <c r="W307" s="183" t="s">
        <v>328</v>
      </c>
      <c r="X307" s="183"/>
      <c r="Y307" s="183"/>
      <c r="Z307" s="183"/>
      <c r="AA307" s="183"/>
      <c r="AB307" s="183"/>
      <c r="AC307" s="183"/>
      <c r="AD307" s="183"/>
      <c r="AE307" s="183"/>
      <c r="AF307" s="183"/>
      <c r="AG307" s="183"/>
      <c r="AH307" s="183"/>
      <c r="AI307" s="183"/>
      <c r="AJ307" s="183"/>
      <c r="AK307" s="183"/>
    </row>
    <row r="308" ht="15.75" customHeight="1">
      <c r="U308" s="183" t="str">
        <f t="array" ref="U308:AK308">if(ISBLANK('Floods &amp; Response data'!B308),"",INDEX($B$4:$R$50,MATCH('Floods &amp; Response data'!B308,$A$4:$A$50)))</f>
        <v>Garbatulla</v>
      </c>
      <c r="V308" s="183" t="s">
        <v>302</v>
      </c>
      <c r="W308" s="183" t="s">
        <v>328</v>
      </c>
      <c r="X308" s="183"/>
      <c r="Y308" s="183"/>
      <c r="Z308" s="183"/>
      <c r="AA308" s="183"/>
      <c r="AB308" s="183"/>
      <c r="AC308" s="183"/>
      <c r="AD308" s="183"/>
      <c r="AE308" s="183"/>
      <c r="AF308" s="183"/>
      <c r="AG308" s="183"/>
      <c r="AH308" s="183"/>
      <c r="AI308" s="183"/>
      <c r="AJ308" s="183"/>
      <c r="AK308" s="183"/>
    </row>
    <row r="309" ht="15.75" customHeight="1">
      <c r="U309" s="183" t="str">
        <f t="array" ref="U309:AK309">if(ISBLANK('Floods &amp; Response data'!B309),"",INDEX($B$4:$R$50,MATCH('Floods &amp; Response data'!B309,$A$4:$A$50)))</f>
        <v>Garbatulla</v>
      </c>
      <c r="V309" s="183" t="s">
        <v>302</v>
      </c>
      <c r="W309" s="183" t="s">
        <v>328</v>
      </c>
      <c r="X309" s="183"/>
      <c r="Y309" s="183"/>
      <c r="Z309" s="183"/>
      <c r="AA309" s="183"/>
      <c r="AB309" s="183"/>
      <c r="AC309" s="183"/>
      <c r="AD309" s="183"/>
      <c r="AE309" s="183"/>
      <c r="AF309" s="183"/>
      <c r="AG309" s="183"/>
      <c r="AH309" s="183"/>
      <c r="AI309" s="183"/>
      <c r="AJ309" s="183"/>
      <c r="AK309" s="183"/>
    </row>
    <row r="310" ht="15.75" customHeight="1">
      <c r="U310" s="183" t="str">
        <f t="array" ref="U310:AK310">if(ISBLANK('Floods &amp; Response data'!B310),"",INDEX($B$4:$R$50,MATCH('Floods &amp; Response data'!B310,$A$4:$A$50)))</f>
        <v>Garbatulla</v>
      </c>
      <c r="V310" s="183" t="s">
        <v>302</v>
      </c>
      <c r="W310" s="183" t="s">
        <v>328</v>
      </c>
      <c r="X310" s="183"/>
      <c r="Y310" s="183"/>
      <c r="Z310" s="183"/>
      <c r="AA310" s="183"/>
      <c r="AB310" s="183"/>
      <c r="AC310" s="183"/>
      <c r="AD310" s="183"/>
      <c r="AE310" s="183"/>
      <c r="AF310" s="183"/>
      <c r="AG310" s="183"/>
      <c r="AH310" s="183"/>
      <c r="AI310" s="183"/>
      <c r="AJ310" s="183"/>
      <c r="AK310" s="183"/>
    </row>
    <row r="311" ht="15.75" customHeight="1">
      <c r="U311" s="183" t="str">
        <f t="array" ref="U311:AK311">if(ISBLANK('Floods &amp; Response data'!B311),"",INDEX($B$4:$R$50,MATCH('Floods &amp; Response data'!B311,$A$4:$A$50)))</f>
        <v>Garbatulla</v>
      </c>
      <c r="V311" s="183" t="s">
        <v>302</v>
      </c>
      <c r="W311" s="183" t="s">
        <v>328</v>
      </c>
      <c r="X311" s="183"/>
      <c r="Y311" s="183"/>
      <c r="Z311" s="183"/>
      <c r="AA311" s="183"/>
      <c r="AB311" s="183"/>
      <c r="AC311" s="183"/>
      <c r="AD311" s="183"/>
      <c r="AE311" s="183"/>
      <c r="AF311" s="183"/>
      <c r="AG311" s="183"/>
      <c r="AH311" s="183"/>
      <c r="AI311" s="183"/>
      <c r="AJ311" s="183"/>
      <c r="AK311" s="183"/>
    </row>
    <row r="312" ht="15.75" customHeight="1">
      <c r="U312" s="183" t="str">
        <f t="array" ref="U312:AK312">if(ISBLANK('Floods &amp; Response data'!B312),"",INDEX($B$4:$R$50,MATCH('Floods &amp; Response data'!B312,$A$4:$A$50)))</f>
        <v>Garbatulla</v>
      </c>
      <c r="V312" s="183" t="s">
        <v>302</v>
      </c>
      <c r="W312" s="183" t="s">
        <v>328</v>
      </c>
      <c r="X312" s="183"/>
      <c r="Y312" s="183"/>
      <c r="Z312" s="183"/>
      <c r="AA312" s="183"/>
      <c r="AB312" s="183"/>
      <c r="AC312" s="183"/>
      <c r="AD312" s="183"/>
      <c r="AE312" s="183"/>
      <c r="AF312" s="183"/>
      <c r="AG312" s="183"/>
      <c r="AH312" s="183"/>
      <c r="AI312" s="183"/>
      <c r="AJ312" s="183"/>
      <c r="AK312" s="183"/>
    </row>
    <row r="313" ht="15.75" customHeight="1">
      <c r="U313" s="183" t="str">
        <f t="array" ref="U313:AK313">if(ISBLANK('Floods &amp; Response data'!B313),"",INDEX($B$4:$R$50,MATCH('Floods &amp; Response data'!B313,$A$4:$A$50)))</f>
        <v>Garbatulla</v>
      </c>
      <c r="V313" s="183" t="s">
        <v>302</v>
      </c>
      <c r="W313" s="183" t="s">
        <v>328</v>
      </c>
      <c r="X313" s="183"/>
      <c r="Y313" s="183"/>
      <c r="Z313" s="183"/>
      <c r="AA313" s="183"/>
      <c r="AB313" s="183"/>
      <c r="AC313" s="183"/>
      <c r="AD313" s="183"/>
      <c r="AE313" s="183"/>
      <c r="AF313" s="183"/>
      <c r="AG313" s="183"/>
      <c r="AH313" s="183"/>
      <c r="AI313" s="183"/>
      <c r="AJ313" s="183"/>
      <c r="AK313" s="183"/>
    </row>
    <row r="314" ht="15.75" customHeight="1">
      <c r="U314" s="183" t="str">
        <f t="array" ref="U314:AK314">if(ISBLANK('Floods &amp; Response data'!B314),"",INDEX($B$4:$R$50,MATCH('Floods &amp; Response data'!B314,$A$4:$A$50)))</f>
        <v>Garbatulla</v>
      </c>
      <c r="V314" s="183" t="s">
        <v>302</v>
      </c>
      <c r="W314" s="183" t="s">
        <v>328</v>
      </c>
      <c r="X314" s="183"/>
      <c r="Y314" s="183"/>
      <c r="Z314" s="183"/>
      <c r="AA314" s="183"/>
      <c r="AB314" s="183"/>
      <c r="AC314" s="183"/>
      <c r="AD314" s="183"/>
      <c r="AE314" s="183"/>
      <c r="AF314" s="183"/>
      <c r="AG314" s="183"/>
      <c r="AH314" s="183"/>
      <c r="AI314" s="183"/>
      <c r="AJ314" s="183"/>
      <c r="AK314" s="183"/>
    </row>
    <row r="315" ht="15.75" customHeight="1">
      <c r="U315" s="183" t="str">
        <f t="array" ref="U315:AK315">if(ISBLANK('Floods &amp; Response data'!B315),"",INDEX($B$4:$R$50,MATCH('Floods &amp; Response data'!B315,$A$4:$A$50)))</f>
        <v>Garbatulla</v>
      </c>
      <c r="V315" s="183" t="s">
        <v>302</v>
      </c>
      <c r="W315" s="183" t="s">
        <v>328</v>
      </c>
      <c r="X315" s="183"/>
      <c r="Y315" s="183"/>
      <c r="Z315" s="183"/>
      <c r="AA315" s="183"/>
      <c r="AB315" s="183"/>
      <c r="AC315" s="183"/>
      <c r="AD315" s="183"/>
      <c r="AE315" s="183"/>
      <c r="AF315" s="183"/>
      <c r="AG315" s="183"/>
      <c r="AH315" s="183"/>
      <c r="AI315" s="183"/>
      <c r="AJ315" s="183"/>
      <c r="AK315" s="183"/>
    </row>
    <row r="316" ht="15.75" customHeight="1">
      <c r="U316" s="183" t="str">
        <f t="array" ref="U316:AK316">if(ISBLANK('Floods &amp; Response data'!B316),"",INDEX($B$4:$R$50,MATCH('Floods &amp; Response data'!B316,$A$4:$A$50)))</f>
        <v>Garbatulla</v>
      </c>
      <c r="V316" s="183" t="s">
        <v>302</v>
      </c>
      <c r="W316" s="183" t="s">
        <v>328</v>
      </c>
      <c r="X316" s="183"/>
      <c r="Y316" s="183"/>
      <c r="Z316" s="183"/>
      <c r="AA316" s="183"/>
      <c r="AB316" s="183"/>
      <c r="AC316" s="183"/>
      <c r="AD316" s="183"/>
      <c r="AE316" s="183"/>
      <c r="AF316" s="183"/>
      <c r="AG316" s="183"/>
      <c r="AH316" s="183"/>
      <c r="AI316" s="183"/>
      <c r="AJ316" s="183"/>
      <c r="AK316" s="183"/>
    </row>
    <row r="317" ht="15.75" customHeight="1">
      <c r="U317" s="183" t="str">
        <f t="array" ref="U317:AK317">if(ISBLANK('Floods &amp; Response data'!B317),"",INDEX($B$4:$R$50,MATCH('Floods &amp; Response data'!B317,$A$4:$A$50)))</f>
        <v>Garbatulla</v>
      </c>
      <c r="V317" s="183" t="s">
        <v>302</v>
      </c>
      <c r="W317" s="183" t="s">
        <v>328</v>
      </c>
      <c r="X317" s="183"/>
      <c r="Y317" s="183"/>
      <c r="Z317" s="183"/>
      <c r="AA317" s="183"/>
      <c r="AB317" s="183"/>
      <c r="AC317" s="183"/>
      <c r="AD317" s="183"/>
      <c r="AE317" s="183"/>
      <c r="AF317" s="183"/>
      <c r="AG317" s="183"/>
      <c r="AH317" s="183"/>
      <c r="AI317" s="183"/>
      <c r="AJ317" s="183"/>
      <c r="AK317" s="183"/>
    </row>
    <row r="318" ht="15.75" customHeight="1">
      <c r="U318" s="183" t="str">
        <f t="array" ref="U318:AK318">if(ISBLANK('Floods &amp; Response data'!B318),"",INDEX($B$4:$R$50,MATCH('Floods &amp; Response data'!B318,$A$4:$A$50)))</f>
        <v>Garbatulla</v>
      </c>
      <c r="V318" s="183" t="s">
        <v>302</v>
      </c>
      <c r="W318" s="183" t="s">
        <v>328</v>
      </c>
      <c r="X318" s="183"/>
      <c r="Y318" s="183"/>
      <c r="Z318" s="183"/>
      <c r="AA318" s="183"/>
      <c r="AB318" s="183"/>
      <c r="AC318" s="183"/>
      <c r="AD318" s="183"/>
      <c r="AE318" s="183"/>
      <c r="AF318" s="183"/>
      <c r="AG318" s="183"/>
      <c r="AH318" s="183"/>
      <c r="AI318" s="183"/>
      <c r="AJ318" s="183"/>
      <c r="AK318" s="183"/>
    </row>
    <row r="319" ht="15.75" customHeight="1">
      <c r="U319" s="183" t="str">
        <f t="array" ref="U319:AK319">if(ISBLANK('Floods &amp; Response data'!B319),"",INDEX($B$4:$R$50,MATCH('Floods &amp; Response data'!B319,$A$4:$A$50)))</f>
        <v>Garbatulla</v>
      </c>
      <c r="V319" s="183" t="s">
        <v>302</v>
      </c>
      <c r="W319" s="183" t="s">
        <v>328</v>
      </c>
      <c r="X319" s="183"/>
      <c r="Y319" s="183"/>
      <c r="Z319" s="183"/>
      <c r="AA319" s="183"/>
      <c r="AB319" s="183"/>
      <c r="AC319" s="183"/>
      <c r="AD319" s="183"/>
      <c r="AE319" s="183"/>
      <c r="AF319" s="183"/>
      <c r="AG319" s="183"/>
      <c r="AH319" s="183"/>
      <c r="AI319" s="183"/>
      <c r="AJ319" s="183"/>
      <c r="AK319" s="183"/>
    </row>
    <row r="320" ht="15.75" customHeight="1">
      <c r="U320" s="183" t="str">
        <f t="array" ref="U320:AK320">if(ISBLANK('Floods &amp; Response data'!B320),"",INDEX($B$4:$R$50,MATCH('Floods &amp; Response data'!B320,$A$4:$A$50)))</f>
        <v>Garbatulla</v>
      </c>
      <c r="V320" s="183" t="s">
        <v>302</v>
      </c>
      <c r="W320" s="183" t="s">
        <v>328</v>
      </c>
      <c r="X320" s="183"/>
      <c r="Y320" s="183"/>
      <c r="Z320" s="183"/>
      <c r="AA320" s="183"/>
      <c r="AB320" s="183"/>
      <c r="AC320" s="183"/>
      <c r="AD320" s="183"/>
      <c r="AE320" s="183"/>
      <c r="AF320" s="183"/>
      <c r="AG320" s="183"/>
      <c r="AH320" s="183"/>
      <c r="AI320" s="183"/>
      <c r="AJ320" s="183"/>
      <c r="AK320" s="183"/>
    </row>
    <row r="321" ht="15.75" customHeight="1">
      <c r="U321" s="183" t="str">
        <f t="array" ref="U321:AK321">if(ISBLANK('Floods &amp; Response data'!B321),"",INDEX($B$4:$R$50,MATCH('Floods &amp; Response data'!B321,$A$4:$A$50)))</f>
        <v>Garbatulla</v>
      </c>
      <c r="V321" s="183" t="s">
        <v>302</v>
      </c>
      <c r="W321" s="183" t="s">
        <v>328</v>
      </c>
      <c r="X321" s="183"/>
      <c r="Y321" s="183"/>
      <c r="Z321" s="183"/>
      <c r="AA321" s="183"/>
      <c r="AB321" s="183"/>
      <c r="AC321" s="183"/>
      <c r="AD321" s="183"/>
      <c r="AE321" s="183"/>
      <c r="AF321" s="183"/>
      <c r="AG321" s="183"/>
      <c r="AH321" s="183"/>
      <c r="AI321" s="183"/>
      <c r="AJ321" s="183"/>
      <c r="AK321" s="183"/>
    </row>
    <row r="322" ht="15.75" customHeight="1">
      <c r="U322" s="183" t="str">
        <f t="array" ref="U322:AK322">if(ISBLANK('Floods &amp; Response data'!B322),"",INDEX($B$4:$R$50,MATCH('Floods &amp; Response data'!B322,$A$4:$A$50)))</f>
        <v>Garbatulla</v>
      </c>
      <c r="V322" s="183" t="s">
        <v>302</v>
      </c>
      <c r="W322" s="183" t="s">
        <v>328</v>
      </c>
      <c r="X322" s="183"/>
      <c r="Y322" s="183"/>
      <c r="Z322" s="183"/>
      <c r="AA322" s="183"/>
      <c r="AB322" s="183"/>
      <c r="AC322" s="183"/>
      <c r="AD322" s="183"/>
      <c r="AE322" s="183"/>
      <c r="AF322" s="183"/>
      <c r="AG322" s="183"/>
      <c r="AH322" s="183"/>
      <c r="AI322" s="183"/>
      <c r="AJ322" s="183"/>
      <c r="AK322" s="183"/>
    </row>
    <row r="323" ht="15.75" customHeight="1">
      <c r="U323" s="183" t="str">
        <f t="array" ref="U323:AK323">if(ISBLANK('Floods &amp; Response data'!B323),"",INDEX($B$4:$R$50,MATCH('Floods &amp; Response data'!B323,$A$4:$A$50)))</f>
        <v>Garbatulla</v>
      </c>
      <c r="V323" s="183" t="s">
        <v>302</v>
      </c>
      <c r="W323" s="183" t="s">
        <v>328</v>
      </c>
      <c r="X323" s="183"/>
      <c r="Y323" s="183"/>
      <c r="Z323" s="183"/>
      <c r="AA323" s="183"/>
      <c r="AB323" s="183"/>
      <c r="AC323" s="183"/>
      <c r="AD323" s="183"/>
      <c r="AE323" s="183"/>
      <c r="AF323" s="183"/>
      <c r="AG323" s="183"/>
      <c r="AH323" s="183"/>
      <c r="AI323" s="183"/>
      <c r="AJ323" s="183"/>
      <c r="AK323" s="183"/>
    </row>
    <row r="324" ht="15.75" customHeight="1">
      <c r="U324" s="183" t="str">
        <f t="array" ref="U324:AK324">if(ISBLANK('Floods &amp; Response data'!B324),"",INDEX($B$4:$R$50,MATCH('Floods &amp; Response data'!B324,$A$4:$A$50)))</f>
        <v>Garbatulla</v>
      </c>
      <c r="V324" s="183" t="s">
        <v>302</v>
      </c>
      <c r="W324" s="183" t="s">
        <v>328</v>
      </c>
      <c r="X324" s="183"/>
      <c r="Y324" s="183"/>
      <c r="Z324" s="183"/>
      <c r="AA324" s="183"/>
      <c r="AB324" s="183"/>
      <c r="AC324" s="183"/>
      <c r="AD324" s="183"/>
      <c r="AE324" s="183"/>
      <c r="AF324" s="183"/>
      <c r="AG324" s="183"/>
      <c r="AH324" s="183"/>
      <c r="AI324" s="183"/>
      <c r="AJ324" s="183"/>
      <c r="AK324" s="183"/>
    </row>
    <row r="325" ht="15.75" customHeight="1">
      <c r="U325" s="183" t="str">
        <f t="array" ref="U325:AK325">if(ISBLANK('Floods &amp; Response data'!B325),"",INDEX($B$4:$R$50,MATCH('Floods &amp; Response data'!B325,$A$4:$A$50)))</f>
        <v>Bunyala</v>
      </c>
      <c r="V325" s="183" t="s">
        <v>470</v>
      </c>
      <c r="W325" s="183" t="s">
        <v>523</v>
      </c>
      <c r="X325" s="183" t="s">
        <v>471</v>
      </c>
      <c r="Y325" s="183" t="s">
        <v>488</v>
      </c>
      <c r="Z325" s="183" t="s">
        <v>477</v>
      </c>
      <c r="AA325" s="183" t="s">
        <v>483</v>
      </c>
      <c r="AB325" s="183" t="s">
        <v>524</v>
      </c>
      <c r="AC325" s="183"/>
      <c r="AD325" s="183"/>
      <c r="AE325" s="183"/>
      <c r="AF325" s="183"/>
      <c r="AG325" s="183"/>
      <c r="AH325" s="183"/>
      <c r="AI325" s="183"/>
      <c r="AJ325" s="183"/>
      <c r="AK325" s="183"/>
    </row>
    <row r="326" ht="15.75" customHeight="1">
      <c r="U326" s="183" t="str">
        <f t="array" ref="U326:AK326">if(ISBLANK('Floods &amp; Response data'!B326),"",INDEX($B$4:$R$50,MATCH('Floods &amp; Response data'!B326,$A$4:$A$50)))</f>
        <v>Bunyala</v>
      </c>
      <c r="V326" s="183" t="s">
        <v>470</v>
      </c>
      <c r="W326" s="183" t="s">
        <v>523</v>
      </c>
      <c r="X326" s="183" t="s">
        <v>471</v>
      </c>
      <c r="Y326" s="183" t="s">
        <v>488</v>
      </c>
      <c r="Z326" s="183" t="s">
        <v>477</v>
      </c>
      <c r="AA326" s="183" t="s">
        <v>483</v>
      </c>
      <c r="AB326" s="183" t="s">
        <v>524</v>
      </c>
      <c r="AC326" s="183"/>
      <c r="AD326" s="183"/>
      <c r="AE326" s="183"/>
      <c r="AF326" s="183"/>
      <c r="AG326" s="183"/>
      <c r="AH326" s="183"/>
      <c r="AI326" s="183"/>
      <c r="AJ326" s="183"/>
      <c r="AK326" s="183"/>
    </row>
    <row r="327" ht="15.75" customHeight="1">
      <c r="U327" s="183" t="str">
        <f t="array" ref="U327:AK327">if(ISBLANK('Floods &amp; Response data'!B327),"",INDEX($B$4:$R$50,MATCH('Floods &amp; Response data'!B327,$A$4:$A$50)))</f>
        <v>Bunyala</v>
      </c>
      <c r="V327" s="183" t="s">
        <v>470</v>
      </c>
      <c r="W327" s="183" t="s">
        <v>523</v>
      </c>
      <c r="X327" s="183" t="s">
        <v>471</v>
      </c>
      <c r="Y327" s="183" t="s">
        <v>488</v>
      </c>
      <c r="Z327" s="183" t="s">
        <v>477</v>
      </c>
      <c r="AA327" s="183" t="s">
        <v>483</v>
      </c>
      <c r="AB327" s="183" t="s">
        <v>524</v>
      </c>
      <c r="AC327" s="183"/>
      <c r="AD327" s="183"/>
      <c r="AE327" s="183"/>
      <c r="AF327" s="183"/>
      <c r="AG327" s="183"/>
      <c r="AH327" s="183"/>
      <c r="AI327" s="183"/>
      <c r="AJ327" s="183"/>
      <c r="AK327" s="183"/>
    </row>
    <row r="328" ht="15.75" customHeight="1">
      <c r="U328" s="183" t="str">
        <f t="array" ref="U328:AK328">if(ISBLANK('Floods &amp; Response data'!B328),"",INDEX($B$4:$R$50,MATCH('Floods &amp; Response data'!B328,$A$4:$A$50)))</f>
        <v>Bunyala</v>
      </c>
      <c r="V328" s="183" t="s">
        <v>470</v>
      </c>
      <c r="W328" s="183" t="s">
        <v>523</v>
      </c>
      <c r="X328" s="183" t="s">
        <v>471</v>
      </c>
      <c r="Y328" s="183" t="s">
        <v>488</v>
      </c>
      <c r="Z328" s="183" t="s">
        <v>477</v>
      </c>
      <c r="AA328" s="183" t="s">
        <v>483</v>
      </c>
      <c r="AB328" s="183" t="s">
        <v>524</v>
      </c>
      <c r="AC328" s="183"/>
      <c r="AD328" s="183"/>
      <c r="AE328" s="183"/>
      <c r="AF328" s="183"/>
      <c r="AG328" s="183"/>
      <c r="AH328" s="183"/>
      <c r="AI328" s="183"/>
      <c r="AJ328" s="183"/>
      <c r="AK328" s="183"/>
    </row>
    <row r="329" ht="15.75" customHeight="1">
      <c r="U329" s="183" t="str">
        <f t="array" ref="U329:AK329">if(ISBLANK('Floods &amp; Response data'!B329),"",INDEX($B$4:$R$50,MATCH('Floods &amp; Response data'!B329,$A$4:$A$50)))</f>
        <v>Bunyala</v>
      </c>
      <c r="V329" s="183" t="s">
        <v>470</v>
      </c>
      <c r="W329" s="183" t="s">
        <v>523</v>
      </c>
      <c r="X329" s="183" t="s">
        <v>471</v>
      </c>
      <c r="Y329" s="183" t="s">
        <v>488</v>
      </c>
      <c r="Z329" s="183" t="s">
        <v>477</v>
      </c>
      <c r="AA329" s="183" t="s">
        <v>483</v>
      </c>
      <c r="AB329" s="183" t="s">
        <v>524</v>
      </c>
      <c r="AC329" s="183"/>
      <c r="AD329" s="183"/>
      <c r="AE329" s="183"/>
      <c r="AF329" s="183"/>
      <c r="AG329" s="183"/>
      <c r="AH329" s="183"/>
      <c r="AI329" s="183"/>
      <c r="AJ329" s="183"/>
      <c r="AK329" s="183"/>
    </row>
    <row r="330" ht="15.75" customHeight="1">
      <c r="U330" s="183" t="str">
        <f t="array" ref="U330:AK330">if(ISBLANK('Floods &amp; Response data'!B330),"",INDEX($B$4:$R$50,MATCH('Floods &amp; Response data'!B330,$A$4:$A$50)))</f>
        <v>Bunyala</v>
      </c>
      <c r="V330" s="183" t="s">
        <v>470</v>
      </c>
      <c r="W330" s="183" t="s">
        <v>523</v>
      </c>
      <c r="X330" s="183" t="s">
        <v>471</v>
      </c>
      <c r="Y330" s="183" t="s">
        <v>488</v>
      </c>
      <c r="Z330" s="183" t="s">
        <v>477</v>
      </c>
      <c r="AA330" s="183" t="s">
        <v>483</v>
      </c>
      <c r="AB330" s="183" t="s">
        <v>524</v>
      </c>
      <c r="AC330" s="183"/>
      <c r="AD330" s="183"/>
      <c r="AE330" s="183"/>
      <c r="AF330" s="183"/>
      <c r="AG330" s="183"/>
      <c r="AH330" s="183"/>
      <c r="AI330" s="183"/>
      <c r="AJ330" s="183"/>
      <c r="AK330" s="183"/>
    </row>
    <row r="331" ht="15.75" customHeight="1">
      <c r="U331" s="183" t="str">
        <f t="array" ref="U331:AK331">if(ISBLANK('Floods &amp; Response data'!B331),"",INDEX($B$4:$R$50,MATCH('Floods &amp; Response data'!B331,$A$4:$A$50)))</f>
        <v>Bunyala</v>
      </c>
      <c r="V331" s="183" t="s">
        <v>470</v>
      </c>
      <c r="W331" s="183" t="s">
        <v>523</v>
      </c>
      <c r="X331" s="183" t="s">
        <v>471</v>
      </c>
      <c r="Y331" s="183" t="s">
        <v>488</v>
      </c>
      <c r="Z331" s="183" t="s">
        <v>477</v>
      </c>
      <c r="AA331" s="183" t="s">
        <v>483</v>
      </c>
      <c r="AB331" s="183" t="s">
        <v>524</v>
      </c>
      <c r="AC331" s="183"/>
      <c r="AD331" s="183"/>
      <c r="AE331" s="183"/>
      <c r="AF331" s="183"/>
      <c r="AG331" s="183"/>
      <c r="AH331" s="183"/>
      <c r="AI331" s="183"/>
      <c r="AJ331" s="183"/>
      <c r="AK331" s="183"/>
    </row>
    <row r="332" ht="15.75" customHeight="1">
      <c r="U332" s="183" t="str">
        <f t="array" ref="U332:AK332">if(ISBLANK('Floods &amp; Response data'!B332),"",INDEX($B$4:$R$50,MATCH('Floods &amp; Response data'!B332,$A$4:$A$50)))</f>
        <v>Garbatulla</v>
      </c>
      <c r="V332" s="183" t="s">
        <v>302</v>
      </c>
      <c r="W332" s="183" t="s">
        <v>328</v>
      </c>
      <c r="X332" s="183"/>
      <c r="Y332" s="183"/>
      <c r="Z332" s="183"/>
      <c r="AA332" s="183"/>
      <c r="AB332" s="183"/>
      <c r="AC332" s="183"/>
      <c r="AD332" s="183"/>
      <c r="AE332" s="183"/>
      <c r="AF332" s="183"/>
      <c r="AG332" s="183"/>
      <c r="AH332" s="183"/>
      <c r="AI332" s="183"/>
      <c r="AJ332" s="183"/>
      <c r="AK332" s="183"/>
    </row>
    <row r="333" ht="15.75" customHeight="1">
      <c r="U333" s="183" t="str">
        <f t="array" ref="U333">if(ISBLANK('Floods &amp; Response data'!B333),"",INDEX($B$4:$R$50,MATCH('Floods &amp; Response data'!B333,$A$4:$A$50)))</f>
        <v/>
      </c>
      <c r="V333" s="183"/>
      <c r="W333" s="183"/>
      <c r="X333" s="183"/>
      <c r="Y333" s="183"/>
      <c r="Z333" s="183"/>
      <c r="AA333" s="183"/>
      <c r="AB333" s="183"/>
      <c r="AC333" s="183"/>
      <c r="AD333" s="183"/>
      <c r="AE333" s="183"/>
      <c r="AF333" s="183"/>
      <c r="AG333" s="183"/>
      <c r="AH333" s="183"/>
      <c r="AI333" s="183"/>
      <c r="AJ333" s="183"/>
      <c r="AK333" s="183"/>
    </row>
    <row r="334" ht="15.75" customHeight="1">
      <c r="U334" s="183" t="str">
        <f t="array" ref="U334">if(ISBLANK('Floods &amp; Response data'!B334),"",INDEX($B$4:$R$50,MATCH('Floods &amp; Response data'!B334,$A$4:$A$50)))</f>
        <v/>
      </c>
      <c r="V334" s="183"/>
      <c r="W334" s="183"/>
      <c r="X334" s="183"/>
      <c r="Y334" s="183"/>
      <c r="Z334" s="183"/>
      <c r="AA334" s="183"/>
      <c r="AB334" s="183"/>
      <c r="AC334" s="183"/>
      <c r="AD334" s="183"/>
      <c r="AE334" s="183"/>
      <c r="AF334" s="183"/>
      <c r="AG334" s="183"/>
      <c r="AH334" s="183"/>
      <c r="AI334" s="183"/>
      <c r="AJ334" s="183"/>
      <c r="AK334" s="183"/>
    </row>
    <row r="335" ht="15.75" customHeight="1">
      <c r="U335" s="183" t="str">
        <f t="array" ref="U335">if(ISBLANK('Floods &amp; Response data'!B335),"",INDEX($B$4:$R$50,MATCH('Floods &amp; Response data'!B335,$A$4:$A$50)))</f>
        <v/>
      </c>
    </row>
    <row r="336" ht="15.75" customHeight="1">
      <c r="U336" s="183" t="str">
        <f t="array" ref="U336">if(ISBLANK('Floods &amp; Response data'!B336),"",INDEX($B$4:$R$50,MATCH('Floods &amp; Response data'!B336,$A$4:$A$50)))</f>
        <v/>
      </c>
      <c r="V336" s="183"/>
      <c r="W336" s="183"/>
      <c r="X336" s="183"/>
      <c r="Y336" s="183"/>
      <c r="Z336" s="183"/>
      <c r="AA336" s="183"/>
      <c r="AB336" s="183"/>
      <c r="AC336" s="183"/>
      <c r="AD336" s="183"/>
      <c r="AE336" s="183"/>
      <c r="AF336" s="183"/>
      <c r="AG336" s="183"/>
      <c r="AH336" s="183"/>
      <c r="AI336" s="183"/>
      <c r="AJ336" s="183"/>
      <c r="AK336" s="183"/>
    </row>
    <row r="337" ht="15.75" customHeight="1">
      <c r="U337" s="183" t="str">
        <f t="array" ref="U337">if(ISBLANK('Floods &amp; Response data'!B337),"",INDEX($B$4:$R$50,MATCH('Floods &amp; Response data'!B337,$A$4:$A$50)))</f>
        <v/>
      </c>
      <c r="V337" s="183"/>
      <c r="W337" s="183"/>
      <c r="X337" s="183"/>
      <c r="Y337" s="183"/>
      <c r="Z337" s="183"/>
      <c r="AA337" s="183"/>
      <c r="AB337" s="183"/>
      <c r="AC337" s="183"/>
      <c r="AD337" s="183"/>
      <c r="AE337" s="183"/>
      <c r="AF337" s="183"/>
      <c r="AG337" s="183"/>
      <c r="AH337" s="183"/>
      <c r="AI337" s="183"/>
      <c r="AJ337" s="183"/>
      <c r="AK337" s="183"/>
    </row>
    <row r="338" ht="15.75" customHeight="1">
      <c r="U338" s="183" t="str">
        <f t="array" ref="U338">if(ISBLANK('Floods &amp; Response data'!B338),"",INDEX($B$4:$R$50,MATCH('Floods &amp; Response data'!B338,$A$4:$A$50)))</f>
        <v/>
      </c>
      <c r="V338" s="183"/>
      <c r="W338" s="183"/>
      <c r="X338" s="183"/>
      <c r="Y338" s="183"/>
      <c r="Z338" s="183"/>
      <c r="AA338" s="183"/>
      <c r="AB338" s="183"/>
      <c r="AC338" s="183"/>
      <c r="AD338" s="183"/>
      <c r="AE338" s="183"/>
      <c r="AF338" s="183"/>
      <c r="AG338" s="183"/>
      <c r="AH338" s="183"/>
      <c r="AI338" s="183"/>
      <c r="AJ338" s="183"/>
      <c r="AK338" s="183"/>
    </row>
    <row r="339" ht="15.75" customHeight="1">
      <c r="U339" s="183" t="str">
        <f t="array" ref="U339">if(ISBLANK('Floods &amp; Response data'!B339),"",INDEX($B$4:$R$50,MATCH('Floods &amp; Response data'!B339,$A$4:$A$50)))</f>
        <v/>
      </c>
      <c r="V339" s="183"/>
      <c r="W339" s="183"/>
      <c r="X339" s="183"/>
      <c r="Y339" s="183"/>
      <c r="Z339" s="183"/>
      <c r="AA339" s="183"/>
      <c r="AB339" s="183"/>
      <c r="AC339" s="183"/>
      <c r="AD339" s="183"/>
      <c r="AE339" s="183"/>
      <c r="AF339" s="183"/>
      <c r="AG339" s="183"/>
      <c r="AH339" s="183"/>
      <c r="AI339" s="183"/>
      <c r="AJ339" s="183"/>
      <c r="AK339" s="183"/>
    </row>
    <row r="340" ht="15.75" customHeight="1">
      <c r="U340" s="183" t="str">
        <f t="array" ref="U340">if(ISBLANK('Floods &amp; Response data'!B340),"",INDEX($B$4:$R$50,MATCH('Floods &amp; Response data'!B340,$A$4:$A$50)))</f>
        <v/>
      </c>
    </row>
    <row r="341" ht="15.75" customHeight="1">
      <c r="U341" s="183" t="str">
        <f t="array" ref="U341">if(ISBLANK('Floods &amp; Response data'!B341),"",INDEX($B$4:$R$50,MATCH('Floods &amp; Response data'!B341,$A$4:$A$50)))</f>
        <v/>
      </c>
      <c r="V341" s="183"/>
      <c r="W341" s="183"/>
      <c r="X341" s="183"/>
      <c r="Y341" s="183"/>
      <c r="Z341" s="183"/>
      <c r="AA341" s="183"/>
      <c r="AB341" s="183"/>
      <c r="AC341" s="183"/>
      <c r="AD341" s="183"/>
      <c r="AE341" s="183"/>
      <c r="AF341" s="183"/>
      <c r="AG341" s="183"/>
      <c r="AH341" s="183"/>
      <c r="AI341" s="183"/>
      <c r="AJ341" s="183"/>
      <c r="AK341" s="183"/>
    </row>
    <row r="342" ht="15.75" customHeight="1">
      <c r="U342" s="183" t="str">
        <f t="array" ref="U342">if(ISBLANK('Floods &amp; Response data'!B342),"",INDEX($B$4:$R$50,MATCH('Floods &amp; Response data'!B342,$A$4:$A$50)))</f>
        <v/>
      </c>
      <c r="V342" s="183"/>
      <c r="W342" s="183"/>
      <c r="X342" s="183"/>
      <c r="Y342" s="183"/>
      <c r="Z342" s="183"/>
      <c r="AA342" s="183"/>
      <c r="AB342" s="183"/>
      <c r="AC342" s="183"/>
      <c r="AD342" s="183"/>
      <c r="AE342" s="183"/>
      <c r="AF342" s="183"/>
      <c r="AG342" s="183"/>
      <c r="AH342" s="183"/>
      <c r="AI342" s="183"/>
      <c r="AJ342" s="183"/>
      <c r="AK342" s="183"/>
    </row>
    <row r="343" ht="15.75" customHeight="1">
      <c r="U343" s="183" t="str">
        <f t="shared" ref="U343:U361" si="1">if(ISBLANK(#REF!),"",INDEX($B$4:$R$50,MATCH(#REF!,$A$4:$A$50)))</f>
        <v>#REF!</v>
      </c>
    </row>
    <row r="344" ht="15.75" customHeight="1">
      <c r="U344" s="183" t="str">
        <f t="shared" si="1"/>
        <v>#REF!</v>
      </c>
    </row>
    <row r="345" ht="15.75" customHeight="1">
      <c r="U345" s="183" t="str">
        <f t="shared" si="1"/>
        <v>#REF!</v>
      </c>
    </row>
    <row r="346" ht="15.75" customHeight="1">
      <c r="U346" s="183" t="str">
        <f t="shared" si="1"/>
        <v>#REF!</v>
      </c>
    </row>
    <row r="347" ht="15.75" customHeight="1">
      <c r="U347" s="183" t="str">
        <f t="shared" si="1"/>
        <v>#REF!</v>
      </c>
    </row>
    <row r="348" ht="15.75" customHeight="1">
      <c r="U348" s="183" t="str">
        <f t="shared" si="1"/>
        <v>#REF!</v>
      </c>
    </row>
    <row r="349" ht="15.75" customHeight="1">
      <c r="U349" s="183" t="str">
        <f t="shared" si="1"/>
        <v>#REF!</v>
      </c>
    </row>
    <row r="350" ht="15.75" customHeight="1">
      <c r="U350" s="183" t="str">
        <f t="shared" si="1"/>
        <v>#REF!</v>
      </c>
    </row>
    <row r="351" ht="15.75" customHeight="1">
      <c r="U351" s="183" t="str">
        <f t="shared" si="1"/>
        <v>#REF!</v>
      </c>
    </row>
    <row r="352" ht="15.75" customHeight="1">
      <c r="U352" s="183" t="str">
        <f t="shared" si="1"/>
        <v>#REF!</v>
      </c>
    </row>
    <row r="353" ht="15.75" customHeight="1">
      <c r="U353" s="183" t="str">
        <f t="shared" si="1"/>
        <v>#REF!</v>
      </c>
    </row>
    <row r="354" ht="15.75" customHeight="1">
      <c r="U354" s="183" t="str">
        <f t="shared" si="1"/>
        <v>#REF!</v>
      </c>
    </row>
    <row r="355" ht="15.75" customHeight="1">
      <c r="U355" s="183" t="str">
        <f t="shared" si="1"/>
        <v>#REF!</v>
      </c>
    </row>
    <row r="356" ht="15.75" customHeight="1">
      <c r="U356" s="183" t="str">
        <f t="shared" si="1"/>
        <v>#REF!</v>
      </c>
    </row>
    <row r="357" ht="15.75" customHeight="1">
      <c r="U357" s="183" t="str">
        <f t="shared" si="1"/>
        <v>#REF!</v>
      </c>
    </row>
    <row r="358" ht="15.75" customHeight="1">
      <c r="U358" s="183" t="str">
        <f t="shared" si="1"/>
        <v>#REF!</v>
      </c>
    </row>
    <row r="359" ht="15.75" customHeight="1">
      <c r="U359" s="183" t="str">
        <f t="shared" si="1"/>
        <v>#REF!</v>
      </c>
    </row>
    <row r="360" ht="15.75" customHeight="1">
      <c r="U360" s="183" t="str">
        <f t="shared" si="1"/>
        <v>#REF!</v>
      </c>
    </row>
    <row r="361" ht="15.75" customHeight="1">
      <c r="U361" s="183" t="str">
        <f t="shared" si="1"/>
        <v>#REF!</v>
      </c>
    </row>
    <row r="362" ht="15.75" customHeight="1">
      <c r="U362" s="183" t="str">
        <f t="array" ref="U362:AK362">if(ISBLANK('Floods &amp; Response data'!B325),"",INDEX($B$4:$R$50,MATCH('Floods &amp; Response data'!B325,$A$4:$A$50)))</f>
        <v>Bunyala</v>
      </c>
      <c r="V362" s="183" t="s">
        <v>470</v>
      </c>
      <c r="W362" s="183" t="s">
        <v>523</v>
      </c>
      <c r="X362" s="183" t="s">
        <v>471</v>
      </c>
      <c r="Y362" s="183" t="s">
        <v>488</v>
      </c>
      <c r="Z362" s="183" t="s">
        <v>477</v>
      </c>
      <c r="AA362" s="183" t="s">
        <v>483</v>
      </c>
      <c r="AB362" s="183" t="s">
        <v>524</v>
      </c>
      <c r="AC362" s="183"/>
      <c r="AD362" s="183"/>
      <c r="AE362" s="183"/>
      <c r="AF362" s="183"/>
      <c r="AG362" s="183"/>
      <c r="AH362" s="183"/>
      <c r="AI362" s="183"/>
      <c r="AJ362" s="183"/>
      <c r="AK362" s="183"/>
    </row>
    <row r="363" ht="15.75" customHeight="1">
      <c r="U363" s="183" t="str">
        <f t="array" ref="U363:AK363">if(ISBLANK('Floods &amp; Response data'!B326),"",INDEX($B$4:$R$50,MATCH('Floods &amp; Response data'!B326,$A$4:$A$50)))</f>
        <v>Bunyala</v>
      </c>
      <c r="V363" s="183" t="s">
        <v>470</v>
      </c>
      <c r="W363" s="183" t="s">
        <v>523</v>
      </c>
      <c r="X363" s="183" t="s">
        <v>471</v>
      </c>
      <c r="Y363" s="183" t="s">
        <v>488</v>
      </c>
      <c r="Z363" s="183" t="s">
        <v>477</v>
      </c>
      <c r="AA363" s="183" t="s">
        <v>483</v>
      </c>
      <c r="AB363" s="183" t="s">
        <v>524</v>
      </c>
      <c r="AC363" s="183"/>
      <c r="AD363" s="183"/>
      <c r="AE363" s="183"/>
      <c r="AF363" s="183"/>
      <c r="AG363" s="183"/>
      <c r="AH363" s="183"/>
      <c r="AI363" s="183"/>
      <c r="AJ363" s="183"/>
      <c r="AK363" s="183"/>
    </row>
    <row r="364" ht="15.75" customHeight="1">
      <c r="U364" s="183" t="str">
        <f t="array" ref="U364:AK364">if(ISBLANK('Floods &amp; Response data'!B327),"",INDEX($B$4:$R$50,MATCH('Floods &amp; Response data'!B327,$A$4:$A$50)))</f>
        <v>Bunyala</v>
      </c>
      <c r="V364" s="183" t="s">
        <v>470</v>
      </c>
      <c r="W364" s="183" t="s">
        <v>523</v>
      </c>
      <c r="X364" s="183" t="s">
        <v>471</v>
      </c>
      <c r="Y364" s="183" t="s">
        <v>488</v>
      </c>
      <c r="Z364" s="183" t="s">
        <v>477</v>
      </c>
      <c r="AA364" s="183" t="s">
        <v>483</v>
      </c>
      <c r="AB364" s="183" t="s">
        <v>524</v>
      </c>
      <c r="AC364" s="183"/>
      <c r="AD364" s="183"/>
      <c r="AE364" s="183"/>
      <c r="AF364" s="183"/>
      <c r="AG364" s="183"/>
      <c r="AH364" s="183"/>
      <c r="AI364" s="183"/>
      <c r="AJ364" s="183"/>
      <c r="AK364" s="183"/>
    </row>
    <row r="365" ht="15.75" customHeight="1">
      <c r="U365" s="183" t="str">
        <f t="array" ref="U365:AK365">if(ISBLANK('Floods &amp; Response data'!B328),"",INDEX($B$4:$R$50,MATCH('Floods &amp; Response data'!B328,$A$4:$A$50)))</f>
        <v>Bunyala</v>
      </c>
      <c r="V365" s="183" t="s">
        <v>470</v>
      </c>
      <c r="W365" s="183" t="s">
        <v>523</v>
      </c>
      <c r="X365" s="183" t="s">
        <v>471</v>
      </c>
      <c r="Y365" s="183" t="s">
        <v>488</v>
      </c>
      <c r="Z365" s="183" t="s">
        <v>477</v>
      </c>
      <c r="AA365" s="183" t="s">
        <v>483</v>
      </c>
      <c r="AB365" s="183" t="s">
        <v>524</v>
      </c>
      <c r="AC365" s="183"/>
      <c r="AD365" s="183"/>
      <c r="AE365" s="183"/>
      <c r="AF365" s="183"/>
      <c r="AG365" s="183"/>
      <c r="AH365" s="183"/>
      <c r="AI365" s="183"/>
      <c r="AJ365" s="183"/>
      <c r="AK365" s="183"/>
    </row>
    <row r="366" ht="15.75" customHeight="1">
      <c r="U366" s="183" t="str">
        <f t="array" ref="U366:AK366">if(ISBLANK('Floods &amp; Response data'!B329),"",INDEX($B$4:$R$50,MATCH('Floods &amp; Response data'!B329,$A$4:$A$50)))</f>
        <v>Bunyala</v>
      </c>
      <c r="V366" s="183" t="s">
        <v>470</v>
      </c>
      <c r="W366" s="183" t="s">
        <v>523</v>
      </c>
      <c r="X366" s="183" t="s">
        <v>471</v>
      </c>
      <c r="Y366" s="183" t="s">
        <v>488</v>
      </c>
      <c r="Z366" s="183" t="s">
        <v>477</v>
      </c>
      <c r="AA366" s="183" t="s">
        <v>483</v>
      </c>
      <c r="AB366" s="183" t="s">
        <v>524</v>
      </c>
      <c r="AC366" s="183"/>
      <c r="AD366" s="183"/>
      <c r="AE366" s="183"/>
      <c r="AF366" s="183"/>
      <c r="AG366" s="183"/>
      <c r="AH366" s="183"/>
      <c r="AI366" s="183"/>
      <c r="AJ366" s="183"/>
      <c r="AK366" s="183"/>
    </row>
    <row r="367" ht="15.75" customHeight="1">
      <c r="U367" s="183" t="str">
        <f t="array" ref="U367:AK367">if(ISBLANK('Floods &amp; Response data'!B330),"",INDEX($B$4:$R$50,MATCH('Floods &amp; Response data'!B330,$A$4:$A$50)))</f>
        <v>Bunyala</v>
      </c>
      <c r="V367" s="183" t="s">
        <v>470</v>
      </c>
      <c r="W367" s="183" t="s">
        <v>523</v>
      </c>
      <c r="X367" s="183" t="s">
        <v>471</v>
      </c>
      <c r="Y367" s="183" t="s">
        <v>488</v>
      </c>
      <c r="Z367" s="183" t="s">
        <v>477</v>
      </c>
      <c r="AA367" s="183" t="s">
        <v>483</v>
      </c>
      <c r="AB367" s="183" t="s">
        <v>524</v>
      </c>
      <c r="AC367" s="183"/>
      <c r="AD367" s="183"/>
      <c r="AE367" s="183"/>
      <c r="AF367" s="183"/>
      <c r="AG367" s="183"/>
      <c r="AH367" s="183"/>
      <c r="AI367" s="183"/>
      <c r="AJ367" s="183"/>
      <c r="AK367" s="183"/>
    </row>
    <row r="368" ht="15.75" customHeight="1">
      <c r="U368" s="183" t="str">
        <f t="array" ref="U368:AK368">if(ISBLANK('Floods &amp; Response data'!B331),"",INDEX($B$4:$R$50,MATCH('Floods &amp; Response data'!B331,$A$4:$A$50)))</f>
        <v>Bunyala</v>
      </c>
      <c r="V368" s="183" t="s">
        <v>470</v>
      </c>
      <c r="W368" s="183" t="s">
        <v>523</v>
      </c>
      <c r="X368" s="183" t="s">
        <v>471</v>
      </c>
      <c r="Y368" s="183" t="s">
        <v>488</v>
      </c>
      <c r="Z368" s="183" t="s">
        <v>477</v>
      </c>
      <c r="AA368" s="183" t="s">
        <v>483</v>
      </c>
      <c r="AB368" s="183" t="s">
        <v>524</v>
      </c>
      <c r="AC368" s="183"/>
      <c r="AD368" s="183"/>
      <c r="AE368" s="183"/>
      <c r="AF368" s="183"/>
      <c r="AG368" s="183"/>
      <c r="AH368" s="183"/>
      <c r="AI368" s="183"/>
      <c r="AJ368" s="183"/>
      <c r="AK368" s="183"/>
    </row>
    <row r="369" ht="15.75" customHeight="1">
      <c r="U369" s="183" t="str">
        <f t="array" ref="U369:AK369">if(ISBLANK('Floods &amp; Response data'!B332),"",INDEX($B$4:$R$50,MATCH('Floods &amp; Response data'!B332,$A$4:$A$50)))</f>
        <v>Garbatulla</v>
      </c>
      <c r="V369" s="183" t="s">
        <v>302</v>
      </c>
      <c r="W369" s="183" t="s">
        <v>328</v>
      </c>
      <c r="X369" s="183"/>
      <c r="Y369" s="183"/>
      <c r="Z369" s="183"/>
      <c r="AA369" s="183"/>
      <c r="AB369" s="183"/>
      <c r="AC369" s="183"/>
      <c r="AD369" s="183"/>
      <c r="AE369" s="183"/>
      <c r="AF369" s="183"/>
      <c r="AG369" s="183"/>
      <c r="AH369" s="183"/>
      <c r="AI369" s="183"/>
      <c r="AJ369" s="183"/>
      <c r="AK369" s="183"/>
    </row>
    <row r="370" ht="15.75" customHeight="1">
      <c r="U370" s="183" t="str">
        <f t="array" ref="U370">if(ISBLANK('Floods &amp; Response data'!B333),"",INDEX($B$4:$R$50,MATCH('Floods &amp; Response data'!B333,$A$4:$A$50)))</f>
        <v/>
      </c>
    </row>
    <row r="371" ht="15.75" customHeight="1">
      <c r="U371" s="183" t="str">
        <f t="array" ref="U371">if(ISBLANK('Floods &amp; Response data'!B334),"",INDEX($B$4:$R$50,MATCH('Floods &amp; Response data'!B334,$A$4:$A$50)))</f>
        <v/>
      </c>
    </row>
    <row r="372" ht="15.75" customHeight="1">
      <c r="U372" s="183" t="str">
        <f t="array" ref="U372">if(ISBLANK('Floods &amp; Response data'!B335),"",INDEX($B$4:$R$50,MATCH('Floods &amp; Response data'!B335,$A$4:$A$50)))</f>
        <v/>
      </c>
    </row>
    <row r="373" ht="15.75" customHeight="1">
      <c r="U373" s="183" t="str">
        <f t="array" ref="U373">if(ISBLANK('Floods &amp; Response data'!B336),"",INDEX($B$4:$R$50,MATCH('Floods &amp; Response data'!B336,$A$4:$A$50)))</f>
        <v/>
      </c>
    </row>
    <row r="374" ht="15.75" customHeight="1">
      <c r="U374" s="183" t="str">
        <f t="array" ref="U374">if(ISBLANK('Floods &amp; Response data'!B337),"",INDEX($B$4:$R$50,MATCH('Floods &amp; Response data'!B337,$A$4:$A$50)))</f>
        <v/>
      </c>
    </row>
    <row r="375" ht="15.75" customHeight="1">
      <c r="U375" s="183" t="str">
        <f t="array" ref="U375">if(ISBLANK('Floods &amp; Response data'!B338),"",INDEX($B$4:$R$50,MATCH('Floods &amp; Response data'!B338,$A$4:$A$50)))</f>
        <v/>
      </c>
    </row>
    <row r="376" ht="15.75" customHeight="1">
      <c r="U376" s="183" t="str">
        <f t="array" ref="U376">if(ISBLANK('Floods &amp; Response data'!B339),"",INDEX($B$4:$R$50,MATCH('Floods &amp; Response data'!B339,$A$4:$A$50)))</f>
        <v/>
      </c>
    </row>
    <row r="377" ht="15.75" customHeight="1">
      <c r="U377" s="183" t="str">
        <f t="array" ref="U377">if(ISBLANK('Floods &amp; Response data'!B340),"",INDEX($B$4:$R$50,MATCH('Floods &amp; Response data'!B340,$A$4:$A$50)))</f>
        <v/>
      </c>
    </row>
    <row r="378" ht="15.75" customHeight="1">
      <c r="U378" s="183" t="str">
        <f t="array" ref="U378">if(ISBLANK('Floods &amp; Response data'!B341),"",INDEX($B$4:$R$50,MATCH('Floods &amp; Response data'!B341,$A$4:$A$50)))</f>
        <v/>
      </c>
    </row>
    <row r="379" ht="15.75" customHeight="1">
      <c r="U379" s="183" t="str">
        <f t="array" ref="U379">if(ISBLANK('Floods &amp; Response data'!B342),"",INDEX($B$4:$R$50,MATCH('Floods &amp; Response data'!B342,$A$4:$A$50)))</f>
        <v/>
      </c>
    </row>
    <row r="380" ht="15.75" customHeight="1">
      <c r="U380" s="183" t="str">
        <f t="array" ref="U380">if(ISBLANK('Floods &amp; Response data'!B343),"",INDEX($B$4:$R$50,MATCH('Floods &amp; Response data'!B343,$A$4:$A$50)))</f>
        <v/>
      </c>
    </row>
    <row r="381" ht="15.75" customHeight="1">
      <c r="U381" s="183" t="str">
        <f t="array" ref="U381">if(ISBLANK('Floods &amp; Response data'!B344),"",INDEX($B$4:$R$50,MATCH('Floods &amp; Response data'!B344,$A$4:$A$50)))</f>
        <v/>
      </c>
    </row>
    <row r="382" ht="15.75" customHeight="1">
      <c r="U382" s="183" t="str">
        <f t="array" ref="U382">if(ISBLANK('Floods &amp; Response data'!B345),"",INDEX($B$4:$R$50,MATCH('Floods &amp; Response data'!B345,$A$4:$A$50)))</f>
        <v/>
      </c>
    </row>
    <row r="383" ht="15.75" customHeight="1">
      <c r="U383" s="183" t="str">
        <f t="array" ref="U383">if(ISBLANK('Floods &amp; Response data'!B346),"",INDEX($B$4:$R$50,MATCH('Floods &amp; Response data'!B346,$A$4:$A$50)))</f>
        <v/>
      </c>
    </row>
    <row r="384" ht="15.75" customHeight="1">
      <c r="U384" s="183" t="str">
        <f t="array" ref="U384">if(ISBLANK('Floods &amp; Response data'!B347),"",INDEX($B$4:$R$50,MATCH('Floods &amp; Response data'!B347,$A$4:$A$50)))</f>
        <v/>
      </c>
    </row>
    <row r="385" ht="15.75" customHeight="1">
      <c r="U385" s="183" t="str">
        <f t="array" ref="U385">if(ISBLANK('Floods &amp; Response data'!B348),"",INDEX($B$4:$R$50,MATCH('Floods &amp; Response data'!B348,$A$4:$A$50)))</f>
        <v/>
      </c>
    </row>
    <row r="386" ht="15.75" customHeight="1">
      <c r="U386" s="183" t="str">
        <f t="array" ref="U386">if(ISBLANK('Floods &amp; Response data'!B349),"",INDEX($B$4:$R$50,MATCH('Floods &amp; Response data'!B349,$A$4:$A$50)))</f>
        <v/>
      </c>
    </row>
    <row r="387" ht="15.75" customHeight="1">
      <c r="U387" s="183" t="str">
        <f t="array" ref="U387">if(ISBLANK('Floods &amp; Response data'!B350),"",INDEX($B$4:$R$50,MATCH('Floods &amp; Response data'!B350,$A$4:$A$50)))</f>
        <v/>
      </c>
    </row>
    <row r="388" ht="15.75" customHeight="1">
      <c r="U388" s="183" t="str">
        <f t="array" ref="U388">if(ISBLANK('Floods &amp; Response data'!B351),"",INDEX($B$4:$R$50,MATCH('Floods &amp; Response data'!B351,$A$4:$A$50)))</f>
        <v/>
      </c>
    </row>
    <row r="389" ht="15.75" customHeight="1">
      <c r="U389" s="183" t="str">
        <f t="array" ref="U389">if(ISBLANK('Floods &amp; Response data'!B352),"",INDEX($B$4:$R$50,MATCH('Floods &amp; Response data'!B352,$A$4:$A$50)))</f>
        <v/>
      </c>
    </row>
    <row r="390" ht="15.75" customHeight="1">
      <c r="U390" s="183" t="str">
        <f t="array" ref="U390">if(ISBLANK('Floods &amp; Response data'!B353),"",INDEX($B$4:$R$50,MATCH('Floods &amp; Response data'!B353,$A$4:$A$50)))</f>
        <v/>
      </c>
    </row>
    <row r="391" ht="15.75" customHeight="1">
      <c r="U391" s="183" t="str">
        <f t="array" ref="U391">if(ISBLANK('Floods &amp; Response data'!B354),"",INDEX($B$4:$R$50,MATCH('Floods &amp; Response data'!B354,$A$4:$A$50)))</f>
        <v/>
      </c>
    </row>
    <row r="392" ht="15.75" customHeight="1">
      <c r="U392" s="183" t="str">
        <f t="array" ref="U392">if(ISBLANK('Floods &amp; Response data'!B356),"",INDEX($B$4:$R$50,MATCH('Floods &amp; Response data'!B356,$A$4:$A$50)))</f>
        <v/>
      </c>
    </row>
    <row r="393" ht="15.75" customHeight="1">
      <c r="U393" s="183" t="str">
        <f t="array" ref="U393">if(ISBLANK('Floods &amp; Response data'!B357),"",INDEX($B$4:$R$50,MATCH('Floods &amp; Response data'!B357,$A$4:$A$50)))</f>
        <v/>
      </c>
    </row>
    <row r="394" ht="15.75" customHeight="1">
      <c r="U394" s="183" t="str">
        <f t="array" ref="U394">if(ISBLANK('Floods &amp; Response data'!B358),"",INDEX($B$4:$R$50,MATCH('Floods &amp; Response data'!B358,$A$4:$A$50)))</f>
        <v/>
      </c>
    </row>
    <row r="395" ht="15.75" customHeight="1">
      <c r="U395" s="183" t="str">
        <f t="array" ref="U395">if(ISBLANK('Floods &amp; Response data'!B359),"",INDEX($B$4:$R$50,MATCH('Floods &amp; Response data'!B359,$A$4:$A$50)))</f>
        <v/>
      </c>
    </row>
    <row r="396" ht="15.75" customHeight="1">
      <c r="U396" s="183" t="str">
        <f t="array" ref="U396">if(ISBLANK('Floods &amp; Response data'!B360),"",INDEX($B$4:$R$50,MATCH('Floods &amp; Response data'!B360,$A$4:$A$50)))</f>
        <v/>
      </c>
    </row>
    <row r="397" ht="15.75" customHeight="1">
      <c r="U397" s="183" t="str">
        <f t="array" ref="U397">if(ISBLANK('Floods &amp; Response data'!B361),"",INDEX($B$4:$R$50,MATCH('Floods &amp; Response data'!B361,$A$4:$A$50)))</f>
        <v/>
      </c>
    </row>
    <row r="398" ht="15.75" customHeight="1">
      <c r="U398" s="183" t="str">
        <f t="array" ref="U398">if(ISBLANK('Floods &amp; Response data'!B362),"",INDEX($B$4:$R$50,MATCH('Floods &amp; Response data'!B362,$A$4:$A$50)))</f>
        <v/>
      </c>
    </row>
    <row r="399" ht="15.75" customHeight="1">
      <c r="U399" s="183" t="str">
        <f t="array" ref="U399">if(ISBLANK('Floods &amp; Response data'!B363),"",INDEX($B$4:$R$50,MATCH('Floods &amp; Response data'!B363,$A$4:$A$50)))</f>
        <v/>
      </c>
    </row>
    <row r="400" ht="15.75" customHeight="1">
      <c r="U400" s="183" t="str">
        <f t="array" ref="U400">if(ISBLANK('Floods &amp; Response data'!B364),"",INDEX($B$4:$R$50,MATCH('Floods &amp; Response data'!B364,$A$4:$A$50)))</f>
        <v/>
      </c>
    </row>
    <row r="401" ht="15.75" customHeight="1">
      <c r="U401" s="183" t="str">
        <f t="array" ref="U401">if(ISBLANK('Floods &amp; Response data'!B365),"",INDEX($B$4:$R$50,MATCH('Floods &amp; Response data'!B365,$A$4:$A$50)))</f>
        <v/>
      </c>
    </row>
    <row r="402" ht="15.75" customHeight="1">
      <c r="U402" s="183" t="str">
        <f t="array" ref="U402">if(ISBLANK('Floods &amp; Response data'!B366),"",INDEX($B$4:$R$50,MATCH('Floods &amp; Response data'!B366,$A$4:$A$50)))</f>
        <v/>
      </c>
    </row>
    <row r="403" ht="15.75" customHeight="1">
      <c r="U403" s="183" t="str">
        <f t="array" ref="U403">if(ISBLANK('Floods &amp; Response data'!B367),"",INDEX($B$4:$R$50,MATCH('Floods &amp; Response data'!B367,$A$4:$A$50)))</f>
        <v/>
      </c>
    </row>
    <row r="404" ht="15.75" customHeight="1">
      <c r="U404" s="183" t="str">
        <f t="array" ref="U404">if(ISBLANK('Floods &amp; Response data'!B368),"",INDEX($B$4:$R$50,MATCH('Floods &amp; Response data'!B368,$A$4:$A$50)))</f>
        <v/>
      </c>
    </row>
    <row r="405" ht="15.75" customHeight="1">
      <c r="U405" s="183" t="str">
        <f t="array" ref="U405">if(ISBLANK('Floods &amp; Response data'!B369),"",INDEX($B$4:$R$50,MATCH('Floods &amp; Response data'!B369,$A$4:$A$50)))</f>
        <v/>
      </c>
    </row>
    <row r="406" ht="15.75" customHeight="1">
      <c r="U406" s="183" t="str">
        <f t="array" ref="U406">if(ISBLANK('Floods &amp; Response data'!B370),"",INDEX($B$4:$R$50,MATCH('Floods &amp; Response data'!B370,$A$4:$A$50)))</f>
        <v/>
      </c>
    </row>
    <row r="407" ht="15.75" customHeight="1">
      <c r="U407" s="183" t="str">
        <f t="array" ref="U407">if(ISBLANK('Floods &amp; Response data'!B371),"",INDEX($B$4:$R$50,MATCH('Floods &amp; Response data'!B371,$A$4:$A$50)))</f>
        <v/>
      </c>
    </row>
    <row r="408" ht="15.75" customHeight="1">
      <c r="U408" s="183" t="str">
        <f t="array" ref="U408">if(ISBLANK('Floods &amp; Response data'!B372),"",INDEX($B$4:$R$50,MATCH('Floods &amp; Response data'!B372,$A$4:$A$50)))</f>
        <v/>
      </c>
    </row>
    <row r="409" ht="15.75" customHeight="1">
      <c r="U409" s="183" t="str">
        <f t="array" ref="U409">if(ISBLANK('Floods &amp; Response data'!B373),"",INDEX($B$4:$R$50,MATCH('Floods &amp; Response data'!B373,$A$4:$A$50)))</f>
        <v/>
      </c>
    </row>
    <row r="410" ht="15.75" customHeight="1">
      <c r="U410" s="183" t="str">
        <f t="array" ref="U410">if(ISBLANK('Floods &amp; Response data'!B374),"",INDEX($B$4:$R$50,MATCH('Floods &amp; Response data'!B374,$A$4:$A$50)))</f>
        <v/>
      </c>
    </row>
    <row r="411" ht="15.75" customHeight="1">
      <c r="U411" s="183" t="str">
        <f t="array" ref="U411">if(ISBLANK('Floods &amp; Response data'!B375),"",INDEX($B$4:$R$50,MATCH('Floods &amp; Response data'!B375,$A$4:$A$50)))</f>
        <v/>
      </c>
    </row>
    <row r="412" ht="15.75" customHeight="1">
      <c r="U412" s="183" t="str">
        <f t="array" ref="U412">if(ISBLANK('Floods &amp; Response data'!B376),"",INDEX($B$4:$R$50,MATCH('Floods &amp; Response data'!B376,$A$4:$A$50)))</f>
        <v/>
      </c>
    </row>
    <row r="413" ht="15.75" customHeight="1">
      <c r="U413" s="183" t="str">
        <f t="array" ref="U413">if(ISBLANK('Floods &amp; Response data'!B377),"",INDEX($B$4:$R$50,MATCH('Floods &amp; Response data'!B377,$A$4:$A$50)))</f>
        <v/>
      </c>
    </row>
    <row r="414" ht="15.75" customHeight="1">
      <c r="U414" s="183" t="str">
        <f t="array" ref="U414">if(ISBLANK('Floods &amp; Response data'!B378),"",INDEX($B$4:$R$50,MATCH('Floods &amp; Response data'!B378,$A$4:$A$50)))</f>
        <v/>
      </c>
    </row>
    <row r="415" ht="15.75" customHeight="1">
      <c r="U415" s="183" t="str">
        <f t="array" ref="U415">if(ISBLANK('Floods &amp; Response data'!B379),"",INDEX($B$4:$R$50,MATCH('Floods &amp; Response data'!B379,$A$4:$A$50)))</f>
        <v/>
      </c>
    </row>
    <row r="416" ht="15.75" customHeight="1">
      <c r="U416" s="183" t="str">
        <f t="array" ref="U416">if(ISBLANK('Floods &amp; Response data'!B380),"",INDEX($B$4:$R$50,MATCH('Floods &amp; Response data'!B380,$A$4:$A$50)))</f>
        <v/>
      </c>
    </row>
    <row r="417" ht="15.75" customHeight="1">
      <c r="U417" s="183" t="str">
        <f t="array" ref="U417">if(ISBLANK('Floods &amp; Response data'!B381),"",INDEX($B$4:$R$50,MATCH('Floods &amp; Response data'!B381,$A$4:$A$50)))</f>
        <v/>
      </c>
    </row>
    <row r="418" ht="15.75" customHeight="1">
      <c r="U418" s="183" t="str">
        <f t="array" ref="U418">if(ISBLANK('Floods &amp; Response data'!B382),"",INDEX($B$4:$R$50,MATCH('Floods &amp; Response data'!B382,$A$4:$A$50)))</f>
        <v/>
      </c>
    </row>
    <row r="419" ht="15.75" customHeight="1">
      <c r="U419" s="183" t="str">
        <f t="array" ref="U419">if(ISBLANK('Floods &amp; Response data'!B383),"",INDEX($B$4:$R$50,MATCH('Floods &amp; Response data'!B383,$A$4:$A$50)))</f>
        <v/>
      </c>
    </row>
    <row r="420" ht="15.75" customHeight="1">
      <c r="U420" s="183" t="str">
        <f t="array" ref="U420">if(ISBLANK('Floods &amp; Response data'!B384),"",INDEX($B$4:$R$50,MATCH('Floods &amp; Response data'!B384,$A$4:$A$50)))</f>
        <v/>
      </c>
    </row>
    <row r="421" ht="15.75" customHeight="1">
      <c r="U421" s="183" t="str">
        <f t="array" ref="U421">if(ISBLANK('Floods &amp; Response data'!B385),"",INDEX($B$4:$R$50,MATCH('Floods &amp; Response data'!B385,$A$4:$A$50)))</f>
        <v/>
      </c>
    </row>
    <row r="422" ht="15.75" customHeight="1">
      <c r="U422" s="183" t="str">
        <f t="array" ref="U422">if(ISBLANK('Floods &amp; Response data'!B386),"",INDEX($B$4:$R$50,MATCH('Floods &amp; Response data'!B386,$A$4:$A$50)))</f>
        <v/>
      </c>
    </row>
    <row r="423" ht="15.75" customHeight="1">
      <c r="U423" s="183" t="str">
        <f t="array" ref="U423">if(ISBLANK('Floods &amp; Response data'!B387),"",INDEX($B$4:$R$50,MATCH('Floods &amp; Response data'!B387,$A$4:$A$50)))</f>
        <v/>
      </c>
    </row>
    <row r="424" ht="15.75" customHeight="1">
      <c r="U424" s="183" t="str">
        <f t="array" ref="U424">if(ISBLANK('Floods &amp; Response data'!B388),"",INDEX($B$4:$R$50,MATCH('Floods &amp; Response data'!B388,$A$4:$A$50)))</f>
        <v/>
      </c>
    </row>
    <row r="425" ht="15.75" customHeight="1">
      <c r="U425" s="183" t="str">
        <f t="array" ref="U425">if(ISBLANK('Floods &amp; Response data'!B389),"",INDEX($B$4:$R$50,MATCH('Floods &amp; Response data'!B389,$A$4:$A$50)))</f>
        <v/>
      </c>
    </row>
    <row r="426" ht="15.75" customHeight="1">
      <c r="U426" s="183" t="str">
        <f t="array" ref="U426">if(ISBLANK('Floods &amp; Response data'!B390),"",INDEX($B$4:$R$50,MATCH('Floods &amp; Response data'!B390,$A$4:$A$50)))</f>
        <v/>
      </c>
    </row>
    <row r="427" ht="15.75" customHeight="1">
      <c r="U427" s="183" t="str">
        <f t="array" ref="U427">if(ISBLANK('Floods &amp; Response data'!B391),"",INDEX($B$4:$R$50,MATCH('Floods &amp; Response data'!B391,$A$4:$A$50)))</f>
        <v/>
      </c>
    </row>
    <row r="428" ht="15.75" customHeight="1">
      <c r="U428" s="183" t="str">
        <f t="array" ref="U428">if(ISBLANK('Floods &amp; Response data'!B392),"",INDEX($B$4:$R$50,MATCH('Floods &amp; Response data'!B392,$A$4:$A$50)))</f>
        <v/>
      </c>
    </row>
    <row r="429" ht="15.75" customHeight="1">
      <c r="U429" s="183" t="str">
        <f t="array" ref="U429">if(ISBLANK('Floods &amp; Response data'!B393),"",INDEX($B$4:$R$50,MATCH('Floods &amp; Response data'!B393,$A$4:$A$50)))</f>
        <v/>
      </c>
    </row>
    <row r="430" ht="15.75" customHeight="1">
      <c r="U430" s="183" t="str">
        <f t="array" ref="U430">if(ISBLANK('Floods &amp; Response data'!B394),"",INDEX($B$4:$R$50,MATCH('Floods &amp; Response data'!B394,$A$4:$A$50)))</f>
        <v/>
      </c>
    </row>
    <row r="431" ht="15.75" customHeight="1">
      <c r="U431" s="183" t="str">
        <f t="array" ref="U431">if(ISBLANK('Floods &amp; Response data'!B395),"",INDEX($B$4:$R$50,MATCH('Floods &amp; Response data'!B395,$A$4:$A$50)))</f>
        <v/>
      </c>
    </row>
    <row r="432" ht="15.75" customHeight="1">
      <c r="U432" s="183" t="str">
        <f t="array" ref="U432">if(ISBLANK('Floods &amp; Response data'!B396),"",INDEX($B$4:$R$50,MATCH('Floods &amp; Response data'!B396,$A$4:$A$50)))</f>
        <v/>
      </c>
    </row>
    <row r="433" ht="15.75" customHeight="1">
      <c r="U433" s="183" t="str">
        <f t="array" ref="U433">if(ISBLANK('Floods &amp; Response data'!B397),"",INDEX($B$4:$R$50,MATCH('Floods &amp; Response data'!B397,$A$4:$A$50)))</f>
        <v/>
      </c>
    </row>
    <row r="434" ht="15.75" customHeight="1">
      <c r="U434" s="183" t="str">
        <f t="array" ref="U434">if(ISBLANK('Floods &amp; Response data'!B398),"",INDEX($B$4:$R$50,MATCH('Floods &amp; Response data'!B398,$A$4:$A$50)))</f>
        <v/>
      </c>
    </row>
    <row r="435" ht="15.75" customHeight="1">
      <c r="U435" s="183" t="str">
        <f t="array" ref="U435">if(ISBLANK('Floods &amp; Response data'!B399),"",INDEX($B$4:$R$50,MATCH('Floods &amp; Response data'!B399,$A$4:$A$50)))</f>
        <v/>
      </c>
    </row>
    <row r="436" ht="15.75" customHeight="1">
      <c r="U436" s="183" t="str">
        <f t="array" ref="U436">if(ISBLANK('Floods &amp; Response data'!B400),"",INDEX($B$4:$R$50,MATCH('Floods &amp; Response data'!B400,$A$4:$A$50)))</f>
        <v/>
      </c>
    </row>
    <row r="437" ht="15.75" customHeight="1">
      <c r="U437" s="183" t="str">
        <f t="array" ref="U437">if(ISBLANK('Floods &amp; Response data'!B401),"",INDEX($B$4:$R$50,MATCH('Floods &amp; Response data'!B401,$A$4:$A$50)))</f>
        <v/>
      </c>
    </row>
    <row r="438" ht="15.75" customHeight="1">
      <c r="U438" s="183" t="str">
        <f t="array" ref="U438">if(ISBLANK('Floods &amp; Response data'!B402),"",INDEX($B$4:$R$50,MATCH('Floods &amp; Response data'!B402,$A$4:$A$50)))</f>
        <v/>
      </c>
    </row>
    <row r="439" ht="15.75" customHeight="1">
      <c r="U439" s="183" t="str">
        <f t="array" ref="U439">if(ISBLANK('Floods &amp; Response data'!B403),"",INDEX($B$4:$R$50,MATCH('Floods &amp; Response data'!B403,$A$4:$A$50)))</f>
        <v/>
      </c>
    </row>
    <row r="440" ht="15.75" customHeight="1">
      <c r="U440" s="183" t="str">
        <f t="array" ref="U440">if(ISBLANK('Floods &amp; Response data'!B404),"",INDEX($B$4:$R$50,MATCH('Floods &amp; Response data'!B404,$A$4:$A$50)))</f>
        <v/>
      </c>
    </row>
    <row r="441" ht="15.75" customHeight="1">
      <c r="U441" s="183" t="str">
        <f t="array" ref="U441">if(ISBLANK('Floods &amp; Response data'!B405),"",INDEX($B$4:$R$50,MATCH('Floods &amp; Response data'!B405,$A$4:$A$50)))</f>
        <v/>
      </c>
    </row>
    <row r="442" ht="15.75" customHeight="1">
      <c r="U442" s="183" t="str">
        <f t="array" ref="U442">if(ISBLANK('Floods &amp; Response data'!B406),"",INDEX($B$4:$R$50,MATCH('Floods &amp; Response data'!B406,$A$4:$A$50)))</f>
        <v/>
      </c>
    </row>
    <row r="443" ht="15.75" customHeight="1">
      <c r="U443" s="183" t="str">
        <f t="array" ref="U443">if(ISBLANK('Floods &amp; Response data'!B407),"",INDEX($B$4:$R$50,MATCH('Floods &amp; Response data'!B407,$A$4:$A$50)))</f>
        <v/>
      </c>
    </row>
    <row r="444" ht="15.75" customHeight="1">
      <c r="U444" s="183" t="str">
        <f t="array" ref="U444">if(ISBLANK('Floods &amp; Response data'!B408),"",INDEX($B$4:$R$50,MATCH('Floods &amp; Response data'!B408,$A$4:$A$50)))</f>
        <v/>
      </c>
    </row>
    <row r="445" ht="15.75" customHeight="1">
      <c r="U445" s="183" t="str">
        <f t="array" ref="U445">if(ISBLANK('Floods &amp; Response data'!B409),"",INDEX($B$4:$R$50,MATCH('Floods &amp; Response data'!B409,$A$4:$A$50)))</f>
        <v/>
      </c>
    </row>
    <row r="446" ht="15.75" customHeight="1">
      <c r="U446" s="183" t="str">
        <f t="array" ref="U446">if(ISBLANK('Floods &amp; Response data'!B410),"",INDEX($B$4:$R$50,MATCH('Floods &amp; Response data'!B410,$A$4:$A$50)))</f>
        <v/>
      </c>
    </row>
    <row r="447" ht="15.75" customHeight="1">
      <c r="U447" s="183" t="str">
        <f t="array" ref="U447">if(ISBLANK('Floods &amp; Response data'!B411),"",INDEX($B$4:$R$50,MATCH('Floods &amp; Response data'!B411,$A$4:$A$50)))</f>
        <v/>
      </c>
    </row>
    <row r="448" ht="15.75" customHeight="1">
      <c r="U448" s="183" t="str">
        <f t="array" ref="U448">if(ISBLANK('Floods &amp; Response data'!B412),"",INDEX($B$4:$R$50,MATCH('Floods &amp; Response data'!B412,$A$4:$A$50)))</f>
        <v/>
      </c>
    </row>
    <row r="449" ht="15.75" customHeight="1">
      <c r="U449" s="183" t="str">
        <f t="array" ref="U449">if(ISBLANK('Floods &amp; Response data'!B413),"",INDEX($B$4:$R$50,MATCH('Floods &amp; Response data'!B413,$A$4:$A$50)))</f>
        <v/>
      </c>
    </row>
    <row r="450" ht="15.75" customHeight="1">
      <c r="U450" s="183" t="str">
        <f t="array" ref="U450">if(ISBLANK('Floods &amp; Response data'!B414),"",INDEX($B$4:$R$50,MATCH('Floods &amp; Response data'!B414,$A$4:$A$50)))</f>
        <v/>
      </c>
    </row>
    <row r="451" ht="15.75" customHeight="1">
      <c r="U451" s="183" t="str">
        <f t="array" ref="U451">if(ISBLANK('Floods &amp; Response data'!B415),"",INDEX($B$4:$R$50,MATCH('Floods &amp; Response data'!B415,$A$4:$A$50)))</f>
        <v/>
      </c>
    </row>
    <row r="452" ht="15.75" customHeight="1">
      <c r="U452" s="183" t="str">
        <f t="array" ref="U452">if(ISBLANK('Floods &amp; Response data'!B416),"",INDEX($B$4:$R$50,MATCH('Floods &amp; Response data'!B416,$A$4:$A$50)))</f>
        <v/>
      </c>
    </row>
    <row r="453" ht="15.75" customHeight="1">
      <c r="U453" s="183" t="str">
        <f t="array" ref="U453">if(ISBLANK('Floods &amp; Response data'!B417),"",INDEX($B$4:$R$50,MATCH('Floods &amp; Response data'!B417,$A$4:$A$50)))</f>
        <v/>
      </c>
    </row>
    <row r="454" ht="15.75" customHeight="1">
      <c r="U454" s="183" t="str">
        <f t="array" ref="U454">if(ISBLANK('Floods &amp; Response data'!B418),"",INDEX($B$4:$R$50,MATCH('Floods &amp; Response data'!B418,$A$4:$A$50)))</f>
        <v/>
      </c>
    </row>
    <row r="455" ht="15.75" customHeight="1">
      <c r="U455" s="183" t="str">
        <f t="array" ref="U455">if(ISBLANK('Floods &amp; Response data'!B419),"",INDEX($B$4:$R$50,MATCH('Floods &amp; Response data'!B419,$A$4:$A$50)))</f>
        <v/>
      </c>
    </row>
    <row r="456" ht="15.75" customHeight="1">
      <c r="U456" s="183" t="str">
        <f t="array" ref="U456">if(ISBLANK('Floods &amp; Response data'!B420),"",INDEX($B$4:$R$50,MATCH('Floods &amp; Response data'!B420,$A$4:$A$50)))</f>
        <v/>
      </c>
    </row>
    <row r="457" ht="15.75" customHeight="1">
      <c r="U457" s="183" t="str">
        <f t="array" ref="U457">if(ISBLANK('Floods &amp; Response data'!B421),"",INDEX($B$4:$R$50,MATCH('Floods &amp; Response data'!B421,$A$4:$A$50)))</f>
        <v/>
      </c>
    </row>
    <row r="458" ht="15.75" customHeight="1">
      <c r="U458" s="183" t="str">
        <f t="array" ref="U458">if(ISBLANK('Floods &amp; Response data'!B422),"",INDEX($B$4:$R$50,MATCH('Floods &amp; Response data'!B422,$A$4:$A$50)))</f>
        <v/>
      </c>
    </row>
    <row r="459" ht="15.75" customHeight="1">
      <c r="U459" s="183" t="str">
        <f t="array" ref="U459">if(ISBLANK('Floods &amp; Response data'!B423),"",INDEX($B$4:$R$50,MATCH('Floods &amp; Response data'!B423,$A$4:$A$50)))</f>
        <v/>
      </c>
    </row>
    <row r="460" ht="15.75" customHeight="1">
      <c r="U460" s="183" t="str">
        <f t="array" ref="U460">if(ISBLANK('Floods &amp; Response data'!B424),"",INDEX($B$4:$R$50,MATCH('Floods &amp; Response data'!B424,$A$4:$A$50)))</f>
        <v/>
      </c>
    </row>
    <row r="461" ht="15.75" customHeight="1">
      <c r="U461" s="183" t="str">
        <f t="array" ref="U461">if(ISBLANK('Floods &amp; Response data'!B425),"",INDEX($B$4:$R$50,MATCH('Floods &amp; Response data'!B425,$A$4:$A$50)))</f>
        <v/>
      </c>
    </row>
    <row r="462" ht="15.75" customHeight="1">
      <c r="U462" s="183" t="str">
        <f t="array" ref="U462">if(ISBLANK('Floods &amp; Response data'!B426),"",INDEX($B$4:$R$50,MATCH('Floods &amp; Response data'!B426,$A$4:$A$50)))</f>
        <v/>
      </c>
    </row>
    <row r="463" ht="15.75" customHeight="1">
      <c r="U463" s="183" t="str">
        <f t="array" ref="U463">if(ISBLANK('Floods &amp; Response data'!B427),"",INDEX($B$4:$R$50,MATCH('Floods &amp; Response data'!B427,$A$4:$A$50)))</f>
        <v/>
      </c>
    </row>
    <row r="464" ht="15.75" customHeight="1">
      <c r="U464" s="183" t="str">
        <f t="array" ref="U464">if(ISBLANK('Floods &amp; Response data'!B428),"",INDEX($B$4:$R$50,MATCH('Floods &amp; Response data'!B428,$A$4:$A$50)))</f>
        <v/>
      </c>
    </row>
    <row r="465" ht="15.75" customHeight="1">
      <c r="U465" s="183" t="str">
        <f t="array" ref="U465">if(ISBLANK('Floods &amp; Response data'!B429),"",INDEX($B$4:$R$50,MATCH('Floods &amp; Response data'!B429,$A$4:$A$50)))</f>
        <v/>
      </c>
    </row>
    <row r="466" ht="15.75" customHeight="1">
      <c r="U466" s="183" t="str">
        <f t="array" ref="U466">if(ISBLANK('Floods &amp; Response data'!B430),"",INDEX($B$4:$R$50,MATCH('Floods &amp; Response data'!B430,$A$4:$A$50)))</f>
        <v/>
      </c>
    </row>
    <row r="467" ht="15.75" customHeight="1">
      <c r="U467" s="183" t="str">
        <f t="array" ref="U467">if(ISBLANK('Floods &amp; Response data'!B431),"",INDEX($B$4:$R$50,MATCH('Floods &amp; Response data'!B431,$A$4:$A$50)))</f>
        <v/>
      </c>
    </row>
    <row r="468" ht="15.75" customHeight="1">
      <c r="U468" s="183" t="str">
        <f t="array" ref="U468">if(ISBLANK('Floods &amp; Response data'!B432),"",INDEX($B$4:$R$50,MATCH('Floods &amp; Response data'!B432,$A$4:$A$50)))</f>
        <v/>
      </c>
    </row>
    <row r="469" ht="15.75" customHeight="1">
      <c r="U469" s="183" t="str">
        <f t="array" ref="U469">if(ISBLANK('Floods &amp; Response data'!B433),"",INDEX($B$4:$R$50,MATCH('Floods &amp; Response data'!B433,$A$4:$A$50)))</f>
        <v/>
      </c>
    </row>
    <row r="470" ht="15.75" customHeight="1">
      <c r="U470" s="183" t="str">
        <f t="array" ref="U470">if(ISBLANK('Floods &amp; Response data'!B434),"",INDEX($B$4:$R$50,MATCH('Floods &amp; Response data'!B434,$A$4:$A$50)))</f>
        <v/>
      </c>
    </row>
    <row r="471" ht="15.75" customHeight="1">
      <c r="U471" s="183" t="str">
        <f t="array" ref="U471">if(ISBLANK('Floods &amp; Response data'!B435),"",INDEX($B$4:$R$50,MATCH('Floods &amp; Response data'!B435,$A$4:$A$50)))</f>
        <v/>
      </c>
    </row>
    <row r="472" ht="15.75" customHeight="1">
      <c r="U472" s="183" t="str">
        <f t="array" ref="U472">if(ISBLANK('Floods &amp; Response data'!B436),"",INDEX($B$4:$R$50,MATCH('Floods &amp; Response data'!B436,$A$4:$A$50)))</f>
        <v/>
      </c>
    </row>
    <row r="473" ht="15.75" customHeight="1">
      <c r="U473" s="183" t="str">
        <f t="array" ref="U473">if(ISBLANK('Floods &amp; Response data'!B437),"",INDEX($B$4:$R$50,MATCH('Floods &amp; Response data'!B437,$A$4:$A$50)))</f>
        <v/>
      </c>
    </row>
    <row r="474" ht="15.75" customHeight="1">
      <c r="U474" s="183" t="str">
        <f t="array" ref="U474">if(ISBLANK('Floods &amp; Response data'!B438),"",INDEX($B$4:$R$50,MATCH('Floods &amp; Response data'!B438,$A$4:$A$50)))</f>
        <v/>
      </c>
    </row>
    <row r="475" ht="15.75" customHeight="1">
      <c r="U475" s="183" t="str">
        <f t="array" ref="U475">if(ISBLANK('Floods &amp; Response data'!B439),"",INDEX($B$4:$R$50,MATCH('Floods &amp; Response data'!B439,$A$4:$A$50)))</f>
        <v/>
      </c>
    </row>
    <row r="476" ht="15.75" customHeight="1">
      <c r="U476" s="183" t="str">
        <f t="array" ref="U476">if(ISBLANK('Floods &amp; Response data'!B440),"",INDEX($B$4:$R$50,MATCH('Floods &amp; Response data'!B440,$A$4:$A$50)))</f>
        <v/>
      </c>
    </row>
    <row r="477" ht="15.75" customHeight="1">
      <c r="U477" s="183" t="str">
        <f t="array" ref="U477">if(ISBLANK('Floods &amp; Response data'!B441),"",INDEX($B$4:$R$50,MATCH('Floods &amp; Response data'!B441,$A$4:$A$50)))</f>
        <v/>
      </c>
    </row>
    <row r="478" ht="15.75" customHeight="1">
      <c r="U478" s="183" t="str">
        <f t="array" ref="U478">if(ISBLANK('Floods &amp; Response data'!B442),"",INDEX($B$4:$R$50,MATCH('Floods &amp; Response data'!B442,$A$4:$A$50)))</f>
        <v/>
      </c>
    </row>
    <row r="479" ht="15.75" customHeight="1">
      <c r="U479" s="183" t="str">
        <f t="array" ref="U479">if(ISBLANK('Floods &amp; Response data'!B443),"",INDEX($B$4:$R$50,MATCH('Floods &amp; Response data'!B443,$A$4:$A$50)))</f>
        <v/>
      </c>
    </row>
    <row r="480" ht="15.75" customHeight="1">
      <c r="U480" s="183" t="str">
        <f t="array" ref="U480">if(ISBLANK('Floods &amp; Response data'!B444),"",INDEX($B$4:$R$50,MATCH('Floods &amp; Response data'!B444,$A$4:$A$50)))</f>
        <v/>
      </c>
    </row>
    <row r="481" ht="15.75" customHeight="1">
      <c r="U481" s="183" t="str">
        <f t="array" ref="U481">if(ISBLANK('Floods &amp; Response data'!B445),"",INDEX($B$4:$R$50,MATCH('Floods &amp; Response data'!B445,$A$4:$A$50)))</f>
        <v/>
      </c>
    </row>
    <row r="482" ht="15.75" customHeight="1">
      <c r="U482" s="183" t="str">
        <f t="array" ref="U482">if(ISBLANK('Floods &amp; Response data'!B446),"",INDEX($B$4:$R$50,MATCH('Floods &amp; Response data'!B446,$A$4:$A$50)))</f>
        <v/>
      </c>
    </row>
    <row r="483" ht="15.75" customHeight="1">
      <c r="U483" s="183" t="str">
        <f t="array" ref="U483">if(ISBLANK('Floods &amp; Response data'!B447),"",INDEX($B$4:$R$50,MATCH('Floods &amp; Response data'!B447,$A$4:$A$50)))</f>
        <v/>
      </c>
    </row>
    <row r="484" ht="15.75" customHeight="1">
      <c r="U484" s="183" t="str">
        <f t="array" ref="U484">if(ISBLANK('Floods &amp; Response data'!B448),"",INDEX($B$4:$R$50,MATCH('Floods &amp; Response data'!B448,$A$4:$A$50)))</f>
        <v/>
      </c>
    </row>
    <row r="485" ht="15.75" customHeight="1">
      <c r="U485" s="183" t="str">
        <f t="array" ref="U485">if(ISBLANK('Floods &amp; Response data'!B449),"",INDEX($B$4:$R$50,MATCH('Floods &amp; Response data'!B449,$A$4:$A$50)))</f>
        <v/>
      </c>
    </row>
    <row r="486" ht="15.75" customHeight="1">
      <c r="U486" s="183" t="str">
        <f t="array" ref="U486">if(ISBLANK('Floods &amp; Response data'!B450),"",INDEX($B$4:$R$50,MATCH('Floods &amp; Response data'!B450,$A$4:$A$50)))</f>
        <v/>
      </c>
    </row>
    <row r="487" ht="15.75" customHeight="1">
      <c r="U487" s="183" t="str">
        <f t="array" ref="U487">if(ISBLANK('Floods &amp; Response data'!B451),"",INDEX($B$4:$R$50,MATCH('Floods &amp; Response data'!B451,$A$4:$A$50)))</f>
        <v/>
      </c>
    </row>
    <row r="488" ht="15.75" customHeight="1">
      <c r="U488" s="183" t="str">
        <f t="array" ref="U488">if(ISBLANK('Floods &amp; Response data'!B452),"",INDEX($B$4:$R$50,MATCH('Floods &amp; Response data'!B452,$A$4:$A$50)))</f>
        <v/>
      </c>
    </row>
    <row r="489" ht="15.75" customHeight="1">
      <c r="U489" s="183" t="str">
        <f t="array" ref="U489">if(ISBLANK('Floods &amp; Response data'!B453),"",INDEX($B$4:$R$50,MATCH('Floods &amp; Response data'!B453,$A$4:$A$50)))</f>
        <v/>
      </c>
    </row>
    <row r="490" ht="15.75" customHeight="1">
      <c r="U490" s="183" t="str">
        <f t="array" ref="U490">if(ISBLANK('Floods &amp; Response data'!B454),"",INDEX($B$4:$R$50,MATCH('Floods &amp; Response data'!B454,$A$4:$A$50)))</f>
        <v/>
      </c>
    </row>
    <row r="491" ht="15.75" customHeight="1">
      <c r="U491" s="183" t="str">
        <f t="array" ref="U491">if(ISBLANK('Floods &amp; Response data'!B455),"",INDEX($B$4:$R$50,MATCH('Floods &amp; Response data'!B455,$A$4:$A$50)))</f>
        <v/>
      </c>
    </row>
    <row r="492" ht="15.75" customHeight="1">
      <c r="U492" s="183" t="str">
        <f t="array" ref="U492">if(ISBLANK('Floods &amp; Response data'!B456),"",INDEX($B$4:$R$50,MATCH('Floods &amp; Response data'!B456,$A$4:$A$50)))</f>
        <v/>
      </c>
    </row>
    <row r="493" ht="15.75" customHeight="1">
      <c r="U493" s="183" t="str">
        <f t="array" ref="U493">if(ISBLANK('Floods &amp; Response data'!B457),"",INDEX($B$4:$R$50,MATCH('Floods &amp; Response data'!B457,$A$4:$A$50)))</f>
        <v/>
      </c>
    </row>
    <row r="494" ht="15.75" customHeight="1">
      <c r="U494" s="183" t="str">
        <f t="array" ref="U494">if(ISBLANK('Floods &amp; Response data'!B458),"",INDEX($B$4:$R$50,MATCH('Floods &amp; Response data'!B458,$A$4:$A$50)))</f>
        <v/>
      </c>
    </row>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scale="30"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14.71"/>
    <col customWidth="1" min="3" max="3" width="41.43"/>
    <col customWidth="1" min="4" max="4" width="14.0"/>
    <col customWidth="1" min="5" max="5" width="13.71"/>
    <col customWidth="1" min="6" max="6" width="34.86"/>
    <col customWidth="1" min="7" max="7" width="38.29"/>
    <col customWidth="1" min="8" max="9" width="21.29"/>
    <col customWidth="1" min="10" max="10" width="19.71"/>
    <col customWidth="1" min="11" max="11" width="10.0"/>
    <col customWidth="1" min="12" max="12" width="2.43"/>
    <col customWidth="1" min="13" max="13" width="13.43"/>
    <col customWidth="1" min="14" max="14" width="22.29"/>
    <col customWidth="1" min="15" max="26" width="8.71"/>
  </cols>
  <sheetData>
    <row r="1">
      <c r="A1" s="2"/>
      <c r="B1" s="2"/>
      <c r="C1" s="2"/>
      <c r="D1" s="2"/>
      <c r="E1" s="2"/>
      <c r="F1" s="2"/>
      <c r="G1" s="2"/>
      <c r="H1" s="204"/>
      <c r="I1" s="2"/>
      <c r="J1" s="2"/>
      <c r="K1" s="2"/>
      <c r="L1" s="2"/>
      <c r="M1" s="2"/>
      <c r="N1" s="2"/>
    </row>
    <row r="2">
      <c r="A2" s="16"/>
      <c r="B2" s="16"/>
      <c r="C2" s="16"/>
      <c r="D2" s="16"/>
      <c r="E2" s="16"/>
      <c r="F2" s="16"/>
      <c r="G2" s="16"/>
      <c r="H2" s="205"/>
      <c r="I2" s="16"/>
      <c r="J2" s="16"/>
      <c r="K2" s="16"/>
      <c r="L2" s="16"/>
      <c r="M2" s="16"/>
      <c r="N2" s="16"/>
    </row>
    <row r="3">
      <c r="A3" s="20" t="s">
        <v>8</v>
      </c>
      <c r="B3" s="20" t="s">
        <v>828</v>
      </c>
      <c r="C3" s="20" t="s">
        <v>10</v>
      </c>
      <c r="D3" s="20" t="s">
        <v>33</v>
      </c>
      <c r="E3" s="20" t="s">
        <v>829</v>
      </c>
      <c r="F3" s="20" t="s">
        <v>35</v>
      </c>
      <c r="G3" s="20" t="s">
        <v>830</v>
      </c>
      <c r="H3" s="20" t="s">
        <v>831</v>
      </c>
      <c r="I3" s="20" t="s">
        <v>832</v>
      </c>
      <c r="J3" s="20" t="s">
        <v>37</v>
      </c>
      <c r="K3" s="20" t="s">
        <v>833</v>
      </c>
      <c r="L3" s="20"/>
      <c r="M3" s="20" t="s">
        <v>38</v>
      </c>
      <c r="N3" s="206" t="s">
        <v>834</v>
      </c>
    </row>
    <row r="4">
      <c r="A4" s="207" t="s">
        <v>132</v>
      </c>
      <c r="B4" s="208" t="s">
        <v>171</v>
      </c>
      <c r="C4" s="207" t="s">
        <v>835</v>
      </c>
      <c r="D4" s="207"/>
      <c r="E4" s="209">
        <f>11655*6</f>
        <v>69930</v>
      </c>
      <c r="F4" s="207" t="s">
        <v>836</v>
      </c>
      <c r="G4" s="210" t="s">
        <v>837</v>
      </c>
      <c r="H4" s="210" t="s">
        <v>838</v>
      </c>
      <c r="I4" s="210"/>
      <c r="J4" s="210" t="s">
        <v>839</v>
      </c>
      <c r="K4" s="207" t="s">
        <v>840</v>
      </c>
      <c r="L4" s="211"/>
      <c r="M4" s="212"/>
      <c r="N4" s="212"/>
      <c r="O4" s="213"/>
      <c r="P4" s="213"/>
      <c r="Q4" s="213"/>
      <c r="R4" s="213"/>
      <c r="S4" s="213"/>
      <c r="T4" s="213"/>
      <c r="U4" s="213"/>
      <c r="V4" s="213"/>
      <c r="W4" s="213"/>
      <c r="X4" s="213"/>
      <c r="Y4" s="213"/>
      <c r="Z4" s="213"/>
    </row>
    <row r="5">
      <c r="A5" s="208" t="s">
        <v>132</v>
      </c>
      <c r="B5" s="208" t="s">
        <v>162</v>
      </c>
      <c r="C5" s="208" t="s">
        <v>162</v>
      </c>
      <c r="D5" s="208"/>
      <c r="E5" s="214">
        <f>20*6</f>
        <v>120</v>
      </c>
      <c r="F5" s="208" t="s">
        <v>841</v>
      </c>
      <c r="G5" s="215" t="s">
        <v>842</v>
      </c>
      <c r="H5" s="215" t="s">
        <v>46</v>
      </c>
      <c r="I5" s="215"/>
      <c r="J5" s="215" t="s">
        <v>843</v>
      </c>
      <c r="K5" s="208" t="s">
        <v>840</v>
      </c>
      <c r="L5" s="216"/>
      <c r="M5" s="217"/>
      <c r="N5" s="217"/>
      <c r="O5" s="213"/>
      <c r="P5" s="213"/>
      <c r="Q5" s="213"/>
      <c r="R5" s="213"/>
      <c r="S5" s="213"/>
      <c r="T5" s="213"/>
      <c r="U5" s="213"/>
      <c r="V5" s="213"/>
      <c r="W5" s="213"/>
      <c r="X5" s="213"/>
      <c r="Y5" s="213"/>
      <c r="Z5" s="213"/>
    </row>
    <row r="6">
      <c r="A6" s="208" t="s">
        <v>132</v>
      </c>
      <c r="B6" s="208" t="s">
        <v>153</v>
      </c>
      <c r="C6" s="208" t="s">
        <v>154</v>
      </c>
      <c r="D6" s="208"/>
      <c r="E6" s="214">
        <f>115*6</f>
        <v>690</v>
      </c>
      <c r="F6" s="208" t="s">
        <v>844</v>
      </c>
      <c r="G6" s="215" t="s">
        <v>845</v>
      </c>
      <c r="H6" s="215" t="s">
        <v>46</v>
      </c>
      <c r="I6" s="215"/>
      <c r="J6" s="215" t="s">
        <v>846</v>
      </c>
      <c r="K6" s="208" t="s">
        <v>847</v>
      </c>
      <c r="L6" s="216"/>
      <c r="M6" s="217"/>
      <c r="N6" s="217"/>
      <c r="O6" s="213"/>
      <c r="P6" s="213"/>
      <c r="Q6" s="213"/>
      <c r="R6" s="213"/>
      <c r="S6" s="213"/>
      <c r="T6" s="213"/>
      <c r="U6" s="213"/>
      <c r="V6" s="213"/>
      <c r="W6" s="213"/>
      <c r="X6" s="213"/>
      <c r="Y6" s="213"/>
      <c r="Z6" s="213"/>
    </row>
    <row r="7">
      <c r="A7" s="218" t="s">
        <v>132</v>
      </c>
      <c r="B7" s="208" t="s">
        <v>153</v>
      </c>
      <c r="C7" s="208" t="s">
        <v>154</v>
      </c>
      <c r="D7" s="208"/>
      <c r="E7" s="214">
        <f>270*6</f>
        <v>1620</v>
      </c>
      <c r="F7" s="208" t="s">
        <v>836</v>
      </c>
      <c r="G7" s="215" t="s">
        <v>848</v>
      </c>
      <c r="H7" s="215" t="s">
        <v>838</v>
      </c>
      <c r="I7" s="215"/>
      <c r="J7" s="215" t="s">
        <v>839</v>
      </c>
      <c r="K7" s="208" t="s">
        <v>847</v>
      </c>
      <c r="L7" s="216"/>
      <c r="M7" s="217"/>
      <c r="N7" s="217"/>
      <c r="O7" s="213"/>
      <c r="P7" s="213"/>
      <c r="Q7" s="213"/>
      <c r="R7" s="213"/>
      <c r="S7" s="213"/>
      <c r="T7" s="213"/>
      <c r="U7" s="213"/>
      <c r="V7" s="213"/>
      <c r="W7" s="213"/>
      <c r="X7" s="213"/>
      <c r="Y7" s="213"/>
      <c r="Z7" s="213"/>
    </row>
    <row r="8">
      <c r="A8" s="208" t="s">
        <v>132</v>
      </c>
      <c r="B8" s="208" t="s">
        <v>153</v>
      </c>
      <c r="C8" s="208" t="s">
        <v>154</v>
      </c>
      <c r="D8" s="208"/>
      <c r="E8" s="214"/>
      <c r="F8" s="208" t="s">
        <v>849</v>
      </c>
      <c r="G8" s="215" t="s">
        <v>850</v>
      </c>
      <c r="H8" s="215" t="s">
        <v>838</v>
      </c>
      <c r="I8" s="215"/>
      <c r="J8" s="215" t="s">
        <v>274</v>
      </c>
      <c r="K8" s="208" t="s">
        <v>847</v>
      </c>
      <c r="L8" s="216"/>
      <c r="M8" s="217"/>
      <c r="N8" s="217"/>
      <c r="O8" s="213"/>
      <c r="P8" s="213"/>
      <c r="Q8" s="213"/>
      <c r="R8" s="213"/>
      <c r="S8" s="213"/>
      <c r="T8" s="213"/>
      <c r="U8" s="213"/>
      <c r="V8" s="213"/>
      <c r="W8" s="213"/>
      <c r="X8" s="213"/>
      <c r="Y8" s="213"/>
      <c r="Z8" s="213"/>
    </row>
    <row r="9">
      <c r="A9" s="208" t="s">
        <v>132</v>
      </c>
      <c r="B9" s="208" t="s">
        <v>153</v>
      </c>
      <c r="C9" s="208" t="s">
        <v>851</v>
      </c>
      <c r="D9" s="208"/>
      <c r="E9" s="214">
        <f>45*6</f>
        <v>270</v>
      </c>
      <c r="F9" s="208" t="s">
        <v>844</v>
      </c>
      <c r="G9" s="215" t="s">
        <v>845</v>
      </c>
      <c r="H9" s="215" t="s">
        <v>46</v>
      </c>
      <c r="I9" s="215"/>
      <c r="J9" s="215" t="s">
        <v>846</v>
      </c>
      <c r="K9" s="208" t="s">
        <v>847</v>
      </c>
      <c r="L9" s="216"/>
      <c r="M9" s="217"/>
      <c r="N9" s="217"/>
      <c r="O9" s="213"/>
      <c r="P9" s="213"/>
      <c r="Q9" s="213"/>
      <c r="R9" s="213"/>
      <c r="S9" s="213"/>
      <c r="T9" s="213"/>
      <c r="U9" s="213"/>
      <c r="V9" s="213"/>
      <c r="W9" s="213"/>
      <c r="X9" s="213"/>
      <c r="Y9" s="213"/>
      <c r="Z9" s="213"/>
    </row>
    <row r="10">
      <c r="A10" s="208" t="s">
        <v>132</v>
      </c>
      <c r="B10" s="208" t="s">
        <v>153</v>
      </c>
      <c r="C10" s="208" t="s">
        <v>852</v>
      </c>
      <c r="D10" s="208"/>
      <c r="E10" s="214">
        <f>202*6</f>
        <v>1212</v>
      </c>
      <c r="F10" s="208" t="s">
        <v>853</v>
      </c>
      <c r="G10" s="215" t="s">
        <v>854</v>
      </c>
      <c r="H10" s="215" t="s">
        <v>855</v>
      </c>
      <c r="I10" s="215"/>
      <c r="J10" s="215" t="s">
        <v>856</v>
      </c>
      <c r="K10" s="208" t="s">
        <v>840</v>
      </c>
      <c r="L10" s="216"/>
      <c r="M10" s="217"/>
      <c r="N10" s="217"/>
      <c r="O10" s="213"/>
      <c r="P10" s="213"/>
      <c r="Q10" s="213"/>
      <c r="R10" s="213"/>
      <c r="S10" s="213"/>
      <c r="T10" s="213"/>
      <c r="U10" s="213"/>
      <c r="V10" s="213"/>
      <c r="W10" s="213"/>
      <c r="X10" s="213"/>
      <c r="Y10" s="213"/>
      <c r="Z10" s="213"/>
    </row>
    <row r="11">
      <c r="A11" s="218" t="s">
        <v>132</v>
      </c>
      <c r="B11" s="208"/>
      <c r="C11" s="208"/>
      <c r="D11" s="208"/>
      <c r="E11" s="214"/>
      <c r="F11" s="208" t="s">
        <v>857</v>
      </c>
      <c r="G11" s="215"/>
      <c r="H11" s="215" t="s">
        <v>838</v>
      </c>
      <c r="I11" s="215"/>
      <c r="J11" s="215"/>
      <c r="K11" s="208"/>
      <c r="L11" s="216"/>
      <c r="M11" s="217"/>
      <c r="N11" s="217"/>
      <c r="O11" s="213"/>
      <c r="P11" s="213"/>
      <c r="Q11" s="213"/>
      <c r="R11" s="213"/>
      <c r="S11" s="213"/>
      <c r="T11" s="213"/>
      <c r="U11" s="213"/>
      <c r="V11" s="213"/>
      <c r="W11" s="213"/>
      <c r="X11" s="213"/>
      <c r="Y11" s="213"/>
      <c r="Z11" s="213"/>
    </row>
    <row r="12">
      <c r="A12" s="208" t="s">
        <v>132</v>
      </c>
      <c r="B12" s="208"/>
      <c r="C12" s="208"/>
      <c r="D12" s="208"/>
      <c r="E12" s="214"/>
      <c r="F12" s="208" t="s">
        <v>858</v>
      </c>
      <c r="G12" s="215"/>
      <c r="H12" s="215" t="s">
        <v>838</v>
      </c>
      <c r="I12" s="215"/>
      <c r="J12" s="215" t="s">
        <v>846</v>
      </c>
      <c r="K12" s="208"/>
      <c r="L12" s="216"/>
      <c r="M12" s="217"/>
      <c r="N12" s="217"/>
      <c r="O12" s="213"/>
      <c r="P12" s="213"/>
      <c r="Q12" s="213"/>
      <c r="R12" s="213"/>
      <c r="S12" s="213"/>
      <c r="T12" s="213"/>
      <c r="U12" s="213"/>
      <c r="V12" s="213"/>
      <c r="W12" s="213"/>
      <c r="X12" s="213"/>
      <c r="Y12" s="213"/>
      <c r="Z12" s="213"/>
    </row>
    <row r="13">
      <c r="A13" s="219"/>
      <c r="B13" s="208"/>
      <c r="C13" s="219"/>
      <c r="D13" s="219"/>
      <c r="E13" s="219"/>
      <c r="F13" s="219"/>
      <c r="G13" s="220"/>
      <c r="H13" s="215"/>
      <c r="I13" s="220"/>
      <c r="J13" s="220"/>
      <c r="K13" s="219"/>
      <c r="L13" s="221"/>
      <c r="M13" s="222"/>
      <c r="N13" s="222"/>
    </row>
    <row r="14" ht="39.0" customHeight="1">
      <c r="A14" s="223" t="s">
        <v>302</v>
      </c>
      <c r="B14" s="218" t="s">
        <v>303</v>
      </c>
      <c r="C14" s="223" t="s">
        <v>859</v>
      </c>
      <c r="D14" s="219"/>
      <c r="E14" s="219"/>
      <c r="F14" s="223" t="s">
        <v>860</v>
      </c>
      <c r="G14" s="224" t="s">
        <v>861</v>
      </c>
      <c r="H14" s="224" t="s">
        <v>862</v>
      </c>
      <c r="I14" s="220"/>
      <c r="J14" s="225" t="s">
        <v>839</v>
      </c>
      <c r="K14" s="223" t="s">
        <v>840</v>
      </c>
      <c r="L14" s="221"/>
      <c r="M14" s="222"/>
      <c r="N14" s="222"/>
    </row>
    <row r="15">
      <c r="A15" s="223" t="s">
        <v>302</v>
      </c>
      <c r="B15" s="218" t="s">
        <v>303</v>
      </c>
      <c r="C15" s="223" t="s">
        <v>859</v>
      </c>
      <c r="D15" s="219"/>
      <c r="E15" s="219"/>
      <c r="F15" s="223" t="s">
        <v>863</v>
      </c>
      <c r="G15" s="226" t="s">
        <v>864</v>
      </c>
      <c r="H15" s="224" t="s">
        <v>862</v>
      </c>
      <c r="I15" s="220"/>
      <c r="J15" s="225" t="s">
        <v>846</v>
      </c>
      <c r="K15" s="223" t="s">
        <v>840</v>
      </c>
      <c r="L15" s="221"/>
      <c r="M15" s="222"/>
      <c r="N15" s="222"/>
    </row>
    <row r="16">
      <c r="A16" s="227" t="s">
        <v>302</v>
      </c>
      <c r="B16" s="218" t="s">
        <v>328</v>
      </c>
      <c r="C16" s="227" t="s">
        <v>865</v>
      </c>
      <c r="D16" s="228"/>
      <c r="E16" s="228"/>
      <c r="F16" s="218" t="s">
        <v>863</v>
      </c>
      <c r="G16" s="229" t="s">
        <v>866</v>
      </c>
      <c r="H16" s="224" t="s">
        <v>862</v>
      </c>
      <c r="I16" s="215"/>
      <c r="J16" s="224" t="s">
        <v>846</v>
      </c>
      <c r="K16" s="223" t="s">
        <v>840</v>
      </c>
      <c r="L16" s="230"/>
      <c r="M16" s="222"/>
      <c r="N16" s="222"/>
    </row>
    <row r="17">
      <c r="A17" s="218" t="s">
        <v>302</v>
      </c>
      <c r="B17" s="218"/>
      <c r="C17" s="218" t="s">
        <v>867</v>
      </c>
      <c r="D17" s="208"/>
      <c r="E17" s="208"/>
      <c r="F17" s="231" t="s">
        <v>868</v>
      </c>
      <c r="G17" s="215"/>
      <c r="H17" s="224" t="s">
        <v>862</v>
      </c>
      <c r="I17" s="215"/>
      <c r="J17" s="224" t="s">
        <v>869</v>
      </c>
      <c r="K17" s="223" t="s">
        <v>840</v>
      </c>
      <c r="L17" s="216"/>
      <c r="M17" s="217"/>
      <c r="N17" s="217"/>
    </row>
    <row r="18">
      <c r="A18" s="218" t="s">
        <v>302</v>
      </c>
      <c r="B18" s="218"/>
      <c r="C18" s="218" t="s">
        <v>867</v>
      </c>
      <c r="D18" s="208"/>
      <c r="E18" s="208"/>
      <c r="F18" s="231" t="s">
        <v>870</v>
      </c>
      <c r="G18" s="215"/>
      <c r="H18" s="224" t="s">
        <v>862</v>
      </c>
      <c r="I18" s="215"/>
      <c r="J18" s="224" t="s">
        <v>869</v>
      </c>
      <c r="K18" s="223" t="s">
        <v>840</v>
      </c>
      <c r="L18" s="216"/>
      <c r="M18" s="217"/>
      <c r="N18" s="217"/>
    </row>
    <row r="19">
      <c r="A19" s="218" t="s">
        <v>302</v>
      </c>
      <c r="B19" s="208"/>
      <c r="C19" s="218" t="s">
        <v>867</v>
      </c>
      <c r="D19" s="208"/>
      <c r="E19" s="208"/>
      <c r="F19" s="226" t="s">
        <v>871</v>
      </c>
      <c r="G19" s="215"/>
      <c r="H19" s="224" t="s">
        <v>862</v>
      </c>
      <c r="I19" s="215"/>
      <c r="J19" s="224" t="s">
        <v>869</v>
      </c>
      <c r="K19" s="223" t="s">
        <v>840</v>
      </c>
      <c r="L19" s="216"/>
      <c r="M19" s="217"/>
      <c r="N19" s="217"/>
    </row>
    <row r="20" ht="15.75" customHeight="1">
      <c r="A20" s="218" t="s">
        <v>302</v>
      </c>
      <c r="B20" s="208"/>
      <c r="C20" s="218" t="s">
        <v>867</v>
      </c>
      <c r="D20" s="208"/>
      <c r="E20" s="208"/>
      <c r="F20" s="226" t="s">
        <v>872</v>
      </c>
      <c r="G20" s="215"/>
      <c r="H20" s="224" t="s">
        <v>862</v>
      </c>
      <c r="I20" s="215"/>
      <c r="J20" s="224" t="s">
        <v>869</v>
      </c>
      <c r="K20" s="223" t="s">
        <v>840</v>
      </c>
      <c r="L20" s="216"/>
      <c r="M20" s="217"/>
      <c r="N20" s="217"/>
    </row>
    <row r="21" ht="49.5" customHeight="1">
      <c r="A21" s="218" t="s">
        <v>470</v>
      </c>
      <c r="B21" s="218" t="s">
        <v>477</v>
      </c>
      <c r="C21" s="218" t="s">
        <v>478</v>
      </c>
      <c r="D21" s="208"/>
      <c r="E21" s="218">
        <v>650.0</v>
      </c>
      <c r="F21" s="218" t="s">
        <v>873</v>
      </c>
      <c r="G21" s="224" t="s">
        <v>874</v>
      </c>
      <c r="H21" s="224" t="s">
        <v>838</v>
      </c>
      <c r="I21" s="215"/>
      <c r="J21" s="224" t="s">
        <v>875</v>
      </c>
      <c r="K21" s="218" t="s">
        <v>840</v>
      </c>
      <c r="L21" s="216"/>
      <c r="M21" s="217"/>
      <c r="N21" s="232" t="s">
        <v>876</v>
      </c>
    </row>
    <row r="22" ht="15.75" customHeight="1">
      <c r="A22" s="218" t="s">
        <v>41</v>
      </c>
      <c r="B22" s="208"/>
      <c r="C22" s="208"/>
      <c r="D22" s="208"/>
      <c r="E22" s="208"/>
      <c r="F22" s="208"/>
      <c r="G22" s="215"/>
      <c r="H22" s="215"/>
      <c r="I22" s="215"/>
      <c r="J22" s="215"/>
      <c r="K22" s="208"/>
      <c r="L22" s="216"/>
      <c r="M22" s="217"/>
      <c r="N22" s="217"/>
    </row>
    <row r="23" ht="15.75" customHeight="1">
      <c r="A23" s="208"/>
      <c r="B23" s="208"/>
      <c r="C23" s="208"/>
      <c r="D23" s="208"/>
      <c r="E23" s="208"/>
      <c r="F23" s="208"/>
      <c r="G23" s="215"/>
      <c r="H23" s="215"/>
      <c r="I23" s="215"/>
      <c r="J23" s="215"/>
      <c r="K23" s="208"/>
      <c r="L23" s="216"/>
      <c r="M23" s="217"/>
      <c r="N23" s="217"/>
    </row>
    <row r="24" ht="15.75" customHeight="1">
      <c r="A24" s="208"/>
      <c r="B24" s="208"/>
      <c r="C24" s="208"/>
      <c r="D24" s="208"/>
      <c r="E24" s="208"/>
      <c r="F24" s="208"/>
      <c r="G24" s="215"/>
      <c r="H24" s="215"/>
      <c r="I24" s="215"/>
      <c r="J24" s="215"/>
      <c r="K24" s="208"/>
      <c r="L24" s="216"/>
      <c r="M24" s="217"/>
      <c r="N24" s="217"/>
    </row>
    <row r="25" ht="15.75" customHeight="1">
      <c r="A25" s="208"/>
      <c r="B25" s="208"/>
      <c r="C25" s="208"/>
      <c r="D25" s="208"/>
      <c r="E25" s="208"/>
      <c r="F25" s="208"/>
      <c r="G25" s="215"/>
      <c r="H25" s="215"/>
      <c r="I25" s="215"/>
      <c r="J25" s="215"/>
      <c r="K25" s="208"/>
      <c r="L25" s="216"/>
      <c r="M25" s="217"/>
      <c r="N25" s="217"/>
    </row>
    <row r="26" ht="15.75" customHeight="1">
      <c r="A26" s="208"/>
      <c r="B26" s="208"/>
      <c r="C26" s="208"/>
      <c r="D26" s="208"/>
      <c r="E26" s="208"/>
      <c r="F26" s="208"/>
      <c r="G26" s="215"/>
      <c r="H26" s="215"/>
      <c r="I26" s="215"/>
      <c r="J26" s="215"/>
      <c r="K26" s="208"/>
      <c r="L26" s="216"/>
      <c r="M26" s="217"/>
      <c r="N26" s="217"/>
    </row>
    <row r="27" ht="15.75" customHeight="1">
      <c r="A27" s="219"/>
      <c r="B27" s="208"/>
      <c r="C27" s="219"/>
      <c r="D27" s="219"/>
      <c r="E27" s="219"/>
      <c r="F27" s="219"/>
      <c r="G27" s="220"/>
      <c r="H27" s="215"/>
      <c r="I27" s="220"/>
      <c r="J27" s="220"/>
      <c r="K27" s="219"/>
      <c r="L27" s="221"/>
      <c r="M27" s="217"/>
      <c r="N27" s="217"/>
    </row>
    <row r="28" ht="15.75" customHeight="1">
      <c r="A28" s="219"/>
      <c r="B28" s="208"/>
      <c r="C28" s="219"/>
      <c r="D28" s="219"/>
      <c r="E28" s="219"/>
      <c r="F28" s="219"/>
      <c r="G28" s="220"/>
      <c r="H28" s="215"/>
      <c r="I28" s="220"/>
      <c r="J28" s="220"/>
      <c r="K28" s="219"/>
      <c r="L28" s="221"/>
      <c r="M28" s="217"/>
      <c r="N28" s="217"/>
    </row>
    <row r="29" ht="15.75" customHeight="1">
      <c r="A29" s="219"/>
      <c r="B29" s="208"/>
      <c r="C29" s="219"/>
      <c r="D29" s="219"/>
      <c r="E29" s="219"/>
      <c r="F29" s="219"/>
      <c r="G29" s="220"/>
      <c r="H29" s="215"/>
      <c r="I29" s="220"/>
      <c r="J29" s="220"/>
      <c r="K29" s="219"/>
      <c r="L29" s="221"/>
      <c r="M29" s="217"/>
      <c r="N29" s="217"/>
    </row>
    <row r="30" ht="15.75" customHeight="1">
      <c r="A30" s="219"/>
      <c r="B30" s="208"/>
      <c r="C30" s="219"/>
      <c r="D30" s="219"/>
      <c r="E30" s="219"/>
      <c r="F30" s="219"/>
      <c r="G30" s="220"/>
      <c r="H30" s="215"/>
      <c r="I30" s="220"/>
      <c r="J30" s="220"/>
      <c r="K30" s="219"/>
      <c r="L30" s="221"/>
      <c r="M30" s="217"/>
      <c r="N30" s="217"/>
    </row>
    <row r="31" ht="15.75" customHeight="1">
      <c r="A31" s="219"/>
      <c r="B31" s="208"/>
      <c r="C31" s="219"/>
      <c r="D31" s="219"/>
      <c r="E31" s="219"/>
      <c r="F31" s="219"/>
      <c r="G31" s="220"/>
      <c r="H31" s="215"/>
      <c r="I31" s="220"/>
      <c r="J31" s="220"/>
      <c r="K31" s="219"/>
      <c r="L31" s="221"/>
      <c r="M31" s="217"/>
      <c r="N31" s="217"/>
    </row>
    <row r="32" ht="15.75" customHeight="1">
      <c r="A32" s="219"/>
      <c r="B32" s="208"/>
      <c r="C32" s="219"/>
      <c r="D32" s="219"/>
      <c r="E32" s="219"/>
      <c r="F32" s="219"/>
      <c r="G32" s="220"/>
      <c r="H32" s="215"/>
      <c r="I32" s="220"/>
      <c r="J32" s="220"/>
      <c r="K32" s="219"/>
      <c r="L32" s="221"/>
      <c r="M32" s="217"/>
      <c r="N32" s="217"/>
    </row>
    <row r="33" ht="15.75" customHeight="1">
      <c r="A33" s="219"/>
      <c r="B33" s="208"/>
      <c r="C33" s="219"/>
      <c r="D33" s="219"/>
      <c r="E33" s="219"/>
      <c r="F33" s="219"/>
      <c r="G33" s="220"/>
      <c r="H33" s="215"/>
      <c r="I33" s="220"/>
      <c r="J33" s="220"/>
      <c r="K33" s="219"/>
      <c r="L33" s="221"/>
      <c r="M33" s="217"/>
      <c r="N33" s="217"/>
    </row>
    <row r="34" ht="15.75" customHeight="1">
      <c r="A34" s="219"/>
      <c r="B34" s="208"/>
      <c r="C34" s="219"/>
      <c r="D34" s="219"/>
      <c r="E34" s="219"/>
      <c r="F34" s="219"/>
      <c r="G34" s="220"/>
      <c r="H34" s="215"/>
      <c r="I34" s="220"/>
      <c r="J34" s="220"/>
      <c r="K34" s="219"/>
      <c r="L34" s="221"/>
      <c r="M34" s="217"/>
      <c r="N34" s="217"/>
    </row>
    <row r="35" ht="15.75" customHeight="1">
      <c r="A35" s="219"/>
      <c r="B35" s="208"/>
      <c r="C35" s="219"/>
      <c r="D35" s="219"/>
      <c r="E35" s="219"/>
      <c r="F35" s="219"/>
      <c r="G35" s="220"/>
      <c r="H35" s="215"/>
      <c r="I35" s="220"/>
      <c r="J35" s="220"/>
      <c r="K35" s="219"/>
      <c r="L35" s="221"/>
      <c r="M35" s="217"/>
      <c r="N35" s="217"/>
    </row>
    <row r="36" ht="15.75" customHeight="1">
      <c r="A36" s="219"/>
      <c r="B36" s="208"/>
      <c r="C36" s="219"/>
      <c r="D36" s="219"/>
      <c r="E36" s="219"/>
      <c r="F36" s="219"/>
      <c r="G36" s="220"/>
      <c r="H36" s="215"/>
      <c r="I36" s="220"/>
      <c r="J36" s="220"/>
      <c r="K36" s="219"/>
      <c r="L36" s="221"/>
      <c r="M36" s="217"/>
      <c r="N36" s="217"/>
    </row>
    <row r="37" ht="15.75" customHeight="1">
      <c r="A37" s="233"/>
      <c r="B37" s="208"/>
      <c r="C37" s="233"/>
      <c r="D37" s="233"/>
      <c r="E37" s="233"/>
      <c r="F37" s="233"/>
      <c r="G37" s="234"/>
      <c r="H37" s="235"/>
      <c r="I37" s="234"/>
      <c r="J37" s="234"/>
      <c r="K37" s="233"/>
      <c r="L37" s="236"/>
      <c r="M37" s="237"/>
      <c r="N37" s="237"/>
    </row>
    <row r="38" ht="15.75" customHeight="1">
      <c r="A38" s="233"/>
      <c r="B38" s="208"/>
      <c r="C38" s="233"/>
      <c r="D38" s="233"/>
      <c r="E38" s="233"/>
      <c r="F38" s="233"/>
      <c r="G38" s="234"/>
      <c r="H38" s="235"/>
      <c r="I38" s="234"/>
      <c r="J38" s="234"/>
      <c r="K38" s="233"/>
      <c r="L38" s="236"/>
      <c r="M38" s="237"/>
      <c r="N38" s="237"/>
    </row>
    <row r="39" ht="15.75" customHeight="1">
      <c r="A39" s="233"/>
      <c r="B39" s="208"/>
      <c r="C39" s="233"/>
      <c r="D39" s="233"/>
      <c r="E39" s="233"/>
      <c r="F39" s="233"/>
      <c r="G39" s="234"/>
      <c r="H39" s="235"/>
      <c r="I39" s="234"/>
      <c r="J39" s="234"/>
      <c r="K39" s="233"/>
      <c r="L39" s="236"/>
      <c r="M39" s="237"/>
      <c r="N39" s="237"/>
    </row>
    <row r="40" ht="15.75" customHeight="1">
      <c r="A40" s="233"/>
      <c r="B40" s="208"/>
      <c r="C40" s="233"/>
      <c r="D40" s="233"/>
      <c r="E40" s="233"/>
      <c r="F40" s="233"/>
      <c r="G40" s="234"/>
      <c r="H40" s="235"/>
      <c r="I40" s="234"/>
      <c r="J40" s="234"/>
      <c r="K40" s="233"/>
      <c r="L40" s="236"/>
      <c r="M40" s="237"/>
      <c r="N40" s="237"/>
    </row>
    <row r="41" ht="15.75" customHeight="1">
      <c r="A41" s="233"/>
      <c r="B41" s="208"/>
      <c r="C41" s="233"/>
      <c r="D41" s="233"/>
      <c r="E41" s="233"/>
      <c r="F41" s="233"/>
      <c r="G41" s="234"/>
      <c r="H41" s="235"/>
      <c r="I41" s="234"/>
      <c r="J41" s="234"/>
      <c r="K41" s="233"/>
      <c r="L41" s="236"/>
      <c r="M41" s="237"/>
      <c r="N41" s="237"/>
    </row>
    <row r="42" ht="15.75" customHeight="1">
      <c r="A42" s="233"/>
      <c r="B42" s="208"/>
      <c r="C42" s="233"/>
      <c r="D42" s="233"/>
      <c r="E42" s="233"/>
      <c r="F42" s="233"/>
      <c r="G42" s="234"/>
      <c r="H42" s="235"/>
      <c r="I42" s="234"/>
      <c r="J42" s="234"/>
      <c r="K42" s="233"/>
      <c r="L42" s="236"/>
      <c r="M42" s="237"/>
      <c r="N42" s="237"/>
    </row>
    <row r="43" ht="15.75" customHeight="1">
      <c r="A43" s="233"/>
      <c r="B43" s="208"/>
      <c r="C43" s="233"/>
      <c r="D43" s="233"/>
      <c r="E43" s="233"/>
      <c r="F43" s="233"/>
      <c r="G43" s="234"/>
      <c r="H43" s="235"/>
      <c r="I43" s="234"/>
      <c r="J43" s="234"/>
      <c r="K43" s="233"/>
      <c r="L43" s="236"/>
      <c r="M43" s="237"/>
      <c r="N43" s="237"/>
    </row>
    <row r="44" ht="15.75" customHeight="1">
      <c r="A44" s="233"/>
      <c r="B44" s="208"/>
      <c r="C44" s="233"/>
      <c r="D44" s="233"/>
      <c r="E44" s="233"/>
      <c r="F44" s="233"/>
      <c r="G44" s="234"/>
      <c r="H44" s="235"/>
      <c r="I44" s="234"/>
      <c r="J44" s="234"/>
      <c r="K44" s="233"/>
      <c r="L44" s="236"/>
      <c r="M44" s="237"/>
      <c r="N44" s="237"/>
    </row>
    <row r="45" ht="15.75" customHeight="1">
      <c r="A45" s="233"/>
      <c r="B45" s="208"/>
      <c r="C45" s="233"/>
      <c r="D45" s="233"/>
      <c r="E45" s="233"/>
      <c r="F45" s="233"/>
      <c r="G45" s="234"/>
      <c r="H45" s="235"/>
      <c r="I45" s="234"/>
      <c r="J45" s="234"/>
      <c r="K45" s="233"/>
      <c r="L45" s="236"/>
      <c r="M45" s="237"/>
      <c r="N45" s="237"/>
    </row>
    <row r="46" ht="15.75" customHeight="1">
      <c r="A46" s="233"/>
      <c r="B46" s="208"/>
      <c r="C46" s="233"/>
      <c r="D46" s="233"/>
      <c r="E46" s="233"/>
      <c r="F46" s="233"/>
      <c r="G46" s="234"/>
      <c r="H46" s="235"/>
      <c r="I46" s="234"/>
      <c r="J46" s="234"/>
      <c r="K46" s="233"/>
      <c r="L46" s="236"/>
      <c r="M46" s="237"/>
      <c r="N46" s="237"/>
    </row>
    <row r="47" ht="15.75" customHeight="1">
      <c r="A47" s="233"/>
      <c r="B47" s="208"/>
      <c r="C47" s="233"/>
      <c r="D47" s="233"/>
      <c r="E47" s="233"/>
      <c r="F47" s="233"/>
      <c r="G47" s="234"/>
      <c r="H47" s="235"/>
      <c r="I47" s="234"/>
      <c r="J47" s="234"/>
      <c r="K47" s="233"/>
      <c r="L47" s="236"/>
      <c r="M47" s="237"/>
      <c r="N47" s="237"/>
    </row>
    <row r="48" ht="15.75" customHeight="1">
      <c r="A48" s="233"/>
      <c r="B48" s="208"/>
      <c r="C48" s="233"/>
      <c r="D48" s="233"/>
      <c r="E48" s="233"/>
      <c r="F48" s="233"/>
      <c r="G48" s="234"/>
      <c r="H48" s="235"/>
      <c r="I48" s="234"/>
      <c r="J48" s="234"/>
      <c r="K48" s="233"/>
      <c r="L48" s="236"/>
      <c r="M48" s="237"/>
      <c r="N48" s="237"/>
    </row>
    <row r="49" ht="15.75" customHeight="1">
      <c r="A49" s="233"/>
      <c r="B49" s="208"/>
      <c r="C49" s="233"/>
      <c r="D49" s="233"/>
      <c r="E49" s="233"/>
      <c r="F49" s="233"/>
      <c r="G49" s="234"/>
      <c r="H49" s="235"/>
      <c r="I49" s="234"/>
      <c r="J49" s="234"/>
      <c r="K49" s="233"/>
      <c r="L49" s="236"/>
      <c r="M49" s="237"/>
      <c r="N49" s="237"/>
    </row>
    <row r="50" ht="15.75" customHeight="1">
      <c r="A50" s="233"/>
      <c r="B50" s="208"/>
      <c r="C50" s="233"/>
      <c r="D50" s="233"/>
      <c r="E50" s="233"/>
      <c r="F50" s="233"/>
      <c r="G50" s="234"/>
      <c r="H50" s="235"/>
      <c r="I50" s="234"/>
      <c r="J50" s="234"/>
      <c r="K50" s="233"/>
      <c r="L50" s="236"/>
      <c r="M50" s="237"/>
      <c r="N50" s="237"/>
    </row>
    <row r="51" ht="15.75" customHeight="1">
      <c r="A51" s="233"/>
      <c r="B51" s="208"/>
      <c r="C51" s="233"/>
      <c r="D51" s="233"/>
      <c r="E51" s="233"/>
      <c r="F51" s="233"/>
      <c r="G51" s="234"/>
      <c r="H51" s="235"/>
      <c r="I51" s="234"/>
      <c r="J51" s="234"/>
      <c r="K51" s="233"/>
      <c r="L51" s="236"/>
      <c r="M51" s="237"/>
      <c r="N51" s="237"/>
    </row>
    <row r="52" ht="15.75" customHeight="1">
      <c r="A52" s="233"/>
      <c r="B52" s="208"/>
      <c r="C52" s="233"/>
      <c r="D52" s="233"/>
      <c r="E52" s="233"/>
      <c r="F52" s="233"/>
      <c r="G52" s="234"/>
      <c r="H52" s="235"/>
      <c r="I52" s="234"/>
      <c r="J52" s="234"/>
      <c r="K52" s="233"/>
      <c r="L52" s="236"/>
      <c r="M52" s="237"/>
      <c r="N52" s="237"/>
    </row>
    <row r="53" ht="15.75" customHeight="1">
      <c r="A53" s="233"/>
      <c r="B53" s="208"/>
      <c r="C53" s="233"/>
      <c r="D53" s="233"/>
      <c r="E53" s="233"/>
      <c r="F53" s="233"/>
      <c r="G53" s="234"/>
      <c r="H53" s="235"/>
      <c r="I53" s="234"/>
      <c r="J53" s="234"/>
      <c r="K53" s="233"/>
      <c r="L53" s="236"/>
      <c r="M53" s="237"/>
      <c r="N53" s="237"/>
    </row>
    <row r="54" ht="15.75" customHeight="1">
      <c r="A54" s="233"/>
      <c r="B54" s="208"/>
      <c r="C54" s="233"/>
      <c r="D54" s="233"/>
      <c r="E54" s="233"/>
      <c r="F54" s="233"/>
      <c r="G54" s="234"/>
      <c r="H54" s="235"/>
      <c r="I54" s="234"/>
      <c r="J54" s="234"/>
      <c r="K54" s="233"/>
      <c r="L54" s="236"/>
      <c r="M54" s="237"/>
      <c r="N54" s="237"/>
    </row>
    <row r="55" ht="15.75" customHeight="1">
      <c r="A55" s="233"/>
      <c r="B55" s="208"/>
      <c r="C55" s="233"/>
      <c r="D55" s="233"/>
      <c r="E55" s="233"/>
      <c r="F55" s="233"/>
      <c r="G55" s="234"/>
      <c r="H55" s="235"/>
      <c r="I55" s="234"/>
      <c r="J55" s="234"/>
      <c r="K55" s="233"/>
      <c r="L55" s="236"/>
      <c r="M55" s="237"/>
      <c r="N55" s="237"/>
    </row>
    <row r="56" ht="15.75" customHeight="1">
      <c r="A56" s="233"/>
      <c r="B56" s="208"/>
      <c r="C56" s="233"/>
      <c r="D56" s="233"/>
      <c r="E56" s="233"/>
      <c r="F56" s="233"/>
      <c r="G56" s="234"/>
      <c r="H56" s="235"/>
      <c r="I56" s="234"/>
      <c r="J56" s="234"/>
      <c r="K56" s="233"/>
      <c r="L56" s="236"/>
      <c r="M56" s="237"/>
      <c r="N56" s="237"/>
    </row>
    <row r="57" ht="15.75" customHeight="1">
      <c r="A57" s="233"/>
      <c r="B57" s="208"/>
      <c r="C57" s="233"/>
      <c r="D57" s="233"/>
      <c r="E57" s="233"/>
      <c r="F57" s="233"/>
      <c r="G57" s="234"/>
      <c r="H57" s="235"/>
      <c r="I57" s="234"/>
      <c r="J57" s="234"/>
      <c r="K57" s="233"/>
      <c r="L57" s="236"/>
      <c r="M57" s="237"/>
      <c r="N57" s="237"/>
    </row>
    <row r="58" ht="15.75" customHeight="1">
      <c r="A58" s="233"/>
      <c r="B58" s="208"/>
      <c r="C58" s="233"/>
      <c r="D58" s="233"/>
      <c r="E58" s="233"/>
      <c r="F58" s="233"/>
      <c r="G58" s="234"/>
      <c r="H58" s="235"/>
      <c r="I58" s="234"/>
      <c r="J58" s="234"/>
      <c r="K58" s="233"/>
      <c r="L58" s="236"/>
      <c r="M58" s="237"/>
      <c r="N58" s="237"/>
    </row>
    <row r="59" ht="15.75" customHeight="1">
      <c r="A59" s="233"/>
      <c r="B59" s="208"/>
      <c r="C59" s="233"/>
      <c r="D59" s="233"/>
      <c r="E59" s="233"/>
      <c r="F59" s="233"/>
      <c r="G59" s="234"/>
      <c r="H59" s="235"/>
      <c r="I59" s="234"/>
      <c r="J59" s="234"/>
      <c r="K59" s="233"/>
      <c r="L59" s="236"/>
      <c r="M59" s="237"/>
      <c r="N59" s="237"/>
    </row>
    <row r="60" ht="15.75" customHeight="1">
      <c r="A60" s="233"/>
      <c r="B60" s="208"/>
      <c r="C60" s="233"/>
      <c r="D60" s="233"/>
      <c r="E60" s="233"/>
      <c r="F60" s="233"/>
      <c r="G60" s="234"/>
      <c r="H60" s="235"/>
      <c r="I60" s="234"/>
      <c r="J60" s="234"/>
      <c r="K60" s="233"/>
      <c r="L60" s="236"/>
      <c r="M60" s="237"/>
      <c r="N60" s="237"/>
    </row>
    <row r="61" ht="15.75" customHeight="1">
      <c r="A61" s="233"/>
      <c r="B61" s="208"/>
      <c r="C61" s="233"/>
      <c r="D61" s="233"/>
      <c r="E61" s="233"/>
      <c r="F61" s="233"/>
      <c r="G61" s="234"/>
      <c r="H61" s="235"/>
      <c r="I61" s="234"/>
      <c r="J61" s="234"/>
      <c r="K61" s="233"/>
      <c r="L61" s="236"/>
      <c r="M61" s="237"/>
      <c r="N61" s="237"/>
    </row>
    <row r="62" ht="15.75" customHeight="1">
      <c r="A62" s="233"/>
      <c r="B62" s="208"/>
      <c r="C62" s="233"/>
      <c r="D62" s="233"/>
      <c r="E62" s="233"/>
      <c r="F62" s="233"/>
      <c r="G62" s="234"/>
      <c r="H62" s="235"/>
      <c r="I62" s="234"/>
      <c r="J62" s="234"/>
      <c r="K62" s="233"/>
      <c r="L62" s="236"/>
      <c r="M62" s="237"/>
      <c r="N62" s="237"/>
    </row>
    <row r="63" ht="15.75" customHeight="1">
      <c r="A63" s="233"/>
      <c r="B63" s="208"/>
      <c r="C63" s="233"/>
      <c r="D63" s="233"/>
      <c r="E63" s="233"/>
      <c r="F63" s="233"/>
      <c r="G63" s="234"/>
      <c r="H63" s="235"/>
      <c r="I63" s="234"/>
      <c r="J63" s="234"/>
      <c r="K63" s="233"/>
      <c r="L63" s="236"/>
      <c r="M63" s="237"/>
      <c r="N63" s="237"/>
    </row>
    <row r="64" ht="15.75" customHeight="1">
      <c r="A64" s="233"/>
      <c r="B64" s="208"/>
      <c r="C64" s="233"/>
      <c r="D64" s="233"/>
      <c r="E64" s="233"/>
      <c r="F64" s="233"/>
      <c r="G64" s="234"/>
      <c r="H64" s="235"/>
      <c r="I64" s="234"/>
      <c r="J64" s="234"/>
      <c r="K64" s="233"/>
      <c r="L64" s="236"/>
      <c r="M64" s="237"/>
      <c r="N64" s="237"/>
    </row>
    <row r="65" ht="15.75" customHeight="1">
      <c r="A65" s="233"/>
      <c r="B65" s="208"/>
      <c r="C65" s="233"/>
      <c r="D65" s="233"/>
      <c r="E65" s="233"/>
      <c r="F65" s="233"/>
      <c r="G65" s="234"/>
      <c r="H65" s="235"/>
      <c r="I65" s="234"/>
      <c r="J65" s="234"/>
      <c r="K65" s="233"/>
      <c r="L65" s="236"/>
      <c r="M65" s="237"/>
      <c r="N65" s="237"/>
    </row>
    <row r="66" ht="15.75" customHeight="1">
      <c r="A66" s="233"/>
      <c r="B66" s="208"/>
      <c r="C66" s="233"/>
      <c r="D66" s="233"/>
      <c r="E66" s="233"/>
      <c r="F66" s="233"/>
      <c r="G66" s="234"/>
      <c r="H66" s="235"/>
      <c r="I66" s="234"/>
      <c r="J66" s="234"/>
      <c r="K66" s="233"/>
      <c r="L66" s="236"/>
      <c r="M66" s="237"/>
      <c r="N66" s="237"/>
    </row>
    <row r="67" ht="15.75" customHeight="1">
      <c r="A67" s="233"/>
      <c r="B67" s="208"/>
      <c r="C67" s="233"/>
      <c r="D67" s="233"/>
      <c r="E67" s="233"/>
      <c r="F67" s="233"/>
      <c r="G67" s="234"/>
      <c r="H67" s="235"/>
      <c r="I67" s="234"/>
      <c r="J67" s="234"/>
      <c r="K67" s="233"/>
      <c r="L67" s="236"/>
      <c r="M67" s="237"/>
      <c r="N67" s="237"/>
    </row>
    <row r="68" ht="15.75" customHeight="1">
      <c r="A68" s="233"/>
      <c r="B68" s="208"/>
      <c r="C68" s="233"/>
      <c r="D68" s="233"/>
      <c r="E68" s="233"/>
      <c r="F68" s="233"/>
      <c r="G68" s="234"/>
      <c r="H68" s="235"/>
      <c r="I68" s="234"/>
      <c r="J68" s="234"/>
      <c r="K68" s="233"/>
      <c r="L68" s="236"/>
      <c r="M68" s="237"/>
      <c r="N68" s="237"/>
    </row>
    <row r="69" ht="15.75" customHeight="1">
      <c r="A69" s="233"/>
      <c r="B69" s="208"/>
      <c r="C69" s="233"/>
      <c r="D69" s="233"/>
      <c r="E69" s="233"/>
      <c r="F69" s="233"/>
      <c r="G69" s="234"/>
      <c r="H69" s="235"/>
      <c r="I69" s="234"/>
      <c r="J69" s="234"/>
      <c r="K69" s="233"/>
      <c r="L69" s="236"/>
      <c r="M69" s="237"/>
      <c r="N69" s="237"/>
    </row>
    <row r="70" ht="15.75" customHeight="1">
      <c r="A70" s="233"/>
      <c r="B70" s="208"/>
      <c r="C70" s="233"/>
      <c r="D70" s="233"/>
      <c r="E70" s="233"/>
      <c r="F70" s="233"/>
      <c r="G70" s="234"/>
      <c r="H70" s="235"/>
      <c r="I70" s="234"/>
      <c r="J70" s="234"/>
      <c r="K70" s="233"/>
      <c r="L70" s="236"/>
      <c r="M70" s="237"/>
      <c r="N70" s="237"/>
    </row>
    <row r="71" ht="15.75" customHeight="1">
      <c r="A71" s="233"/>
      <c r="B71" s="208"/>
      <c r="C71" s="233"/>
      <c r="D71" s="233"/>
      <c r="E71" s="233"/>
      <c r="F71" s="233"/>
      <c r="G71" s="234"/>
      <c r="H71" s="235"/>
      <c r="I71" s="234"/>
      <c r="J71" s="234"/>
      <c r="K71" s="233"/>
      <c r="L71" s="236"/>
      <c r="M71" s="237"/>
      <c r="N71" s="237"/>
    </row>
    <row r="72" ht="15.75" customHeight="1">
      <c r="A72" s="233"/>
      <c r="B72" s="208"/>
      <c r="C72" s="233"/>
      <c r="D72" s="233"/>
      <c r="E72" s="233"/>
      <c r="F72" s="233"/>
      <c r="G72" s="234"/>
      <c r="H72" s="235"/>
      <c r="I72" s="234"/>
      <c r="J72" s="234"/>
      <c r="K72" s="233"/>
      <c r="L72" s="236"/>
      <c r="M72" s="237"/>
      <c r="N72" s="237"/>
    </row>
    <row r="73" ht="15.75" customHeight="1">
      <c r="A73" s="233"/>
      <c r="B73" s="208"/>
      <c r="C73" s="233"/>
      <c r="D73" s="233"/>
      <c r="E73" s="233"/>
      <c r="F73" s="233"/>
      <c r="G73" s="234"/>
      <c r="H73" s="235"/>
      <c r="I73" s="234"/>
      <c r="J73" s="234"/>
      <c r="K73" s="233"/>
      <c r="L73" s="236"/>
      <c r="M73" s="237"/>
      <c r="N73" s="237"/>
    </row>
    <row r="74" ht="15.75" customHeight="1">
      <c r="A74" s="233"/>
      <c r="B74" s="208"/>
      <c r="C74" s="233"/>
      <c r="D74" s="233"/>
      <c r="E74" s="233"/>
      <c r="F74" s="233"/>
      <c r="G74" s="234"/>
      <c r="H74" s="235"/>
      <c r="I74" s="234"/>
      <c r="J74" s="234"/>
      <c r="K74" s="233"/>
      <c r="L74" s="236"/>
      <c r="M74" s="237"/>
      <c r="N74" s="237"/>
    </row>
    <row r="75" ht="15.75" customHeight="1">
      <c r="A75" s="238"/>
      <c r="B75" s="208"/>
      <c r="C75" s="238"/>
      <c r="D75" s="238"/>
      <c r="E75" s="238"/>
      <c r="F75" s="238"/>
      <c r="G75" s="239"/>
      <c r="H75" s="240"/>
      <c r="I75" s="239"/>
      <c r="J75" s="239"/>
      <c r="K75" s="238"/>
      <c r="L75" s="241"/>
      <c r="M75" s="237"/>
      <c r="N75" s="237"/>
    </row>
    <row r="76" ht="15.75" customHeight="1">
      <c r="A76" s="233"/>
      <c r="B76" s="208"/>
      <c r="C76" s="233"/>
      <c r="D76" s="233"/>
      <c r="E76" s="233"/>
      <c r="F76" s="233"/>
      <c r="G76" s="234"/>
      <c r="H76" s="235"/>
      <c r="I76" s="234"/>
      <c r="J76" s="234"/>
      <c r="K76" s="233"/>
      <c r="L76" s="236"/>
      <c r="M76" s="237"/>
      <c r="N76" s="237"/>
    </row>
    <row r="77" ht="15.75" customHeight="1">
      <c r="A77" s="238"/>
      <c r="B77" s="208"/>
      <c r="C77" s="238"/>
      <c r="D77" s="238"/>
      <c r="E77" s="238"/>
      <c r="F77" s="238"/>
      <c r="G77" s="239"/>
      <c r="H77" s="240"/>
      <c r="I77" s="239"/>
      <c r="J77" s="239"/>
      <c r="K77" s="238"/>
      <c r="L77" s="241"/>
      <c r="M77" s="237"/>
      <c r="N77" s="237"/>
    </row>
    <row r="78" ht="15.75" customHeight="1">
      <c r="A78" s="233"/>
      <c r="B78" s="208"/>
      <c r="C78" s="233"/>
      <c r="D78" s="233"/>
      <c r="E78" s="233"/>
      <c r="F78" s="233"/>
      <c r="G78" s="234"/>
      <c r="H78" s="235"/>
      <c r="I78" s="234"/>
      <c r="J78" s="234"/>
      <c r="K78" s="233"/>
      <c r="L78" s="236"/>
      <c r="M78" s="237"/>
      <c r="N78" s="237"/>
    </row>
    <row r="79" ht="15.75" customHeight="1">
      <c r="A79" s="238"/>
      <c r="B79" s="208"/>
      <c r="C79" s="238"/>
      <c r="D79" s="238"/>
      <c r="E79" s="238"/>
      <c r="F79" s="238"/>
      <c r="G79" s="239"/>
      <c r="H79" s="240"/>
      <c r="I79" s="239"/>
      <c r="J79" s="239"/>
      <c r="K79" s="238"/>
      <c r="L79" s="241"/>
      <c r="M79" s="237"/>
      <c r="N79" s="237"/>
    </row>
    <row r="80" ht="15.75" customHeight="1">
      <c r="A80" s="219"/>
      <c r="B80" s="208"/>
      <c r="C80" s="219"/>
      <c r="D80" s="219"/>
      <c r="E80" s="219"/>
      <c r="F80" s="219"/>
      <c r="G80" s="220"/>
      <c r="H80" s="215"/>
      <c r="I80" s="220"/>
      <c r="J80" s="220"/>
      <c r="K80" s="219"/>
      <c r="L80" s="221"/>
      <c r="M80" s="237"/>
      <c r="N80" s="237"/>
    </row>
    <row r="81" ht="15.75" customHeight="1">
      <c r="A81" s="219"/>
      <c r="B81" s="208"/>
      <c r="C81" s="219"/>
      <c r="D81" s="219"/>
      <c r="E81" s="219"/>
      <c r="F81" s="219"/>
      <c r="G81" s="220"/>
      <c r="H81" s="215"/>
      <c r="I81" s="220"/>
      <c r="J81" s="220"/>
      <c r="K81" s="219"/>
      <c r="L81" s="221"/>
      <c r="M81" s="237"/>
      <c r="N81" s="237"/>
    </row>
    <row r="82" ht="15.75" customHeight="1">
      <c r="A82" s="233"/>
      <c r="B82" s="208"/>
      <c r="C82" s="233"/>
      <c r="D82" s="233"/>
      <c r="E82" s="233"/>
      <c r="F82" s="233"/>
      <c r="G82" s="234"/>
      <c r="H82" s="235"/>
      <c r="I82" s="234"/>
      <c r="J82" s="234"/>
      <c r="K82" s="233"/>
      <c r="L82" s="236"/>
      <c r="M82" s="237"/>
      <c r="N82" s="237"/>
    </row>
    <row r="83" ht="15.75" customHeight="1">
      <c r="A83" s="242"/>
      <c r="B83" s="208"/>
      <c r="C83" s="242"/>
      <c r="D83" s="242"/>
      <c r="E83" s="242"/>
      <c r="F83" s="242"/>
      <c r="G83" s="243"/>
      <c r="H83" s="244"/>
      <c r="I83" s="243"/>
      <c r="J83" s="243"/>
      <c r="K83" s="242"/>
      <c r="L83" s="245"/>
      <c r="M83" s="246"/>
      <c r="N83" s="246"/>
    </row>
    <row r="84" ht="15.75" customHeight="1">
      <c r="A84" s="183"/>
      <c r="H84" s="247"/>
    </row>
    <row r="85" ht="15.75" customHeight="1">
      <c r="A85" s="183"/>
      <c r="H85" s="247"/>
    </row>
    <row r="86" ht="15.75" customHeight="1">
      <c r="A86" s="183"/>
      <c r="H86" s="247"/>
    </row>
    <row r="87" ht="15.75" customHeight="1">
      <c r="A87" s="183"/>
      <c r="H87" s="247"/>
    </row>
    <row r="88" ht="15.75" customHeight="1">
      <c r="A88" s="183"/>
      <c r="H88" s="247"/>
    </row>
    <row r="89" ht="15.75" customHeight="1">
      <c r="A89" s="183"/>
      <c r="H89" s="247"/>
    </row>
    <row r="90" ht="15.75" customHeight="1">
      <c r="A90" s="183"/>
      <c r="H90" s="247"/>
    </row>
    <row r="91" ht="15.75" customHeight="1">
      <c r="A91" s="183"/>
      <c r="H91" s="247"/>
    </row>
    <row r="92" ht="15.75" customHeight="1">
      <c r="A92" s="183"/>
      <c r="H92" s="247"/>
    </row>
    <row r="93" ht="15.75" customHeight="1">
      <c r="A93" s="183"/>
      <c r="H93" s="247"/>
    </row>
    <row r="94" ht="15.75" customHeight="1">
      <c r="A94" s="183"/>
      <c r="H94" s="247"/>
    </row>
    <row r="95" ht="15.75" customHeight="1">
      <c r="A95" s="183"/>
      <c r="H95" s="247"/>
    </row>
    <row r="96" ht="15.75" customHeight="1">
      <c r="A96" s="183"/>
      <c r="H96" s="247"/>
    </row>
    <row r="97" ht="15.75" customHeight="1">
      <c r="A97" s="183"/>
      <c r="H97" s="247"/>
    </row>
    <row r="98" ht="15.75" customHeight="1">
      <c r="A98" s="183"/>
      <c r="H98" s="247"/>
    </row>
    <row r="99" ht="15.75" customHeight="1">
      <c r="A99" s="183"/>
      <c r="H99" s="247"/>
    </row>
    <row r="100" ht="15.75" customHeight="1">
      <c r="A100" s="183"/>
      <c r="H100" s="247"/>
    </row>
    <row r="101" ht="15.75" customHeight="1">
      <c r="A101" s="183"/>
      <c r="H101" s="247"/>
    </row>
    <row r="102" ht="15.75" customHeight="1">
      <c r="A102" s="183"/>
      <c r="H102" s="247"/>
    </row>
    <row r="103" ht="15.75" customHeight="1">
      <c r="A103" s="183"/>
      <c r="H103" s="247"/>
    </row>
    <row r="104" ht="15.75" customHeight="1">
      <c r="A104" s="183"/>
      <c r="H104" s="247"/>
    </row>
    <row r="105" ht="15.75" customHeight="1">
      <c r="A105" s="183"/>
      <c r="H105" s="247"/>
    </row>
    <row r="106" ht="15.75" customHeight="1">
      <c r="A106" s="183"/>
      <c r="H106" s="247"/>
    </row>
    <row r="107" ht="15.75" customHeight="1">
      <c r="A107" s="183"/>
      <c r="H107" s="247"/>
    </row>
    <row r="108" ht="15.75" customHeight="1">
      <c r="A108" s="183"/>
      <c r="H108" s="247"/>
    </row>
    <row r="109" ht="15.75" customHeight="1">
      <c r="A109" s="183"/>
      <c r="H109" s="247"/>
    </row>
    <row r="110" ht="15.75" customHeight="1">
      <c r="A110" s="183"/>
      <c r="H110" s="247"/>
    </row>
    <row r="111" ht="15.75" customHeight="1">
      <c r="A111" s="183"/>
      <c r="H111" s="247"/>
    </row>
    <row r="112" ht="15.75" customHeight="1">
      <c r="A112" s="183"/>
      <c r="H112" s="247"/>
    </row>
    <row r="113" ht="15.75" customHeight="1">
      <c r="A113" s="183"/>
      <c r="H113" s="247"/>
    </row>
    <row r="114" ht="15.75" customHeight="1">
      <c r="A114" s="183"/>
      <c r="H114" s="247"/>
    </row>
    <row r="115" ht="15.75" customHeight="1">
      <c r="A115" s="183"/>
      <c r="H115" s="247"/>
    </row>
    <row r="116" ht="15.75" customHeight="1">
      <c r="A116" s="183"/>
      <c r="H116" s="247"/>
    </row>
    <row r="117" ht="15.75" customHeight="1">
      <c r="A117" s="183"/>
      <c r="H117" s="247"/>
    </row>
    <row r="118" ht="15.75" customHeight="1">
      <c r="A118" s="183"/>
      <c r="H118" s="247"/>
    </row>
    <row r="119" ht="15.75" customHeight="1">
      <c r="A119" s="183"/>
      <c r="H119" s="247"/>
    </row>
    <row r="120" ht="15.75" customHeight="1">
      <c r="A120" s="183"/>
      <c r="H120" s="247"/>
    </row>
    <row r="121" ht="15.75" customHeight="1">
      <c r="A121" s="183"/>
      <c r="H121" s="247"/>
    </row>
    <row r="122" ht="15.75" customHeight="1">
      <c r="A122" s="183"/>
      <c r="H122" s="247"/>
    </row>
    <row r="123" ht="15.75" customHeight="1">
      <c r="A123" s="183"/>
      <c r="H123" s="247"/>
    </row>
    <row r="124" ht="15.75" customHeight="1">
      <c r="A124" s="183"/>
      <c r="H124" s="247"/>
    </row>
    <row r="125" ht="15.75" customHeight="1">
      <c r="A125" s="183"/>
      <c r="H125" s="247"/>
    </row>
    <row r="126" ht="15.75" customHeight="1">
      <c r="A126" s="183"/>
      <c r="H126" s="247"/>
    </row>
    <row r="127" ht="15.75" customHeight="1">
      <c r="A127" s="183"/>
      <c r="H127" s="247"/>
    </row>
    <row r="128" ht="15.75" customHeight="1">
      <c r="A128" s="183"/>
      <c r="H128" s="247"/>
    </row>
    <row r="129" ht="15.75" customHeight="1">
      <c r="A129" s="183"/>
      <c r="H129" s="247"/>
    </row>
    <row r="130" ht="15.75" customHeight="1">
      <c r="A130" s="183"/>
      <c r="H130" s="247"/>
    </row>
    <row r="131" ht="15.75" customHeight="1">
      <c r="A131" s="183"/>
      <c r="H131" s="247"/>
    </row>
    <row r="132" ht="15.75" customHeight="1">
      <c r="A132" s="183"/>
      <c r="H132" s="247"/>
    </row>
    <row r="133" ht="15.75" customHeight="1">
      <c r="A133" s="183"/>
      <c r="H133" s="247"/>
    </row>
    <row r="134" ht="15.75" customHeight="1">
      <c r="A134" s="183"/>
      <c r="H134" s="247"/>
    </row>
    <row r="135" ht="15.75" customHeight="1">
      <c r="A135" s="183"/>
      <c r="H135" s="247"/>
    </row>
    <row r="136" ht="15.75" customHeight="1">
      <c r="A136" s="183"/>
      <c r="H136" s="247"/>
    </row>
    <row r="137" ht="15.75" customHeight="1">
      <c r="A137" s="183"/>
      <c r="H137" s="247"/>
    </row>
    <row r="138" ht="15.75" customHeight="1">
      <c r="A138" s="183"/>
      <c r="H138" s="247"/>
    </row>
    <row r="139" ht="15.75" customHeight="1">
      <c r="A139" s="183"/>
      <c r="H139" s="247"/>
    </row>
    <row r="140" ht="15.75" customHeight="1">
      <c r="A140" s="183"/>
      <c r="H140" s="247"/>
    </row>
    <row r="141" ht="15.75" customHeight="1">
      <c r="A141" s="183"/>
      <c r="H141" s="247"/>
    </row>
    <row r="142" ht="15.75" customHeight="1">
      <c r="A142" s="183"/>
      <c r="H142" s="247"/>
    </row>
    <row r="143" ht="15.75" customHeight="1">
      <c r="A143" s="183"/>
      <c r="H143" s="247"/>
    </row>
    <row r="144" ht="15.75" customHeight="1">
      <c r="A144" s="183"/>
      <c r="H144" s="247"/>
    </row>
    <row r="145" ht="15.75" customHeight="1">
      <c r="A145" s="183"/>
      <c r="H145" s="247"/>
    </row>
    <row r="146" ht="15.75" customHeight="1">
      <c r="A146" s="183"/>
      <c r="H146" s="247"/>
    </row>
    <row r="147" ht="15.75" customHeight="1">
      <c r="A147" s="183"/>
      <c r="H147" s="247"/>
    </row>
    <row r="148" ht="15.75" customHeight="1">
      <c r="A148" s="183"/>
      <c r="H148" s="247"/>
    </row>
    <row r="149" ht="15.75" customHeight="1">
      <c r="A149" s="183"/>
      <c r="H149" s="247"/>
    </row>
    <row r="150" ht="15.75" customHeight="1">
      <c r="A150" s="183"/>
      <c r="H150" s="247"/>
    </row>
    <row r="151" ht="15.75" customHeight="1">
      <c r="A151" s="183"/>
      <c r="H151" s="247"/>
    </row>
    <row r="152" ht="15.75" customHeight="1">
      <c r="A152" s="183"/>
      <c r="H152" s="247"/>
    </row>
    <row r="153" ht="15.75" customHeight="1">
      <c r="A153" s="183"/>
      <c r="H153" s="247"/>
    </row>
    <row r="154" ht="15.75" customHeight="1">
      <c r="A154" s="183"/>
      <c r="H154" s="247"/>
    </row>
    <row r="155" ht="15.75" customHeight="1">
      <c r="A155" s="183"/>
      <c r="H155" s="247"/>
    </row>
    <row r="156" ht="15.75" customHeight="1">
      <c r="A156" s="183"/>
      <c r="H156" s="247"/>
    </row>
    <row r="157" ht="15.75" customHeight="1">
      <c r="A157" s="183"/>
      <c r="H157" s="247"/>
    </row>
    <row r="158" ht="15.75" customHeight="1">
      <c r="A158" s="183"/>
      <c r="H158" s="247"/>
    </row>
    <row r="159" ht="15.75" customHeight="1">
      <c r="A159" s="183"/>
      <c r="H159" s="247"/>
    </row>
    <row r="160" ht="15.75" customHeight="1">
      <c r="A160" s="183"/>
      <c r="H160" s="247"/>
    </row>
    <row r="161" ht="15.75" customHeight="1">
      <c r="A161" s="183"/>
      <c r="H161" s="247"/>
    </row>
    <row r="162" ht="15.75" customHeight="1">
      <c r="A162" s="183"/>
      <c r="H162" s="247"/>
    </row>
    <row r="163" ht="15.75" customHeight="1">
      <c r="A163" s="183"/>
      <c r="H163" s="247"/>
    </row>
    <row r="164" ht="15.75" customHeight="1">
      <c r="A164" s="183"/>
      <c r="H164" s="247"/>
    </row>
    <row r="165" ht="15.75" customHeight="1">
      <c r="A165" s="183"/>
      <c r="H165" s="247"/>
    </row>
    <row r="166" ht="15.75" customHeight="1">
      <c r="A166" s="183"/>
      <c r="H166" s="247"/>
    </row>
    <row r="167" ht="15.75" customHeight="1">
      <c r="A167" s="183"/>
      <c r="H167" s="247"/>
    </row>
    <row r="168" ht="15.75" customHeight="1">
      <c r="A168" s="183"/>
      <c r="H168" s="247"/>
    </row>
    <row r="169" ht="15.75" customHeight="1">
      <c r="A169" s="183"/>
      <c r="H169" s="247"/>
    </row>
    <row r="170" ht="15.75" customHeight="1">
      <c r="A170" s="183"/>
      <c r="H170" s="247"/>
    </row>
    <row r="171" ht="15.75" customHeight="1">
      <c r="A171" s="183"/>
      <c r="H171" s="247"/>
    </row>
    <row r="172" ht="15.75" customHeight="1">
      <c r="A172" s="183"/>
      <c r="H172" s="247"/>
    </row>
    <row r="173" ht="15.75" customHeight="1">
      <c r="A173" s="183"/>
      <c r="H173" s="247"/>
    </row>
    <row r="174" ht="15.75" customHeight="1">
      <c r="A174" s="183"/>
      <c r="H174" s="247"/>
    </row>
    <row r="175" ht="15.75" customHeight="1">
      <c r="A175" s="183"/>
      <c r="H175" s="247"/>
    </row>
    <row r="176" ht="15.75" customHeight="1">
      <c r="A176" s="183"/>
      <c r="H176" s="247"/>
    </row>
    <row r="177" ht="15.75" customHeight="1">
      <c r="A177" s="183"/>
      <c r="H177" s="247"/>
    </row>
    <row r="178" ht="15.75" customHeight="1">
      <c r="A178" s="183"/>
      <c r="H178" s="247"/>
    </row>
    <row r="179" ht="15.75" customHeight="1">
      <c r="A179" s="183"/>
      <c r="H179" s="247"/>
    </row>
    <row r="180" ht="15.75" customHeight="1">
      <c r="A180" s="183"/>
      <c r="H180" s="247"/>
    </row>
    <row r="181" ht="15.75" customHeight="1">
      <c r="A181" s="183"/>
      <c r="H181" s="247"/>
    </row>
    <row r="182" ht="15.75" customHeight="1">
      <c r="A182" s="183"/>
      <c r="H182" s="247"/>
    </row>
    <row r="183" ht="15.75" customHeight="1">
      <c r="A183" s="183"/>
      <c r="H183" s="247"/>
    </row>
    <row r="184" ht="15.75" customHeight="1">
      <c r="A184" s="183"/>
      <c r="H184" s="247"/>
    </row>
    <row r="185" ht="15.75" customHeight="1">
      <c r="A185" s="183"/>
      <c r="H185" s="247"/>
    </row>
    <row r="186" ht="15.75" customHeight="1">
      <c r="A186" s="183"/>
      <c r="H186" s="247"/>
    </row>
    <row r="187" ht="15.75" customHeight="1">
      <c r="A187" s="183"/>
      <c r="H187" s="247"/>
    </row>
    <row r="188" ht="15.75" customHeight="1">
      <c r="A188" s="183"/>
      <c r="H188" s="247"/>
    </row>
    <row r="189" ht="15.75" customHeight="1">
      <c r="A189" s="183"/>
      <c r="H189" s="247"/>
    </row>
    <row r="190" ht="15.75" customHeight="1">
      <c r="A190" s="183"/>
      <c r="H190" s="247"/>
    </row>
    <row r="191" ht="15.75" customHeight="1">
      <c r="A191" s="183"/>
      <c r="H191" s="247"/>
    </row>
    <row r="192" ht="15.75" customHeight="1">
      <c r="A192" s="183"/>
      <c r="H192" s="247"/>
    </row>
    <row r="193" ht="15.75" customHeight="1">
      <c r="A193" s="183"/>
      <c r="H193" s="247"/>
    </row>
    <row r="194" ht="15.75" customHeight="1">
      <c r="A194" s="183"/>
      <c r="H194" s="247"/>
    </row>
    <row r="195" ht="15.75" customHeight="1">
      <c r="A195" s="183"/>
      <c r="H195" s="247"/>
    </row>
    <row r="196" ht="15.75" customHeight="1">
      <c r="A196" s="183"/>
      <c r="H196" s="247"/>
    </row>
    <row r="197" ht="15.75" customHeight="1">
      <c r="A197" s="183"/>
      <c r="H197" s="247"/>
    </row>
    <row r="198" ht="15.75" customHeight="1">
      <c r="A198" s="183"/>
      <c r="H198" s="247"/>
    </row>
    <row r="199" ht="15.75" customHeight="1">
      <c r="A199" s="183"/>
      <c r="H199" s="247"/>
    </row>
    <row r="200" ht="15.75" customHeight="1">
      <c r="A200" s="183"/>
      <c r="H200" s="247"/>
    </row>
    <row r="201" ht="15.75" customHeight="1">
      <c r="A201" s="183"/>
      <c r="H201" s="247"/>
    </row>
    <row r="202" ht="15.75" customHeight="1">
      <c r="A202" s="183"/>
      <c r="H202" s="247"/>
    </row>
    <row r="203" ht="15.75" customHeight="1">
      <c r="H203" s="247"/>
    </row>
    <row r="204" ht="15.75" customHeight="1">
      <c r="H204" s="247"/>
    </row>
    <row r="205" ht="15.75" customHeight="1">
      <c r="H205" s="247"/>
    </row>
    <row r="206" ht="15.75" customHeight="1">
      <c r="H206" s="247"/>
    </row>
    <row r="207" ht="15.75" customHeight="1">
      <c r="H207" s="247"/>
    </row>
    <row r="208" ht="15.75" customHeight="1">
      <c r="H208" s="247"/>
    </row>
    <row r="209" ht="15.75" customHeight="1">
      <c r="H209" s="247"/>
    </row>
    <row r="210" ht="15.75" customHeight="1">
      <c r="H210" s="247"/>
    </row>
    <row r="211" ht="15.75" customHeight="1">
      <c r="H211" s="247"/>
    </row>
    <row r="212" ht="15.75" customHeight="1">
      <c r="H212" s="247"/>
    </row>
    <row r="213" ht="15.75" customHeight="1">
      <c r="H213" s="247"/>
    </row>
    <row r="214" ht="15.75" customHeight="1">
      <c r="H214" s="247"/>
    </row>
    <row r="215" ht="15.75" customHeight="1">
      <c r="H215" s="247"/>
    </row>
    <row r="216" ht="15.75" customHeight="1">
      <c r="H216" s="247"/>
    </row>
    <row r="217" ht="15.75" customHeight="1">
      <c r="H217" s="247"/>
    </row>
    <row r="218" ht="15.75" customHeight="1">
      <c r="H218" s="247"/>
    </row>
    <row r="219" ht="15.75" customHeight="1">
      <c r="H219" s="247"/>
    </row>
    <row r="220" ht="15.75" customHeight="1">
      <c r="H220" s="247"/>
    </row>
    <row r="221" ht="15.75" customHeight="1">
      <c r="H221" s="247"/>
    </row>
    <row r="222" ht="15.75" customHeight="1">
      <c r="H222" s="247"/>
    </row>
    <row r="223" ht="15.75" customHeight="1">
      <c r="H223" s="247"/>
    </row>
    <row r="224" ht="15.75" customHeight="1">
      <c r="H224" s="247"/>
    </row>
    <row r="225" ht="15.75" customHeight="1">
      <c r="H225" s="247"/>
    </row>
    <row r="226" ht="15.75" customHeight="1">
      <c r="H226" s="247"/>
    </row>
    <row r="227" ht="15.75" customHeight="1">
      <c r="H227" s="247"/>
    </row>
    <row r="228" ht="15.75" customHeight="1">
      <c r="H228" s="247"/>
    </row>
    <row r="229" ht="15.75" customHeight="1">
      <c r="H229" s="247"/>
    </row>
    <row r="230" ht="15.75" customHeight="1">
      <c r="H230" s="247"/>
    </row>
    <row r="231" ht="15.75" customHeight="1">
      <c r="H231" s="247"/>
    </row>
    <row r="232" ht="15.75" customHeight="1">
      <c r="H232" s="247"/>
    </row>
    <row r="233" ht="15.75" customHeight="1">
      <c r="H233" s="247"/>
    </row>
    <row r="234" ht="15.75" customHeight="1">
      <c r="H234" s="247"/>
    </row>
    <row r="235" ht="15.75" customHeight="1">
      <c r="H235" s="247"/>
    </row>
    <row r="236" ht="15.75" customHeight="1">
      <c r="H236" s="247"/>
    </row>
    <row r="237" ht="15.75" customHeight="1">
      <c r="H237" s="247"/>
    </row>
    <row r="238" ht="15.75" customHeight="1">
      <c r="H238" s="247"/>
    </row>
    <row r="239" ht="15.75" customHeight="1">
      <c r="H239" s="247"/>
    </row>
    <row r="240" ht="15.75" customHeight="1">
      <c r="H240" s="247"/>
    </row>
    <row r="241" ht="15.75" customHeight="1">
      <c r="H241" s="247"/>
    </row>
    <row r="242" ht="15.75" customHeight="1">
      <c r="H242" s="247"/>
    </row>
    <row r="243" ht="15.75" customHeight="1">
      <c r="H243" s="247"/>
    </row>
    <row r="244" ht="15.75" customHeight="1">
      <c r="H244" s="247"/>
    </row>
    <row r="245" ht="15.75" customHeight="1">
      <c r="H245" s="247"/>
    </row>
    <row r="246" ht="15.75" customHeight="1">
      <c r="H246" s="247"/>
    </row>
    <row r="247" ht="15.75" customHeight="1">
      <c r="H247" s="247"/>
    </row>
    <row r="248" ht="15.75" customHeight="1">
      <c r="H248" s="247"/>
    </row>
    <row r="249" ht="15.75" customHeight="1">
      <c r="H249" s="247"/>
    </row>
    <row r="250" ht="15.75" customHeight="1">
      <c r="H250" s="247"/>
    </row>
    <row r="251" ht="15.75" customHeight="1">
      <c r="H251" s="247"/>
    </row>
    <row r="252" ht="15.75" customHeight="1">
      <c r="H252" s="247"/>
    </row>
    <row r="253" ht="15.75" customHeight="1">
      <c r="H253" s="247"/>
    </row>
    <row r="254" ht="15.75" customHeight="1">
      <c r="H254" s="247"/>
    </row>
    <row r="255" ht="15.75" customHeight="1">
      <c r="H255" s="247"/>
    </row>
    <row r="256" ht="15.75" customHeight="1">
      <c r="H256" s="247"/>
    </row>
    <row r="257" ht="15.75" customHeight="1">
      <c r="H257" s="247"/>
    </row>
    <row r="258" ht="15.75" customHeight="1">
      <c r="H258" s="247"/>
    </row>
    <row r="259" ht="15.75" customHeight="1">
      <c r="H259" s="247"/>
    </row>
    <row r="260" ht="15.75" customHeight="1">
      <c r="H260" s="247"/>
    </row>
    <row r="261" ht="15.75" customHeight="1">
      <c r="H261" s="247"/>
    </row>
    <row r="262" ht="15.75" customHeight="1">
      <c r="H262" s="247"/>
    </row>
    <row r="263" ht="15.75" customHeight="1">
      <c r="H263" s="247"/>
    </row>
    <row r="264" ht="15.75" customHeight="1">
      <c r="H264" s="247"/>
    </row>
    <row r="265" ht="15.75" customHeight="1">
      <c r="H265" s="247"/>
    </row>
    <row r="266" ht="15.75" customHeight="1">
      <c r="H266" s="247"/>
    </row>
    <row r="267" ht="15.75" customHeight="1">
      <c r="H267" s="247"/>
    </row>
    <row r="268" ht="15.75" customHeight="1">
      <c r="H268" s="247"/>
    </row>
    <row r="269" ht="15.75" customHeight="1">
      <c r="H269" s="247"/>
    </row>
    <row r="270" ht="15.75" customHeight="1">
      <c r="H270" s="247"/>
    </row>
    <row r="271" ht="15.75" customHeight="1">
      <c r="H271" s="247"/>
    </row>
    <row r="272" ht="15.75" customHeight="1">
      <c r="H272" s="247"/>
    </row>
    <row r="273" ht="15.75" customHeight="1">
      <c r="H273" s="247"/>
    </row>
    <row r="274" ht="15.75" customHeight="1">
      <c r="H274" s="247"/>
    </row>
    <row r="275" ht="15.75" customHeight="1">
      <c r="H275" s="247"/>
    </row>
    <row r="276" ht="15.75" customHeight="1">
      <c r="H276" s="247"/>
    </row>
    <row r="277" ht="15.75" customHeight="1">
      <c r="H277" s="247"/>
    </row>
    <row r="278" ht="15.75" customHeight="1">
      <c r="H278" s="247"/>
    </row>
    <row r="279" ht="15.75" customHeight="1">
      <c r="H279" s="247"/>
    </row>
    <row r="280" ht="15.75" customHeight="1">
      <c r="H280" s="247"/>
    </row>
    <row r="281" ht="15.75" customHeight="1">
      <c r="H281" s="247"/>
    </row>
    <row r="282" ht="15.75" customHeight="1">
      <c r="H282" s="247"/>
    </row>
    <row r="283" ht="15.75" customHeight="1">
      <c r="H283" s="247"/>
    </row>
    <row r="284" ht="15.75" customHeight="1">
      <c r="H284" s="247"/>
    </row>
    <row r="285" ht="15.75" customHeight="1">
      <c r="H285" s="247"/>
    </row>
    <row r="286" ht="15.75" customHeight="1">
      <c r="H286" s="247"/>
    </row>
    <row r="287" ht="15.75" customHeight="1">
      <c r="H287" s="247"/>
    </row>
    <row r="288" ht="15.75" customHeight="1">
      <c r="H288" s="247"/>
    </row>
    <row r="289" ht="15.75" customHeight="1">
      <c r="H289" s="247"/>
    </row>
    <row r="290" ht="15.75" customHeight="1">
      <c r="H290" s="247"/>
    </row>
    <row r="291" ht="15.75" customHeight="1">
      <c r="H291" s="247"/>
    </row>
    <row r="292" ht="15.75" customHeight="1">
      <c r="H292" s="247"/>
    </row>
    <row r="293" ht="15.75" customHeight="1">
      <c r="H293" s="247"/>
    </row>
    <row r="294" ht="15.75" customHeight="1">
      <c r="H294" s="247"/>
    </row>
    <row r="295" ht="15.75" customHeight="1">
      <c r="H295" s="247"/>
    </row>
    <row r="296" ht="15.75" customHeight="1">
      <c r="H296" s="247"/>
    </row>
    <row r="297" ht="15.75" customHeight="1">
      <c r="H297" s="247"/>
    </row>
    <row r="298" ht="15.75" customHeight="1">
      <c r="H298" s="247"/>
    </row>
    <row r="299" ht="15.75" customHeight="1">
      <c r="H299" s="247"/>
    </row>
    <row r="300" ht="15.75" customHeight="1">
      <c r="H300" s="247"/>
    </row>
    <row r="301" ht="15.75" customHeight="1">
      <c r="H301" s="247"/>
    </row>
    <row r="302" ht="15.75" customHeight="1">
      <c r="H302" s="247"/>
    </row>
    <row r="303" ht="15.75" customHeight="1">
      <c r="H303" s="247"/>
    </row>
    <row r="304" ht="15.75" customHeight="1">
      <c r="H304" s="247"/>
    </row>
    <row r="305" ht="15.75" customHeight="1">
      <c r="H305" s="247"/>
    </row>
    <row r="306" ht="15.75" customHeight="1">
      <c r="H306" s="247"/>
    </row>
    <row r="307" ht="15.75" customHeight="1">
      <c r="H307" s="247"/>
    </row>
    <row r="308" ht="15.75" customHeight="1">
      <c r="H308" s="247"/>
    </row>
    <row r="309" ht="15.75" customHeight="1">
      <c r="H309" s="247"/>
    </row>
    <row r="310" ht="15.75" customHeight="1">
      <c r="H310" s="247"/>
    </row>
    <row r="311" ht="15.75" customHeight="1">
      <c r="H311" s="247"/>
    </row>
    <row r="312" ht="15.75" customHeight="1">
      <c r="H312" s="247"/>
    </row>
    <row r="313" ht="15.75" customHeight="1">
      <c r="H313" s="247"/>
    </row>
    <row r="314" ht="15.75" customHeight="1">
      <c r="H314" s="247"/>
    </row>
    <row r="315" ht="15.75" customHeight="1">
      <c r="H315" s="247"/>
    </row>
    <row r="316" ht="15.75" customHeight="1">
      <c r="H316" s="247"/>
    </row>
    <row r="317" ht="15.75" customHeight="1">
      <c r="H317" s="247"/>
    </row>
    <row r="318" ht="15.75" customHeight="1">
      <c r="H318" s="247"/>
    </row>
    <row r="319" ht="15.75" customHeight="1">
      <c r="H319" s="247"/>
    </row>
    <row r="320" ht="15.75" customHeight="1">
      <c r="H320" s="247"/>
    </row>
    <row r="321" ht="15.75" customHeight="1">
      <c r="H321" s="247"/>
    </row>
    <row r="322" ht="15.75" customHeight="1">
      <c r="H322" s="247"/>
    </row>
    <row r="323" ht="15.75" customHeight="1">
      <c r="H323" s="247"/>
    </row>
    <row r="324" ht="15.75" customHeight="1">
      <c r="H324" s="247"/>
    </row>
    <row r="325" ht="15.75" customHeight="1">
      <c r="H325" s="247"/>
    </row>
    <row r="326" ht="15.75" customHeight="1">
      <c r="H326" s="247"/>
    </row>
    <row r="327" ht="15.75" customHeight="1">
      <c r="H327" s="247"/>
    </row>
    <row r="328" ht="15.75" customHeight="1">
      <c r="H328" s="247"/>
    </row>
    <row r="329" ht="15.75" customHeight="1">
      <c r="H329" s="247"/>
    </row>
    <row r="330" ht="15.75" customHeight="1">
      <c r="H330" s="247"/>
    </row>
    <row r="331" ht="15.75" customHeight="1">
      <c r="H331" s="247"/>
    </row>
    <row r="332" ht="15.75" customHeight="1">
      <c r="H332" s="247"/>
    </row>
    <row r="333" ht="15.75" customHeight="1">
      <c r="H333" s="247"/>
    </row>
    <row r="334" ht="15.75" customHeight="1">
      <c r="H334" s="247"/>
    </row>
    <row r="335" ht="15.75" customHeight="1">
      <c r="H335" s="247"/>
    </row>
    <row r="336" ht="15.75" customHeight="1">
      <c r="H336" s="247"/>
    </row>
    <row r="337" ht="15.75" customHeight="1">
      <c r="H337" s="247"/>
    </row>
    <row r="338" ht="15.75" customHeight="1">
      <c r="H338" s="247"/>
    </row>
    <row r="339" ht="15.75" customHeight="1">
      <c r="H339" s="247"/>
    </row>
    <row r="340" ht="15.75" customHeight="1">
      <c r="H340" s="247"/>
    </row>
    <row r="341" ht="15.75" customHeight="1">
      <c r="H341" s="247"/>
    </row>
    <row r="342" ht="15.75" customHeight="1">
      <c r="H342" s="247"/>
    </row>
    <row r="343" ht="15.75" customHeight="1">
      <c r="H343" s="247"/>
    </row>
    <row r="344" ht="15.75" customHeight="1">
      <c r="H344" s="247"/>
    </row>
    <row r="345" ht="15.75" customHeight="1">
      <c r="H345" s="247"/>
    </row>
    <row r="346" ht="15.75" customHeight="1">
      <c r="H346" s="247"/>
    </row>
    <row r="347" ht="15.75" customHeight="1">
      <c r="H347" s="247"/>
    </row>
    <row r="348" ht="15.75" customHeight="1">
      <c r="H348" s="247"/>
    </row>
    <row r="349" ht="15.75" customHeight="1">
      <c r="H349" s="247"/>
    </row>
    <row r="350" ht="15.75" customHeight="1">
      <c r="H350" s="247"/>
    </row>
    <row r="351" ht="15.75" customHeight="1">
      <c r="H351" s="247"/>
    </row>
    <row r="352" ht="15.75" customHeight="1">
      <c r="H352" s="247"/>
    </row>
    <row r="353" ht="15.75" customHeight="1">
      <c r="H353" s="247"/>
    </row>
    <row r="354" ht="15.75" customHeight="1">
      <c r="H354" s="247"/>
    </row>
    <row r="355" ht="15.75" customHeight="1">
      <c r="H355" s="247"/>
    </row>
    <row r="356" ht="15.75" customHeight="1">
      <c r="H356" s="247"/>
    </row>
    <row r="357" ht="15.75" customHeight="1">
      <c r="H357" s="247"/>
    </row>
    <row r="358" ht="15.75" customHeight="1">
      <c r="H358" s="247"/>
    </row>
    <row r="359" ht="15.75" customHeight="1">
      <c r="H359" s="247"/>
    </row>
    <row r="360" ht="15.75" customHeight="1">
      <c r="H360" s="247"/>
    </row>
    <row r="361" ht="15.75" customHeight="1">
      <c r="H361" s="247"/>
    </row>
    <row r="362" ht="15.75" customHeight="1">
      <c r="H362" s="247"/>
    </row>
    <row r="363" ht="15.75" customHeight="1">
      <c r="H363" s="247"/>
    </row>
    <row r="364" ht="15.75" customHeight="1">
      <c r="H364" s="247"/>
    </row>
    <row r="365" ht="15.75" customHeight="1">
      <c r="H365" s="247"/>
    </row>
    <row r="366" ht="15.75" customHeight="1">
      <c r="H366" s="247"/>
    </row>
    <row r="367" ht="15.75" customHeight="1">
      <c r="H367" s="247"/>
    </row>
    <row r="368" ht="15.75" customHeight="1">
      <c r="H368" s="247"/>
    </row>
    <row r="369" ht="15.75" customHeight="1">
      <c r="H369" s="247"/>
    </row>
    <row r="370" ht="15.75" customHeight="1">
      <c r="H370" s="247"/>
    </row>
    <row r="371" ht="15.75" customHeight="1">
      <c r="H371" s="247"/>
    </row>
    <row r="372" ht="15.75" customHeight="1">
      <c r="H372" s="247"/>
    </row>
    <row r="373" ht="15.75" customHeight="1">
      <c r="H373" s="247"/>
    </row>
    <row r="374" ht="15.75" customHeight="1">
      <c r="H374" s="247"/>
    </row>
    <row r="375" ht="15.75" customHeight="1">
      <c r="H375" s="247"/>
    </row>
    <row r="376" ht="15.75" customHeight="1">
      <c r="H376" s="247"/>
    </row>
    <row r="377" ht="15.75" customHeight="1">
      <c r="H377" s="247"/>
    </row>
    <row r="378" ht="15.75" customHeight="1">
      <c r="H378" s="247"/>
    </row>
    <row r="379" ht="15.75" customHeight="1">
      <c r="H379" s="247"/>
    </row>
    <row r="380" ht="15.75" customHeight="1">
      <c r="H380" s="247"/>
    </row>
    <row r="381" ht="15.75" customHeight="1">
      <c r="H381" s="247"/>
    </row>
    <row r="382" ht="15.75" customHeight="1">
      <c r="H382" s="247"/>
    </row>
    <row r="383" ht="15.75" customHeight="1">
      <c r="H383" s="247"/>
    </row>
    <row r="384" ht="15.75" customHeight="1">
      <c r="H384" s="247"/>
    </row>
    <row r="385" ht="15.75" customHeight="1">
      <c r="H385" s="247"/>
    </row>
    <row r="386" ht="15.75" customHeight="1">
      <c r="H386" s="247"/>
    </row>
    <row r="387" ht="15.75" customHeight="1">
      <c r="H387" s="247"/>
    </row>
    <row r="388" ht="15.75" customHeight="1">
      <c r="H388" s="247"/>
    </row>
    <row r="389" ht="15.75" customHeight="1">
      <c r="H389" s="247"/>
    </row>
    <row r="390" ht="15.75" customHeight="1">
      <c r="H390" s="247"/>
    </row>
    <row r="391" ht="15.75" customHeight="1">
      <c r="H391" s="247"/>
    </row>
    <row r="392" ht="15.75" customHeight="1">
      <c r="H392" s="247"/>
    </row>
    <row r="393" ht="15.75" customHeight="1">
      <c r="H393" s="247"/>
    </row>
    <row r="394" ht="15.75" customHeight="1">
      <c r="H394" s="247"/>
    </row>
    <row r="395" ht="15.75" customHeight="1">
      <c r="H395" s="247"/>
    </row>
    <row r="396" ht="15.75" customHeight="1">
      <c r="H396" s="247"/>
    </row>
    <row r="397" ht="15.75" customHeight="1">
      <c r="H397" s="247"/>
    </row>
    <row r="398" ht="15.75" customHeight="1">
      <c r="H398" s="247"/>
    </row>
    <row r="399" ht="15.75" customHeight="1">
      <c r="H399" s="247"/>
    </row>
    <row r="400" ht="15.75" customHeight="1">
      <c r="H400" s="247"/>
    </row>
    <row r="401" ht="15.75" customHeight="1">
      <c r="H401" s="247"/>
    </row>
    <row r="402" ht="15.75" customHeight="1">
      <c r="H402" s="247"/>
    </row>
    <row r="403" ht="15.75" customHeight="1">
      <c r="H403" s="247"/>
    </row>
    <row r="404" ht="15.75" customHeight="1">
      <c r="H404" s="247"/>
    </row>
    <row r="405" ht="15.75" customHeight="1">
      <c r="H405" s="247"/>
    </row>
    <row r="406" ht="15.75" customHeight="1">
      <c r="H406" s="247"/>
    </row>
    <row r="407" ht="15.75" customHeight="1">
      <c r="H407" s="247"/>
    </row>
    <row r="408" ht="15.75" customHeight="1">
      <c r="H408" s="247"/>
    </row>
    <row r="409" ht="15.75" customHeight="1">
      <c r="H409" s="247"/>
    </row>
    <row r="410" ht="15.75" customHeight="1">
      <c r="H410" s="247"/>
    </row>
    <row r="411" ht="15.75" customHeight="1">
      <c r="H411" s="247"/>
    </row>
    <row r="412" ht="15.75" customHeight="1">
      <c r="H412" s="247"/>
    </row>
    <row r="413" ht="15.75" customHeight="1">
      <c r="H413" s="247"/>
    </row>
    <row r="414" ht="15.75" customHeight="1">
      <c r="H414" s="247"/>
    </row>
    <row r="415" ht="15.75" customHeight="1">
      <c r="H415" s="247"/>
    </row>
    <row r="416" ht="15.75" customHeight="1">
      <c r="H416" s="247"/>
    </row>
    <row r="417" ht="15.75" customHeight="1">
      <c r="H417" s="247"/>
    </row>
    <row r="418" ht="15.75" customHeight="1">
      <c r="H418" s="247"/>
    </row>
    <row r="419" ht="15.75" customHeight="1">
      <c r="H419" s="247"/>
    </row>
    <row r="420" ht="15.75" customHeight="1">
      <c r="H420" s="247"/>
    </row>
    <row r="421" ht="15.75" customHeight="1">
      <c r="H421" s="247"/>
    </row>
    <row r="422" ht="15.75" customHeight="1">
      <c r="H422" s="247"/>
    </row>
    <row r="423" ht="15.75" customHeight="1">
      <c r="H423" s="247"/>
    </row>
    <row r="424" ht="15.75" customHeight="1">
      <c r="H424" s="247"/>
    </row>
    <row r="425" ht="15.75" customHeight="1">
      <c r="H425" s="247"/>
    </row>
    <row r="426" ht="15.75" customHeight="1">
      <c r="H426" s="247"/>
    </row>
    <row r="427" ht="15.75" customHeight="1">
      <c r="H427" s="247"/>
    </row>
    <row r="428" ht="15.75" customHeight="1">
      <c r="H428" s="247"/>
    </row>
    <row r="429" ht="15.75" customHeight="1">
      <c r="H429" s="247"/>
    </row>
    <row r="430" ht="15.75" customHeight="1">
      <c r="H430" s="247"/>
    </row>
    <row r="431" ht="15.75" customHeight="1">
      <c r="H431" s="247"/>
    </row>
    <row r="432" ht="15.75" customHeight="1">
      <c r="H432" s="247"/>
    </row>
    <row r="433" ht="15.75" customHeight="1">
      <c r="H433" s="247"/>
    </row>
    <row r="434" ht="15.75" customHeight="1">
      <c r="H434" s="247"/>
    </row>
    <row r="435" ht="15.75" customHeight="1">
      <c r="H435" s="247"/>
    </row>
    <row r="436" ht="15.75" customHeight="1">
      <c r="H436" s="247"/>
    </row>
    <row r="437" ht="15.75" customHeight="1">
      <c r="H437" s="247"/>
    </row>
    <row r="438" ht="15.75" customHeight="1">
      <c r="H438" s="247"/>
    </row>
    <row r="439" ht="15.75" customHeight="1">
      <c r="H439" s="247"/>
    </row>
    <row r="440" ht="15.75" customHeight="1">
      <c r="H440" s="247"/>
    </row>
    <row r="441" ht="15.75" customHeight="1">
      <c r="H441" s="247"/>
    </row>
    <row r="442" ht="15.75" customHeight="1">
      <c r="H442" s="247"/>
    </row>
    <row r="443" ht="15.75" customHeight="1">
      <c r="H443" s="247"/>
    </row>
    <row r="444" ht="15.75" customHeight="1">
      <c r="H444" s="247"/>
    </row>
    <row r="445" ht="15.75" customHeight="1">
      <c r="H445" s="247"/>
    </row>
    <row r="446" ht="15.75" customHeight="1">
      <c r="H446" s="247"/>
    </row>
    <row r="447" ht="15.75" customHeight="1">
      <c r="H447" s="247"/>
    </row>
    <row r="448" ht="15.75" customHeight="1">
      <c r="H448" s="247"/>
    </row>
    <row r="449" ht="15.75" customHeight="1">
      <c r="H449" s="247"/>
    </row>
    <row r="450" ht="15.75" customHeight="1">
      <c r="H450" s="247"/>
    </row>
    <row r="451" ht="15.75" customHeight="1">
      <c r="H451" s="247"/>
    </row>
    <row r="452" ht="15.75" customHeight="1">
      <c r="H452" s="247"/>
    </row>
    <row r="453" ht="15.75" customHeight="1">
      <c r="H453" s="247"/>
    </row>
    <row r="454" ht="15.75" customHeight="1">
      <c r="H454" s="247"/>
    </row>
    <row r="455" ht="15.75" customHeight="1">
      <c r="H455" s="247"/>
    </row>
    <row r="456" ht="15.75" customHeight="1">
      <c r="H456" s="247"/>
    </row>
    <row r="457" ht="15.75" customHeight="1">
      <c r="H457" s="247"/>
    </row>
    <row r="458" ht="15.75" customHeight="1">
      <c r="H458" s="247"/>
    </row>
    <row r="459" ht="15.75" customHeight="1">
      <c r="H459" s="247"/>
    </row>
    <row r="460" ht="15.75" customHeight="1">
      <c r="H460" s="247"/>
    </row>
    <row r="461" ht="15.75" customHeight="1">
      <c r="H461" s="247"/>
    </row>
    <row r="462" ht="15.75" customHeight="1">
      <c r="H462" s="247"/>
    </row>
    <row r="463" ht="15.75" customHeight="1">
      <c r="H463" s="247"/>
    </row>
    <row r="464" ht="15.75" customHeight="1">
      <c r="H464" s="247"/>
    </row>
    <row r="465" ht="15.75" customHeight="1">
      <c r="H465" s="247"/>
    </row>
    <row r="466" ht="15.75" customHeight="1">
      <c r="H466" s="247"/>
    </row>
    <row r="467" ht="15.75" customHeight="1">
      <c r="H467" s="247"/>
    </row>
    <row r="468" ht="15.75" customHeight="1">
      <c r="H468" s="247"/>
    </row>
    <row r="469" ht="15.75" customHeight="1">
      <c r="H469" s="247"/>
    </row>
    <row r="470" ht="15.75" customHeight="1">
      <c r="H470" s="247"/>
    </row>
    <row r="471" ht="15.75" customHeight="1">
      <c r="H471" s="247"/>
    </row>
    <row r="472" ht="15.75" customHeight="1">
      <c r="H472" s="247"/>
    </row>
    <row r="473" ht="15.75" customHeight="1">
      <c r="H473" s="247"/>
    </row>
    <row r="474" ht="15.75" customHeight="1">
      <c r="H474" s="247"/>
    </row>
    <row r="475" ht="15.75" customHeight="1">
      <c r="H475" s="247"/>
    </row>
    <row r="476" ht="15.75" customHeight="1">
      <c r="H476" s="247"/>
    </row>
    <row r="477" ht="15.75" customHeight="1">
      <c r="H477" s="247"/>
    </row>
    <row r="478" ht="15.75" customHeight="1">
      <c r="H478" s="247"/>
    </row>
    <row r="479" ht="15.75" customHeight="1">
      <c r="H479" s="247"/>
    </row>
    <row r="480" ht="15.75" customHeight="1">
      <c r="H480" s="247"/>
    </row>
    <row r="481" ht="15.75" customHeight="1">
      <c r="H481" s="247"/>
    </row>
    <row r="482" ht="15.75" customHeight="1">
      <c r="H482" s="247"/>
    </row>
    <row r="483" ht="15.75" customHeight="1">
      <c r="H483" s="247"/>
    </row>
    <row r="484" ht="15.75" customHeight="1">
      <c r="H484" s="247"/>
    </row>
    <row r="485" ht="15.75" customHeight="1">
      <c r="H485" s="247"/>
    </row>
    <row r="486" ht="15.75" customHeight="1">
      <c r="H486" s="247"/>
    </row>
    <row r="487" ht="15.75" customHeight="1">
      <c r="H487" s="247"/>
    </row>
    <row r="488" ht="15.75" customHeight="1">
      <c r="H488" s="247"/>
    </row>
    <row r="489" ht="15.75" customHeight="1">
      <c r="H489" s="247"/>
    </row>
    <row r="490" ht="15.75" customHeight="1">
      <c r="H490" s="247"/>
    </row>
    <row r="491" ht="15.75" customHeight="1">
      <c r="H491" s="247"/>
    </row>
    <row r="492" ht="15.75" customHeight="1">
      <c r="H492" s="247"/>
    </row>
    <row r="493" ht="15.75" customHeight="1">
      <c r="H493" s="247"/>
    </row>
    <row r="494" ht="15.75" customHeight="1">
      <c r="H494" s="247"/>
    </row>
    <row r="495" ht="15.75" customHeight="1">
      <c r="H495" s="247"/>
    </row>
    <row r="496" ht="15.75" customHeight="1">
      <c r="H496" s="247"/>
    </row>
    <row r="497" ht="15.75" customHeight="1">
      <c r="H497" s="247"/>
    </row>
    <row r="498" ht="15.75" customHeight="1">
      <c r="H498" s="247"/>
    </row>
    <row r="499" ht="15.75" customHeight="1">
      <c r="H499" s="247"/>
    </row>
    <row r="500" ht="15.75" customHeight="1">
      <c r="H500" s="247"/>
    </row>
    <row r="501" ht="15.75" customHeight="1">
      <c r="H501" s="247"/>
    </row>
    <row r="502" ht="15.75" customHeight="1">
      <c r="H502" s="247"/>
    </row>
    <row r="503" ht="15.75" customHeight="1">
      <c r="H503" s="247"/>
    </row>
    <row r="504" ht="15.75" customHeight="1">
      <c r="H504" s="247"/>
    </row>
    <row r="505" ht="15.75" customHeight="1">
      <c r="H505" s="247"/>
    </row>
    <row r="506" ht="15.75" customHeight="1">
      <c r="H506" s="247"/>
    </row>
    <row r="507" ht="15.75" customHeight="1">
      <c r="H507" s="247"/>
    </row>
    <row r="508" ht="15.75" customHeight="1">
      <c r="H508" s="247"/>
    </row>
    <row r="509" ht="15.75" customHeight="1">
      <c r="H509" s="247"/>
    </row>
    <row r="510" ht="15.75" customHeight="1">
      <c r="H510" s="247"/>
    </row>
    <row r="511" ht="15.75" customHeight="1">
      <c r="H511" s="247"/>
    </row>
    <row r="512" ht="15.75" customHeight="1">
      <c r="H512" s="247"/>
    </row>
    <row r="513" ht="15.75" customHeight="1">
      <c r="H513" s="247"/>
    </row>
    <row r="514" ht="15.75" customHeight="1">
      <c r="H514" s="247"/>
    </row>
    <row r="515" ht="15.75" customHeight="1">
      <c r="H515" s="247"/>
    </row>
    <row r="516" ht="15.75" customHeight="1">
      <c r="H516" s="247"/>
    </row>
    <row r="517" ht="15.75" customHeight="1">
      <c r="H517" s="247"/>
    </row>
    <row r="518" ht="15.75" customHeight="1">
      <c r="H518" s="247"/>
    </row>
    <row r="519" ht="15.75" customHeight="1">
      <c r="H519" s="247"/>
    </row>
    <row r="520" ht="15.75" customHeight="1">
      <c r="H520" s="247"/>
    </row>
    <row r="521" ht="15.75" customHeight="1">
      <c r="H521" s="247"/>
    </row>
    <row r="522" ht="15.75" customHeight="1">
      <c r="H522" s="247"/>
    </row>
    <row r="523" ht="15.75" customHeight="1">
      <c r="H523" s="247"/>
    </row>
    <row r="524" ht="15.75" customHeight="1">
      <c r="H524" s="247"/>
    </row>
    <row r="525" ht="15.75" customHeight="1">
      <c r="H525" s="247"/>
    </row>
    <row r="526" ht="15.75" customHeight="1">
      <c r="H526" s="247"/>
    </row>
    <row r="527" ht="15.75" customHeight="1">
      <c r="H527" s="247"/>
    </row>
    <row r="528" ht="15.75" customHeight="1">
      <c r="H528" s="247"/>
    </row>
    <row r="529" ht="15.75" customHeight="1">
      <c r="H529" s="247"/>
    </row>
    <row r="530" ht="15.75" customHeight="1">
      <c r="H530" s="247"/>
    </row>
    <row r="531" ht="15.75" customHeight="1">
      <c r="H531" s="247"/>
    </row>
    <row r="532" ht="15.75" customHeight="1">
      <c r="H532" s="247"/>
    </row>
    <row r="533" ht="15.75" customHeight="1">
      <c r="H533" s="247"/>
    </row>
    <row r="534" ht="15.75" customHeight="1">
      <c r="H534" s="247"/>
    </row>
    <row r="535" ht="15.75" customHeight="1">
      <c r="H535" s="247"/>
    </row>
    <row r="536" ht="15.75" customHeight="1">
      <c r="H536" s="247"/>
    </row>
    <row r="537" ht="15.75" customHeight="1">
      <c r="H537" s="247"/>
    </row>
    <row r="538" ht="15.75" customHeight="1">
      <c r="H538" s="247"/>
    </row>
    <row r="539" ht="15.75" customHeight="1">
      <c r="H539" s="247"/>
    </row>
    <row r="540" ht="15.75" customHeight="1">
      <c r="H540" s="247"/>
    </row>
    <row r="541" ht="15.75" customHeight="1">
      <c r="H541" s="247"/>
    </row>
    <row r="542" ht="15.75" customHeight="1">
      <c r="H542" s="247"/>
    </row>
    <row r="543" ht="15.75" customHeight="1">
      <c r="H543" s="247"/>
    </row>
    <row r="544" ht="15.75" customHeight="1">
      <c r="H544" s="247"/>
    </row>
    <row r="545" ht="15.75" customHeight="1">
      <c r="H545" s="247"/>
    </row>
    <row r="546" ht="15.75" customHeight="1">
      <c r="H546" s="247"/>
    </row>
    <row r="547" ht="15.75" customHeight="1">
      <c r="H547" s="247"/>
    </row>
    <row r="548" ht="15.75" customHeight="1">
      <c r="H548" s="247"/>
    </row>
    <row r="549" ht="15.75" customHeight="1">
      <c r="H549" s="247"/>
    </row>
    <row r="550" ht="15.75" customHeight="1">
      <c r="H550" s="247"/>
    </row>
    <row r="551" ht="15.75" customHeight="1">
      <c r="H551" s="247"/>
    </row>
    <row r="552" ht="15.75" customHeight="1">
      <c r="H552" s="247"/>
    </row>
    <row r="553" ht="15.75" customHeight="1">
      <c r="H553" s="247"/>
    </row>
    <row r="554" ht="15.75" customHeight="1">
      <c r="H554" s="247"/>
    </row>
    <row r="555" ht="15.75" customHeight="1">
      <c r="H555" s="247"/>
    </row>
    <row r="556" ht="15.75" customHeight="1">
      <c r="H556" s="247"/>
    </row>
    <row r="557" ht="15.75" customHeight="1">
      <c r="H557" s="247"/>
    </row>
    <row r="558" ht="15.75" customHeight="1">
      <c r="H558" s="247"/>
    </row>
    <row r="559" ht="15.75" customHeight="1">
      <c r="H559" s="247"/>
    </row>
    <row r="560" ht="15.75" customHeight="1">
      <c r="H560" s="247"/>
    </row>
    <row r="561" ht="15.75" customHeight="1">
      <c r="H561" s="247"/>
    </row>
    <row r="562" ht="15.75" customHeight="1">
      <c r="H562" s="247"/>
    </row>
    <row r="563" ht="15.75" customHeight="1">
      <c r="H563" s="247"/>
    </row>
    <row r="564" ht="15.75" customHeight="1">
      <c r="H564" s="247"/>
    </row>
    <row r="565" ht="15.75" customHeight="1">
      <c r="H565" s="247"/>
    </row>
    <row r="566" ht="15.75" customHeight="1">
      <c r="H566" s="247"/>
    </row>
    <row r="567" ht="15.75" customHeight="1">
      <c r="H567" s="247"/>
    </row>
    <row r="568" ht="15.75" customHeight="1">
      <c r="H568" s="247"/>
    </row>
    <row r="569" ht="15.75" customHeight="1">
      <c r="H569" s="247"/>
    </row>
    <row r="570" ht="15.75" customHeight="1">
      <c r="H570" s="247"/>
    </row>
    <row r="571" ht="15.75" customHeight="1">
      <c r="H571" s="247"/>
    </row>
    <row r="572" ht="15.75" customHeight="1">
      <c r="H572" s="247"/>
    </row>
    <row r="573" ht="15.75" customHeight="1">
      <c r="H573" s="247"/>
    </row>
    <row r="574" ht="15.75" customHeight="1">
      <c r="H574" s="247"/>
    </row>
    <row r="575" ht="15.75" customHeight="1">
      <c r="H575" s="247"/>
    </row>
    <row r="576" ht="15.75" customHeight="1">
      <c r="H576" s="247"/>
    </row>
    <row r="577" ht="15.75" customHeight="1">
      <c r="H577" s="247"/>
    </row>
    <row r="578" ht="15.75" customHeight="1">
      <c r="H578" s="247"/>
    </row>
    <row r="579" ht="15.75" customHeight="1">
      <c r="H579" s="247"/>
    </row>
    <row r="580" ht="15.75" customHeight="1">
      <c r="H580" s="247"/>
    </row>
    <row r="581" ht="15.75" customHeight="1">
      <c r="H581" s="247"/>
    </row>
    <row r="582" ht="15.75" customHeight="1">
      <c r="H582" s="247"/>
    </row>
    <row r="583" ht="15.75" customHeight="1">
      <c r="H583" s="247"/>
    </row>
    <row r="584" ht="15.75" customHeight="1">
      <c r="H584" s="247"/>
    </row>
    <row r="585" ht="15.75" customHeight="1">
      <c r="H585" s="247"/>
    </row>
    <row r="586" ht="15.75" customHeight="1">
      <c r="H586" s="247"/>
    </row>
    <row r="587" ht="15.75" customHeight="1">
      <c r="H587" s="247"/>
    </row>
    <row r="588" ht="15.75" customHeight="1">
      <c r="H588" s="247"/>
    </row>
    <row r="589" ht="15.75" customHeight="1">
      <c r="H589" s="247"/>
    </row>
    <row r="590" ht="15.75" customHeight="1">
      <c r="H590" s="247"/>
    </row>
    <row r="591" ht="15.75" customHeight="1">
      <c r="H591" s="247"/>
    </row>
    <row r="592" ht="15.75" customHeight="1">
      <c r="H592" s="247"/>
    </row>
    <row r="593" ht="15.75" customHeight="1">
      <c r="H593" s="247"/>
    </row>
    <row r="594" ht="15.75" customHeight="1">
      <c r="H594" s="247"/>
    </row>
    <row r="595" ht="15.75" customHeight="1">
      <c r="H595" s="247"/>
    </row>
    <row r="596" ht="15.75" customHeight="1">
      <c r="H596" s="247"/>
    </row>
    <row r="597" ht="15.75" customHeight="1">
      <c r="H597" s="247"/>
    </row>
    <row r="598" ht="15.75" customHeight="1">
      <c r="H598" s="247"/>
    </row>
    <row r="599" ht="15.75" customHeight="1">
      <c r="H599" s="247"/>
    </row>
    <row r="600" ht="15.75" customHeight="1">
      <c r="H600" s="247"/>
    </row>
    <row r="601" ht="15.75" customHeight="1">
      <c r="H601" s="247"/>
    </row>
    <row r="602" ht="15.75" customHeight="1">
      <c r="H602" s="247"/>
    </row>
    <row r="603" ht="15.75" customHeight="1">
      <c r="H603" s="247"/>
    </row>
    <row r="604" ht="15.75" customHeight="1">
      <c r="H604" s="247"/>
    </row>
    <row r="605" ht="15.75" customHeight="1">
      <c r="H605" s="247"/>
    </row>
    <row r="606" ht="15.75" customHeight="1">
      <c r="H606" s="247"/>
    </row>
    <row r="607" ht="15.75" customHeight="1">
      <c r="H607" s="247"/>
    </row>
    <row r="608" ht="15.75" customHeight="1">
      <c r="H608" s="247"/>
    </row>
    <row r="609" ht="15.75" customHeight="1">
      <c r="H609" s="247"/>
    </row>
    <row r="610" ht="15.75" customHeight="1">
      <c r="H610" s="247"/>
    </row>
    <row r="611" ht="15.75" customHeight="1">
      <c r="H611" s="247"/>
    </row>
    <row r="612" ht="15.75" customHeight="1">
      <c r="H612" s="247"/>
    </row>
    <row r="613" ht="15.75" customHeight="1">
      <c r="H613" s="247"/>
    </row>
    <row r="614" ht="15.75" customHeight="1">
      <c r="H614" s="247"/>
    </row>
    <row r="615" ht="15.75" customHeight="1">
      <c r="H615" s="247"/>
    </row>
    <row r="616" ht="15.75" customHeight="1">
      <c r="H616" s="247"/>
    </row>
    <row r="617" ht="15.75" customHeight="1">
      <c r="H617" s="247"/>
    </row>
    <row r="618" ht="15.75" customHeight="1">
      <c r="H618" s="247"/>
    </row>
    <row r="619" ht="15.75" customHeight="1">
      <c r="H619" s="247"/>
    </row>
    <row r="620" ht="15.75" customHeight="1">
      <c r="H620" s="247"/>
    </row>
    <row r="621" ht="15.75" customHeight="1">
      <c r="H621" s="247"/>
    </row>
    <row r="622" ht="15.75" customHeight="1">
      <c r="H622" s="247"/>
    </row>
    <row r="623" ht="15.75" customHeight="1">
      <c r="H623" s="247"/>
    </row>
    <row r="624" ht="15.75" customHeight="1">
      <c r="H624" s="247"/>
    </row>
    <row r="625" ht="15.75" customHeight="1">
      <c r="H625" s="247"/>
    </row>
    <row r="626" ht="15.75" customHeight="1">
      <c r="H626" s="247"/>
    </row>
    <row r="627" ht="15.75" customHeight="1">
      <c r="H627" s="247"/>
    </row>
    <row r="628" ht="15.75" customHeight="1">
      <c r="H628" s="247"/>
    </row>
    <row r="629" ht="15.75" customHeight="1">
      <c r="H629" s="247"/>
    </row>
    <row r="630" ht="15.75" customHeight="1">
      <c r="H630" s="247"/>
    </row>
    <row r="631" ht="15.75" customHeight="1">
      <c r="H631" s="247"/>
    </row>
    <row r="632" ht="15.75" customHeight="1">
      <c r="H632" s="247"/>
    </row>
    <row r="633" ht="15.75" customHeight="1">
      <c r="H633" s="247"/>
    </row>
    <row r="634" ht="15.75" customHeight="1">
      <c r="H634" s="247"/>
    </row>
    <row r="635" ht="15.75" customHeight="1">
      <c r="H635" s="247"/>
    </row>
    <row r="636" ht="15.75" customHeight="1">
      <c r="H636" s="247"/>
    </row>
    <row r="637" ht="15.75" customHeight="1">
      <c r="H637" s="247"/>
    </row>
    <row r="638" ht="15.75" customHeight="1">
      <c r="H638" s="247"/>
    </row>
    <row r="639" ht="15.75" customHeight="1">
      <c r="H639" s="247"/>
    </row>
    <row r="640" ht="15.75" customHeight="1">
      <c r="H640" s="247"/>
    </row>
    <row r="641" ht="15.75" customHeight="1">
      <c r="H641" s="247"/>
    </row>
    <row r="642" ht="15.75" customHeight="1">
      <c r="H642" s="247"/>
    </row>
    <row r="643" ht="15.75" customHeight="1">
      <c r="H643" s="247"/>
    </row>
    <row r="644" ht="15.75" customHeight="1">
      <c r="H644" s="247"/>
    </row>
    <row r="645" ht="15.75" customHeight="1">
      <c r="H645" s="247"/>
    </row>
    <row r="646" ht="15.75" customHeight="1">
      <c r="H646" s="247"/>
    </row>
    <row r="647" ht="15.75" customHeight="1">
      <c r="H647" s="247"/>
    </row>
    <row r="648" ht="15.75" customHeight="1">
      <c r="H648" s="247"/>
    </row>
    <row r="649" ht="15.75" customHeight="1">
      <c r="H649" s="247"/>
    </row>
    <row r="650" ht="15.75" customHeight="1">
      <c r="H650" s="247"/>
    </row>
    <row r="651" ht="15.75" customHeight="1">
      <c r="H651" s="247"/>
    </row>
    <row r="652" ht="15.75" customHeight="1">
      <c r="H652" s="247"/>
    </row>
    <row r="653" ht="15.75" customHeight="1">
      <c r="H653" s="247"/>
    </row>
    <row r="654" ht="15.75" customHeight="1">
      <c r="H654" s="247"/>
    </row>
    <row r="655" ht="15.75" customHeight="1">
      <c r="H655" s="247"/>
    </row>
    <row r="656" ht="15.75" customHeight="1">
      <c r="H656" s="247"/>
    </row>
    <row r="657" ht="15.75" customHeight="1">
      <c r="H657" s="247"/>
    </row>
    <row r="658" ht="15.75" customHeight="1">
      <c r="H658" s="247"/>
    </row>
    <row r="659" ht="15.75" customHeight="1">
      <c r="H659" s="247"/>
    </row>
    <row r="660" ht="15.75" customHeight="1">
      <c r="H660" s="247"/>
    </row>
    <row r="661" ht="15.75" customHeight="1">
      <c r="H661" s="247"/>
    </row>
    <row r="662" ht="15.75" customHeight="1">
      <c r="H662" s="247"/>
    </row>
    <row r="663" ht="15.75" customHeight="1">
      <c r="H663" s="247"/>
    </row>
    <row r="664" ht="15.75" customHeight="1">
      <c r="H664" s="247"/>
    </row>
    <row r="665" ht="15.75" customHeight="1">
      <c r="H665" s="247"/>
    </row>
    <row r="666" ht="15.75" customHeight="1">
      <c r="H666" s="247"/>
    </row>
    <row r="667" ht="15.75" customHeight="1">
      <c r="H667" s="247"/>
    </row>
    <row r="668" ht="15.75" customHeight="1">
      <c r="H668" s="247"/>
    </row>
    <row r="669" ht="15.75" customHeight="1">
      <c r="H669" s="247"/>
    </row>
    <row r="670" ht="15.75" customHeight="1">
      <c r="H670" s="247"/>
    </row>
    <row r="671" ht="15.75" customHeight="1">
      <c r="H671" s="247"/>
    </row>
    <row r="672" ht="15.75" customHeight="1">
      <c r="H672" s="247"/>
    </row>
    <row r="673" ht="15.75" customHeight="1">
      <c r="H673" s="247"/>
    </row>
    <row r="674" ht="15.75" customHeight="1">
      <c r="H674" s="247"/>
    </row>
    <row r="675" ht="15.75" customHeight="1">
      <c r="H675" s="247"/>
    </row>
    <row r="676" ht="15.75" customHeight="1">
      <c r="H676" s="247"/>
    </row>
    <row r="677" ht="15.75" customHeight="1">
      <c r="H677" s="247"/>
    </row>
    <row r="678" ht="15.75" customHeight="1">
      <c r="H678" s="247"/>
    </row>
    <row r="679" ht="15.75" customHeight="1">
      <c r="H679" s="247"/>
    </row>
    <row r="680" ht="15.75" customHeight="1">
      <c r="H680" s="247"/>
    </row>
    <row r="681" ht="15.75" customHeight="1">
      <c r="H681" s="247"/>
    </row>
    <row r="682" ht="15.75" customHeight="1">
      <c r="H682" s="247"/>
    </row>
    <row r="683" ht="15.75" customHeight="1">
      <c r="H683" s="247"/>
    </row>
    <row r="684" ht="15.75" customHeight="1">
      <c r="H684" s="247"/>
    </row>
    <row r="685" ht="15.75" customHeight="1">
      <c r="H685" s="247"/>
    </row>
    <row r="686" ht="15.75" customHeight="1">
      <c r="H686" s="247"/>
    </row>
    <row r="687" ht="15.75" customHeight="1">
      <c r="H687" s="247"/>
    </row>
    <row r="688" ht="15.75" customHeight="1">
      <c r="H688" s="247"/>
    </row>
    <row r="689" ht="15.75" customHeight="1">
      <c r="H689" s="247"/>
    </row>
    <row r="690" ht="15.75" customHeight="1">
      <c r="H690" s="247"/>
    </row>
    <row r="691" ht="15.75" customHeight="1">
      <c r="H691" s="247"/>
    </row>
    <row r="692" ht="15.75" customHeight="1">
      <c r="H692" s="247"/>
    </row>
    <row r="693" ht="15.75" customHeight="1">
      <c r="H693" s="247"/>
    </row>
    <row r="694" ht="15.75" customHeight="1">
      <c r="H694" s="247"/>
    </row>
    <row r="695" ht="15.75" customHeight="1">
      <c r="H695" s="247"/>
    </row>
    <row r="696" ht="15.75" customHeight="1">
      <c r="H696" s="247"/>
    </row>
    <row r="697" ht="15.75" customHeight="1">
      <c r="H697" s="247"/>
    </row>
    <row r="698" ht="15.75" customHeight="1">
      <c r="H698" s="247"/>
    </row>
    <row r="699" ht="15.75" customHeight="1">
      <c r="H699" s="247"/>
    </row>
    <row r="700" ht="15.75" customHeight="1">
      <c r="H700" s="247"/>
    </row>
    <row r="701" ht="15.75" customHeight="1">
      <c r="H701" s="247"/>
    </row>
    <row r="702" ht="15.75" customHeight="1">
      <c r="H702" s="247"/>
    </row>
    <row r="703" ht="15.75" customHeight="1">
      <c r="H703" s="247"/>
    </row>
    <row r="704" ht="15.75" customHeight="1">
      <c r="H704" s="247"/>
    </row>
    <row r="705" ht="15.75" customHeight="1">
      <c r="H705" s="247"/>
    </row>
    <row r="706" ht="15.75" customHeight="1">
      <c r="H706" s="247"/>
    </row>
    <row r="707" ht="15.75" customHeight="1">
      <c r="H707" s="247"/>
    </row>
    <row r="708" ht="15.75" customHeight="1">
      <c r="H708" s="247"/>
    </row>
    <row r="709" ht="15.75" customHeight="1">
      <c r="H709" s="247"/>
    </row>
    <row r="710" ht="15.75" customHeight="1">
      <c r="H710" s="247"/>
    </row>
    <row r="711" ht="15.75" customHeight="1">
      <c r="H711" s="247"/>
    </row>
    <row r="712" ht="15.75" customHeight="1">
      <c r="H712" s="247"/>
    </row>
    <row r="713" ht="15.75" customHeight="1">
      <c r="H713" s="247"/>
    </row>
    <row r="714" ht="15.75" customHeight="1">
      <c r="H714" s="247"/>
    </row>
    <row r="715" ht="15.75" customHeight="1">
      <c r="H715" s="247"/>
    </row>
    <row r="716" ht="15.75" customHeight="1">
      <c r="H716" s="247"/>
    </row>
    <row r="717" ht="15.75" customHeight="1">
      <c r="H717" s="247"/>
    </row>
    <row r="718" ht="15.75" customHeight="1">
      <c r="H718" s="247"/>
    </row>
    <row r="719" ht="15.75" customHeight="1">
      <c r="H719" s="247"/>
    </row>
    <row r="720" ht="15.75" customHeight="1">
      <c r="H720" s="247"/>
    </row>
    <row r="721" ht="15.75" customHeight="1">
      <c r="H721" s="247"/>
    </row>
    <row r="722" ht="15.75" customHeight="1">
      <c r="H722" s="247"/>
    </row>
    <row r="723" ht="15.75" customHeight="1">
      <c r="H723" s="247"/>
    </row>
    <row r="724" ht="15.75" customHeight="1">
      <c r="H724" s="247"/>
    </row>
    <row r="725" ht="15.75" customHeight="1">
      <c r="H725" s="247"/>
    </row>
    <row r="726" ht="15.75" customHeight="1">
      <c r="H726" s="247"/>
    </row>
    <row r="727" ht="15.75" customHeight="1">
      <c r="H727" s="247"/>
    </row>
    <row r="728" ht="15.75" customHeight="1">
      <c r="H728" s="247"/>
    </row>
    <row r="729" ht="15.75" customHeight="1">
      <c r="H729" s="247"/>
    </row>
    <row r="730" ht="15.75" customHeight="1">
      <c r="H730" s="247"/>
    </row>
    <row r="731" ht="15.75" customHeight="1">
      <c r="H731" s="247"/>
    </row>
    <row r="732" ht="15.75" customHeight="1">
      <c r="H732" s="247"/>
    </row>
    <row r="733" ht="15.75" customHeight="1">
      <c r="H733" s="247"/>
    </row>
    <row r="734" ht="15.75" customHeight="1">
      <c r="H734" s="247"/>
    </row>
    <row r="735" ht="15.75" customHeight="1">
      <c r="H735" s="247"/>
    </row>
    <row r="736" ht="15.75" customHeight="1">
      <c r="H736" s="247"/>
    </row>
    <row r="737" ht="15.75" customHeight="1">
      <c r="H737" s="247"/>
    </row>
    <row r="738" ht="15.75" customHeight="1">
      <c r="H738" s="247"/>
    </row>
    <row r="739" ht="15.75" customHeight="1">
      <c r="H739" s="247"/>
    </row>
    <row r="740" ht="15.75" customHeight="1">
      <c r="H740" s="247"/>
    </row>
    <row r="741" ht="15.75" customHeight="1">
      <c r="H741" s="247"/>
    </row>
    <row r="742" ht="15.75" customHeight="1">
      <c r="H742" s="247"/>
    </row>
    <row r="743" ht="15.75" customHeight="1">
      <c r="H743" s="247"/>
    </row>
    <row r="744" ht="15.75" customHeight="1">
      <c r="H744" s="247"/>
    </row>
    <row r="745" ht="15.75" customHeight="1">
      <c r="H745" s="247"/>
    </row>
    <row r="746" ht="15.75" customHeight="1">
      <c r="H746" s="247"/>
    </row>
    <row r="747" ht="15.75" customHeight="1">
      <c r="H747" s="247"/>
    </row>
    <row r="748" ht="15.75" customHeight="1">
      <c r="H748" s="247"/>
    </row>
    <row r="749" ht="15.75" customHeight="1">
      <c r="H749" s="247"/>
    </row>
    <row r="750" ht="15.75" customHeight="1">
      <c r="H750" s="247"/>
    </row>
    <row r="751" ht="15.75" customHeight="1">
      <c r="H751" s="247"/>
    </row>
    <row r="752" ht="15.75" customHeight="1">
      <c r="H752" s="247"/>
    </row>
    <row r="753" ht="15.75" customHeight="1">
      <c r="H753" s="247"/>
    </row>
    <row r="754" ht="15.75" customHeight="1">
      <c r="H754" s="247"/>
    </row>
    <row r="755" ht="15.75" customHeight="1">
      <c r="H755" s="247"/>
    </row>
    <row r="756" ht="15.75" customHeight="1">
      <c r="H756" s="247"/>
    </row>
    <row r="757" ht="15.75" customHeight="1">
      <c r="H757" s="247"/>
    </row>
    <row r="758" ht="15.75" customHeight="1">
      <c r="H758" s="247"/>
    </row>
    <row r="759" ht="15.75" customHeight="1">
      <c r="H759" s="247"/>
    </row>
    <row r="760" ht="15.75" customHeight="1">
      <c r="H760" s="247"/>
    </row>
    <row r="761" ht="15.75" customHeight="1">
      <c r="H761" s="247"/>
    </row>
    <row r="762" ht="15.75" customHeight="1">
      <c r="H762" s="247"/>
    </row>
    <row r="763" ht="15.75" customHeight="1">
      <c r="H763" s="247"/>
    </row>
    <row r="764" ht="15.75" customHeight="1">
      <c r="H764" s="247"/>
    </row>
    <row r="765" ht="15.75" customHeight="1">
      <c r="H765" s="247"/>
    </row>
    <row r="766" ht="15.75" customHeight="1">
      <c r="H766" s="247"/>
    </row>
    <row r="767" ht="15.75" customHeight="1">
      <c r="H767" s="247"/>
    </row>
    <row r="768" ht="15.75" customHeight="1">
      <c r="H768" s="247"/>
    </row>
    <row r="769" ht="15.75" customHeight="1">
      <c r="H769" s="247"/>
    </row>
    <row r="770" ht="15.75" customHeight="1">
      <c r="H770" s="247"/>
    </row>
    <row r="771" ht="15.75" customHeight="1">
      <c r="H771" s="247"/>
    </row>
    <row r="772" ht="15.75" customHeight="1">
      <c r="H772" s="247"/>
    </row>
    <row r="773" ht="15.75" customHeight="1">
      <c r="H773" s="247"/>
    </row>
    <row r="774" ht="15.75" customHeight="1">
      <c r="H774" s="247"/>
    </row>
    <row r="775" ht="15.75" customHeight="1">
      <c r="H775" s="247"/>
    </row>
    <row r="776" ht="15.75" customHeight="1">
      <c r="H776" s="247"/>
    </row>
    <row r="777" ht="15.75" customHeight="1">
      <c r="H777" s="247"/>
    </row>
    <row r="778" ht="15.75" customHeight="1">
      <c r="H778" s="247"/>
    </row>
    <row r="779" ht="15.75" customHeight="1">
      <c r="H779" s="247"/>
    </row>
    <row r="780" ht="15.75" customHeight="1">
      <c r="H780" s="247"/>
    </row>
    <row r="781" ht="15.75" customHeight="1">
      <c r="H781" s="247"/>
    </row>
    <row r="782" ht="15.75" customHeight="1">
      <c r="H782" s="247"/>
    </row>
    <row r="783" ht="15.75" customHeight="1">
      <c r="H783" s="247"/>
    </row>
    <row r="784" ht="15.75" customHeight="1">
      <c r="H784" s="247"/>
    </row>
    <row r="785" ht="15.75" customHeight="1">
      <c r="H785" s="247"/>
    </row>
    <row r="786" ht="15.75" customHeight="1">
      <c r="H786" s="247"/>
    </row>
    <row r="787" ht="15.75" customHeight="1">
      <c r="H787" s="247"/>
    </row>
    <row r="788" ht="15.75" customHeight="1">
      <c r="H788" s="247"/>
    </row>
    <row r="789" ht="15.75" customHeight="1">
      <c r="H789" s="247"/>
    </row>
    <row r="790" ht="15.75" customHeight="1">
      <c r="H790" s="247"/>
    </row>
    <row r="791" ht="15.75" customHeight="1">
      <c r="H791" s="247"/>
    </row>
    <row r="792" ht="15.75" customHeight="1">
      <c r="H792" s="247"/>
    </row>
    <row r="793" ht="15.75" customHeight="1">
      <c r="H793" s="247"/>
    </row>
    <row r="794" ht="15.75" customHeight="1">
      <c r="H794" s="247"/>
    </row>
    <row r="795" ht="15.75" customHeight="1">
      <c r="H795" s="247"/>
    </row>
    <row r="796" ht="15.75" customHeight="1">
      <c r="H796" s="247"/>
    </row>
    <row r="797" ht="15.75" customHeight="1">
      <c r="H797" s="247"/>
    </row>
    <row r="798" ht="15.75" customHeight="1">
      <c r="H798" s="247"/>
    </row>
    <row r="799" ht="15.75" customHeight="1">
      <c r="H799" s="247"/>
    </row>
    <row r="800" ht="15.75" customHeight="1">
      <c r="H800" s="247"/>
    </row>
    <row r="801" ht="15.75" customHeight="1">
      <c r="H801" s="247"/>
    </row>
    <row r="802" ht="15.75" customHeight="1">
      <c r="H802" s="247"/>
    </row>
    <row r="803" ht="15.75" customHeight="1">
      <c r="H803" s="247"/>
    </row>
    <row r="804" ht="15.75" customHeight="1">
      <c r="H804" s="247"/>
    </row>
    <row r="805" ht="15.75" customHeight="1">
      <c r="H805" s="247"/>
    </row>
    <row r="806" ht="15.75" customHeight="1">
      <c r="H806" s="247"/>
    </row>
    <row r="807" ht="15.75" customHeight="1">
      <c r="H807" s="247"/>
    </row>
    <row r="808" ht="15.75" customHeight="1">
      <c r="H808" s="247"/>
    </row>
    <row r="809" ht="15.75" customHeight="1">
      <c r="H809" s="247"/>
    </row>
    <row r="810" ht="15.75" customHeight="1">
      <c r="H810" s="247"/>
    </row>
    <row r="811" ht="15.75" customHeight="1">
      <c r="H811" s="247"/>
    </row>
    <row r="812" ht="15.75" customHeight="1">
      <c r="H812" s="247"/>
    </row>
    <row r="813" ht="15.75" customHeight="1">
      <c r="H813" s="247"/>
    </row>
    <row r="814" ht="15.75" customHeight="1">
      <c r="H814" s="247"/>
    </row>
    <row r="815" ht="15.75" customHeight="1">
      <c r="H815" s="247"/>
    </row>
    <row r="816" ht="15.75" customHeight="1">
      <c r="H816" s="247"/>
    </row>
    <row r="817" ht="15.75" customHeight="1">
      <c r="H817" s="247"/>
    </row>
    <row r="818" ht="15.75" customHeight="1">
      <c r="H818" s="247"/>
    </row>
    <row r="819" ht="15.75" customHeight="1">
      <c r="H819" s="247"/>
    </row>
    <row r="820" ht="15.75" customHeight="1">
      <c r="H820" s="247"/>
    </row>
    <row r="821" ht="15.75" customHeight="1">
      <c r="H821" s="247"/>
    </row>
    <row r="822" ht="15.75" customHeight="1">
      <c r="H822" s="247"/>
    </row>
    <row r="823" ht="15.75" customHeight="1">
      <c r="H823" s="247"/>
    </row>
    <row r="824" ht="15.75" customHeight="1">
      <c r="H824" s="247"/>
    </row>
    <row r="825" ht="15.75" customHeight="1">
      <c r="H825" s="247"/>
    </row>
    <row r="826" ht="15.75" customHeight="1">
      <c r="H826" s="247"/>
    </row>
    <row r="827" ht="15.75" customHeight="1">
      <c r="H827" s="247"/>
    </row>
    <row r="828" ht="15.75" customHeight="1">
      <c r="H828" s="247"/>
    </row>
    <row r="829" ht="15.75" customHeight="1">
      <c r="H829" s="247"/>
    </row>
    <row r="830" ht="15.75" customHeight="1">
      <c r="H830" s="247"/>
    </row>
    <row r="831" ht="15.75" customHeight="1">
      <c r="H831" s="247"/>
    </row>
    <row r="832" ht="15.75" customHeight="1">
      <c r="H832" s="247"/>
    </row>
    <row r="833" ht="15.75" customHeight="1">
      <c r="H833" s="247"/>
    </row>
    <row r="834" ht="15.75" customHeight="1">
      <c r="H834" s="247"/>
    </row>
    <row r="835" ht="15.75" customHeight="1">
      <c r="H835" s="247"/>
    </row>
    <row r="836" ht="15.75" customHeight="1">
      <c r="H836" s="247"/>
    </row>
    <row r="837" ht="15.75" customHeight="1">
      <c r="H837" s="247"/>
    </row>
    <row r="838" ht="15.75" customHeight="1">
      <c r="H838" s="247"/>
    </row>
    <row r="839" ht="15.75" customHeight="1">
      <c r="H839" s="247"/>
    </row>
    <row r="840" ht="15.75" customHeight="1">
      <c r="H840" s="247"/>
    </row>
    <row r="841" ht="15.75" customHeight="1">
      <c r="H841" s="247"/>
    </row>
    <row r="842" ht="15.75" customHeight="1">
      <c r="H842" s="247"/>
    </row>
    <row r="843" ht="15.75" customHeight="1">
      <c r="H843" s="247"/>
    </row>
    <row r="844" ht="15.75" customHeight="1">
      <c r="H844" s="247"/>
    </row>
    <row r="845" ht="15.75" customHeight="1">
      <c r="H845" s="247"/>
    </row>
    <row r="846" ht="15.75" customHeight="1">
      <c r="H846" s="247"/>
    </row>
    <row r="847" ht="15.75" customHeight="1">
      <c r="H847" s="247"/>
    </row>
    <row r="848" ht="15.75" customHeight="1">
      <c r="H848" s="247"/>
    </row>
    <row r="849" ht="15.75" customHeight="1">
      <c r="H849" s="247"/>
    </row>
    <row r="850" ht="15.75" customHeight="1">
      <c r="H850" s="247"/>
    </row>
    <row r="851" ht="15.75" customHeight="1">
      <c r="H851" s="247"/>
    </row>
    <row r="852" ht="15.75" customHeight="1">
      <c r="H852" s="247"/>
    </row>
    <row r="853" ht="15.75" customHeight="1">
      <c r="H853" s="247"/>
    </row>
    <row r="854" ht="15.75" customHeight="1">
      <c r="H854" s="247"/>
    </row>
    <row r="855" ht="15.75" customHeight="1">
      <c r="H855" s="247"/>
    </row>
    <row r="856" ht="15.75" customHeight="1">
      <c r="H856" s="247"/>
    </row>
    <row r="857" ht="15.75" customHeight="1">
      <c r="H857" s="247"/>
    </row>
    <row r="858" ht="15.75" customHeight="1">
      <c r="H858" s="247"/>
    </row>
    <row r="859" ht="15.75" customHeight="1">
      <c r="H859" s="247"/>
    </row>
    <row r="860" ht="15.75" customHeight="1">
      <c r="H860" s="247"/>
    </row>
    <row r="861" ht="15.75" customHeight="1">
      <c r="H861" s="247"/>
    </row>
    <row r="862" ht="15.75" customHeight="1">
      <c r="H862" s="247"/>
    </row>
    <row r="863" ht="15.75" customHeight="1">
      <c r="H863" s="247"/>
    </row>
    <row r="864" ht="15.75" customHeight="1">
      <c r="H864" s="247"/>
    </row>
    <row r="865" ht="15.75" customHeight="1">
      <c r="H865" s="247"/>
    </row>
    <row r="866" ht="15.75" customHeight="1">
      <c r="H866" s="247"/>
    </row>
    <row r="867" ht="15.75" customHeight="1">
      <c r="H867" s="247"/>
    </row>
    <row r="868" ht="15.75" customHeight="1">
      <c r="H868" s="247"/>
    </row>
    <row r="869" ht="15.75" customHeight="1">
      <c r="H869" s="247"/>
    </row>
    <row r="870" ht="15.75" customHeight="1">
      <c r="H870" s="247"/>
    </row>
    <row r="871" ht="15.75" customHeight="1">
      <c r="H871" s="247"/>
    </row>
    <row r="872" ht="15.75" customHeight="1">
      <c r="H872" s="247"/>
    </row>
    <row r="873" ht="15.75" customHeight="1">
      <c r="H873" s="247"/>
    </row>
    <row r="874" ht="15.75" customHeight="1">
      <c r="H874" s="247"/>
    </row>
    <row r="875" ht="15.75" customHeight="1">
      <c r="H875" s="247"/>
    </row>
    <row r="876" ht="15.75" customHeight="1">
      <c r="H876" s="247"/>
    </row>
    <row r="877" ht="15.75" customHeight="1">
      <c r="H877" s="247"/>
    </row>
    <row r="878" ht="15.75" customHeight="1">
      <c r="H878" s="247"/>
    </row>
    <row r="879" ht="15.75" customHeight="1">
      <c r="H879" s="247"/>
    </row>
    <row r="880" ht="15.75" customHeight="1">
      <c r="H880" s="247"/>
    </row>
    <row r="881" ht="15.75" customHeight="1">
      <c r="H881" s="247"/>
    </row>
    <row r="882" ht="15.75" customHeight="1">
      <c r="H882" s="247"/>
    </row>
    <row r="883" ht="15.75" customHeight="1">
      <c r="H883" s="247"/>
    </row>
    <row r="884" ht="15.75" customHeight="1">
      <c r="H884" s="247"/>
    </row>
    <row r="885" ht="15.75" customHeight="1">
      <c r="H885" s="247"/>
    </row>
    <row r="886" ht="15.75" customHeight="1">
      <c r="H886" s="247"/>
    </row>
    <row r="887" ht="15.75" customHeight="1">
      <c r="H887" s="247"/>
    </row>
    <row r="888" ht="15.75" customHeight="1">
      <c r="H888" s="247"/>
    </row>
    <row r="889" ht="15.75" customHeight="1">
      <c r="H889" s="247"/>
    </row>
    <row r="890" ht="15.75" customHeight="1">
      <c r="H890" s="247"/>
    </row>
    <row r="891" ht="15.75" customHeight="1">
      <c r="H891" s="247"/>
    </row>
    <row r="892" ht="15.75" customHeight="1">
      <c r="H892" s="247"/>
    </row>
    <row r="893" ht="15.75" customHeight="1">
      <c r="H893" s="247"/>
    </row>
    <row r="894" ht="15.75" customHeight="1">
      <c r="H894" s="247"/>
    </row>
    <row r="895" ht="15.75" customHeight="1">
      <c r="H895" s="247"/>
    </row>
    <row r="896" ht="15.75" customHeight="1">
      <c r="H896" s="247"/>
    </row>
    <row r="897" ht="15.75" customHeight="1">
      <c r="H897" s="247"/>
    </row>
    <row r="898" ht="15.75" customHeight="1">
      <c r="H898" s="247"/>
    </row>
    <row r="899" ht="15.75" customHeight="1">
      <c r="H899" s="247"/>
    </row>
    <row r="900" ht="15.75" customHeight="1">
      <c r="H900" s="247"/>
    </row>
    <row r="901" ht="15.75" customHeight="1">
      <c r="H901" s="247"/>
    </row>
    <row r="902" ht="15.75" customHeight="1">
      <c r="H902" s="247"/>
    </row>
    <row r="903" ht="15.75" customHeight="1">
      <c r="H903" s="247"/>
    </row>
    <row r="904" ht="15.75" customHeight="1">
      <c r="H904" s="247"/>
    </row>
    <row r="905" ht="15.75" customHeight="1">
      <c r="H905" s="247"/>
    </row>
    <row r="906" ht="15.75" customHeight="1">
      <c r="H906" s="247"/>
    </row>
    <row r="907" ht="15.75" customHeight="1">
      <c r="H907" s="247"/>
    </row>
    <row r="908" ht="15.75" customHeight="1">
      <c r="H908" s="247"/>
    </row>
    <row r="909" ht="15.75" customHeight="1">
      <c r="H909" s="247"/>
    </row>
    <row r="910" ht="15.75" customHeight="1">
      <c r="H910" s="247"/>
    </row>
    <row r="911" ht="15.75" customHeight="1">
      <c r="H911" s="247"/>
    </row>
    <row r="912" ht="15.75" customHeight="1">
      <c r="H912" s="247"/>
    </row>
    <row r="913" ht="15.75" customHeight="1">
      <c r="H913" s="247"/>
    </row>
    <row r="914" ht="15.75" customHeight="1">
      <c r="H914" s="247"/>
    </row>
    <row r="915" ht="15.75" customHeight="1">
      <c r="H915" s="247"/>
    </row>
    <row r="916" ht="15.75" customHeight="1">
      <c r="H916" s="247"/>
    </row>
    <row r="917" ht="15.75" customHeight="1">
      <c r="H917" s="247"/>
    </row>
    <row r="918" ht="15.75" customHeight="1">
      <c r="H918" s="247"/>
    </row>
    <row r="919" ht="15.75" customHeight="1">
      <c r="H919" s="247"/>
    </row>
    <row r="920" ht="15.75" customHeight="1">
      <c r="H920" s="247"/>
    </row>
    <row r="921" ht="15.75" customHeight="1">
      <c r="H921" s="247"/>
    </row>
    <row r="922" ht="15.75" customHeight="1">
      <c r="H922" s="247"/>
    </row>
    <row r="923" ht="15.75" customHeight="1">
      <c r="H923" s="247"/>
    </row>
    <row r="924" ht="15.75" customHeight="1">
      <c r="H924" s="247"/>
    </row>
    <row r="925" ht="15.75" customHeight="1">
      <c r="H925" s="247"/>
    </row>
    <row r="926" ht="15.75" customHeight="1">
      <c r="H926" s="247"/>
    </row>
    <row r="927" ht="15.75" customHeight="1">
      <c r="H927" s="247"/>
    </row>
    <row r="928" ht="15.75" customHeight="1">
      <c r="H928" s="247"/>
    </row>
    <row r="929" ht="15.75" customHeight="1">
      <c r="H929" s="247"/>
    </row>
    <row r="930" ht="15.75" customHeight="1">
      <c r="H930" s="247"/>
    </row>
    <row r="931" ht="15.75" customHeight="1">
      <c r="H931" s="247"/>
    </row>
    <row r="932" ht="15.75" customHeight="1">
      <c r="H932" s="247"/>
    </row>
    <row r="933" ht="15.75" customHeight="1">
      <c r="H933" s="247"/>
    </row>
    <row r="934" ht="15.75" customHeight="1">
      <c r="H934" s="247"/>
    </row>
    <row r="935" ht="15.75" customHeight="1">
      <c r="H935" s="247"/>
    </row>
    <row r="936" ht="15.75" customHeight="1">
      <c r="H936" s="247"/>
    </row>
    <row r="937" ht="15.75" customHeight="1">
      <c r="H937" s="247"/>
    </row>
    <row r="938" ht="15.75" customHeight="1">
      <c r="H938" s="247"/>
    </row>
    <row r="939" ht="15.75" customHeight="1">
      <c r="H939" s="247"/>
    </row>
    <row r="940" ht="15.75" customHeight="1">
      <c r="H940" s="247"/>
    </row>
    <row r="941" ht="15.75" customHeight="1">
      <c r="H941" s="247"/>
    </row>
    <row r="942" ht="15.75" customHeight="1">
      <c r="H942" s="247"/>
    </row>
    <row r="943" ht="15.75" customHeight="1">
      <c r="H943" s="247"/>
    </row>
    <row r="944" ht="15.75" customHeight="1">
      <c r="H944" s="247"/>
    </row>
    <row r="945" ht="15.75" customHeight="1">
      <c r="H945" s="247"/>
    </row>
    <row r="946" ht="15.75" customHeight="1">
      <c r="H946" s="247"/>
    </row>
    <row r="947" ht="15.75" customHeight="1">
      <c r="H947" s="247"/>
    </row>
    <row r="948" ht="15.75" customHeight="1">
      <c r="H948" s="247"/>
    </row>
    <row r="949" ht="15.75" customHeight="1">
      <c r="H949" s="247"/>
    </row>
    <row r="950" ht="15.75" customHeight="1">
      <c r="H950" s="247"/>
    </row>
    <row r="951" ht="15.75" customHeight="1">
      <c r="H951" s="247"/>
    </row>
    <row r="952" ht="15.75" customHeight="1">
      <c r="H952" s="247"/>
    </row>
    <row r="953" ht="15.75" customHeight="1">
      <c r="H953" s="247"/>
    </row>
    <row r="954" ht="15.75" customHeight="1">
      <c r="H954" s="247"/>
    </row>
    <row r="955" ht="15.75" customHeight="1">
      <c r="H955" s="247"/>
    </row>
    <row r="956" ht="15.75" customHeight="1">
      <c r="H956" s="247"/>
    </row>
    <row r="957" ht="15.75" customHeight="1">
      <c r="H957" s="247"/>
    </row>
    <row r="958" ht="15.75" customHeight="1">
      <c r="H958" s="247"/>
    </row>
    <row r="959" ht="15.75" customHeight="1">
      <c r="H959" s="247"/>
    </row>
    <row r="960" ht="15.75" customHeight="1">
      <c r="H960" s="247"/>
    </row>
    <row r="961" ht="15.75" customHeight="1">
      <c r="H961" s="247"/>
    </row>
    <row r="962" ht="15.75" customHeight="1">
      <c r="H962" s="247"/>
    </row>
    <row r="963" ht="15.75" customHeight="1">
      <c r="H963" s="247"/>
    </row>
    <row r="964" ht="15.75" customHeight="1">
      <c r="H964" s="247"/>
    </row>
    <row r="965" ht="15.75" customHeight="1">
      <c r="H965" s="247"/>
    </row>
    <row r="966" ht="15.75" customHeight="1">
      <c r="H966" s="247"/>
    </row>
    <row r="967" ht="15.75" customHeight="1">
      <c r="H967" s="247"/>
    </row>
    <row r="968" ht="15.75" customHeight="1">
      <c r="H968" s="247"/>
    </row>
    <row r="969" ht="15.75" customHeight="1">
      <c r="H969" s="247"/>
    </row>
    <row r="970" ht="15.75" customHeight="1">
      <c r="H970" s="247"/>
    </row>
    <row r="971" ht="15.75" customHeight="1">
      <c r="H971" s="247"/>
    </row>
    <row r="972" ht="15.75" customHeight="1">
      <c r="H972" s="247"/>
    </row>
    <row r="973" ht="15.75" customHeight="1">
      <c r="H973" s="247"/>
    </row>
    <row r="974" ht="15.75" customHeight="1">
      <c r="H974" s="247"/>
    </row>
    <row r="975" ht="15.75" customHeight="1">
      <c r="H975" s="247"/>
    </row>
    <row r="976" ht="15.75" customHeight="1">
      <c r="H976" s="247"/>
    </row>
    <row r="977" ht="15.75" customHeight="1">
      <c r="H977" s="247"/>
    </row>
    <row r="978" ht="15.75" customHeight="1">
      <c r="H978" s="247"/>
    </row>
    <row r="979" ht="15.75" customHeight="1">
      <c r="H979" s="247"/>
    </row>
    <row r="980" ht="15.75" customHeight="1">
      <c r="H980" s="247"/>
    </row>
    <row r="981" ht="15.75" customHeight="1">
      <c r="H981" s="247"/>
    </row>
    <row r="982" ht="15.75" customHeight="1">
      <c r="H982" s="247"/>
    </row>
    <row r="983" ht="15.75" customHeight="1">
      <c r="H983" s="247"/>
    </row>
    <row r="984" ht="15.75" customHeight="1">
      <c r="H984" s="247"/>
    </row>
    <row r="985" ht="15.75" customHeight="1">
      <c r="H985" s="247"/>
    </row>
    <row r="986" ht="15.75" customHeight="1">
      <c r="H986" s="247"/>
    </row>
    <row r="987" ht="15.75" customHeight="1">
      <c r="H987" s="247"/>
    </row>
    <row r="988" ht="15.75" customHeight="1">
      <c r="H988" s="247"/>
    </row>
    <row r="989" ht="15.75" customHeight="1">
      <c r="H989" s="247"/>
    </row>
    <row r="990" ht="15.75" customHeight="1">
      <c r="H990" s="247"/>
    </row>
    <row r="991" ht="15.75" customHeight="1">
      <c r="H991" s="247"/>
    </row>
    <row r="992" ht="15.75" customHeight="1">
      <c r="H992" s="247"/>
    </row>
    <row r="993" ht="15.75" customHeight="1">
      <c r="H993" s="247"/>
    </row>
    <row r="994" ht="15.75" customHeight="1">
      <c r="H994" s="247"/>
    </row>
    <row r="995" ht="15.75" customHeight="1">
      <c r="H995" s="247"/>
    </row>
    <row r="996" ht="15.75" customHeight="1">
      <c r="H996" s="247"/>
    </row>
    <row r="997" ht="15.75" customHeight="1">
      <c r="H997" s="247"/>
    </row>
    <row r="998" ht="15.75" customHeight="1">
      <c r="H998" s="247"/>
    </row>
    <row r="999" ht="15.75" customHeight="1">
      <c r="H999" s="247"/>
    </row>
  </sheetData>
  <dataValidations>
    <dataValidation type="list" allowBlank="1" sqref="B16:B83">
      <formula1>'Detailed_Sector_Interventions d'!U17:AU17</formula1>
    </dataValidation>
    <dataValidation type="list" allowBlank="1" sqref="A4:A202">
      <formula1>'Detailed_Sector_Interventions d'!$A$4:$A$50</formula1>
    </dataValidation>
    <dataValidation type="list" allowBlank="1" sqref="B4:B15">
      <formula1>'Detailed_Sector_Interventions d'!U4:AU4</formula1>
    </dataValidation>
  </dataValidations>
  <printOptions/>
  <pageMargins bottom="0.75" footer="0.0" header="0.0" left="0.7" right="0.7" top="0.75"/>
  <pageSetup scale="45"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2" max="2" width="28.29"/>
    <col customWidth="1" min="3" max="3" width="28.43"/>
    <col customWidth="1" min="4" max="4" width="28.14"/>
    <col customWidth="1" min="5" max="5" width="34.29"/>
    <col customWidth="1" min="6" max="6" width="31.57"/>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57"/>
    <col customWidth="1" min="2" max="2" width="15.57"/>
    <col customWidth="1" min="3" max="3" width="14.57"/>
    <col customWidth="1" min="4" max="5" width="13.14"/>
    <col customWidth="1" min="6" max="6" width="21.29"/>
    <col customWidth="1" min="7" max="26" width="8.71"/>
  </cols>
  <sheetData>
    <row r="3">
      <c r="A3" s="213" t="s">
        <v>14</v>
      </c>
      <c r="B3" s="213" t="s">
        <v>8</v>
      </c>
      <c r="C3" s="249" t="s">
        <v>9</v>
      </c>
      <c r="D3" s="213" t="s">
        <v>889</v>
      </c>
      <c r="E3" s="213" t="s">
        <v>890</v>
      </c>
      <c r="F3" s="250" t="s">
        <v>891</v>
      </c>
      <c r="G3" s="213"/>
      <c r="H3" s="213"/>
      <c r="I3" s="213"/>
      <c r="J3" s="213"/>
      <c r="K3" s="213"/>
      <c r="L3" s="213"/>
      <c r="M3" s="213"/>
      <c r="N3" s="213"/>
      <c r="O3" s="213"/>
      <c r="P3" s="213"/>
      <c r="Q3" s="213"/>
      <c r="R3" s="213"/>
      <c r="S3" s="213"/>
      <c r="T3" s="213"/>
      <c r="U3" s="213"/>
      <c r="V3" s="213"/>
      <c r="W3" s="213"/>
      <c r="X3" s="213"/>
      <c r="Y3" s="213"/>
      <c r="Z3" s="213"/>
    </row>
    <row r="4">
      <c r="A4" s="183" t="s">
        <v>41</v>
      </c>
      <c r="B4" s="183" t="s">
        <v>41</v>
      </c>
      <c r="C4" s="183" t="s">
        <v>84</v>
      </c>
      <c r="D4" s="251">
        <v>2500.0</v>
      </c>
      <c r="E4" s="251">
        <v>310.0</v>
      </c>
    </row>
    <row r="5">
      <c r="C5" s="183" t="s">
        <v>892</v>
      </c>
      <c r="D5" s="251">
        <v>600.0</v>
      </c>
      <c r="E5" s="251">
        <v>120.0</v>
      </c>
    </row>
    <row r="6">
      <c r="C6" s="183" t="s">
        <v>893</v>
      </c>
      <c r="D6" s="251">
        <v>1540.0</v>
      </c>
      <c r="E6" s="251">
        <v>280.0</v>
      </c>
    </row>
    <row r="7">
      <c r="C7" s="183" t="s">
        <v>93</v>
      </c>
      <c r="D7" s="251">
        <v>1841.0</v>
      </c>
      <c r="E7" s="251">
        <v>410.0</v>
      </c>
    </row>
    <row r="8">
      <c r="C8" s="183" t="s">
        <v>79</v>
      </c>
      <c r="D8" s="251">
        <v>850.0</v>
      </c>
      <c r="E8" s="251">
        <v>160.0</v>
      </c>
    </row>
    <row r="9">
      <c r="C9" s="183" t="s">
        <v>41</v>
      </c>
      <c r="D9" s="251">
        <v>5156.0</v>
      </c>
      <c r="E9" s="251">
        <v>9383.0</v>
      </c>
    </row>
    <row r="10">
      <c r="C10" s="183" t="s">
        <v>894</v>
      </c>
      <c r="D10" s="251">
        <v>1920.0</v>
      </c>
      <c r="E10" s="251">
        <v>180.0</v>
      </c>
    </row>
    <row r="11">
      <c r="C11" s="183" t="s">
        <v>82</v>
      </c>
      <c r="D11" s="251">
        <v>1969.0</v>
      </c>
      <c r="E11" s="251">
        <v>430.0</v>
      </c>
    </row>
    <row r="12">
      <c r="C12" s="183" t="s">
        <v>87</v>
      </c>
      <c r="D12" s="251">
        <v>2162.0</v>
      </c>
      <c r="E12" s="251">
        <v>866.0</v>
      </c>
    </row>
    <row r="13">
      <c r="C13" s="183" t="s">
        <v>58</v>
      </c>
      <c r="D13" s="251">
        <v>680.0</v>
      </c>
      <c r="E13" s="251">
        <v>150.0</v>
      </c>
    </row>
    <row r="14">
      <c r="B14" s="183" t="s">
        <v>96</v>
      </c>
      <c r="C14" s="183" t="s">
        <v>128</v>
      </c>
      <c r="D14" s="251">
        <v>450.0</v>
      </c>
      <c r="E14" s="251">
        <v>231.0</v>
      </c>
    </row>
    <row r="15">
      <c r="C15" s="183" t="s">
        <v>97</v>
      </c>
      <c r="D15" s="251">
        <v>1051.0</v>
      </c>
      <c r="E15" s="251">
        <v>614.0</v>
      </c>
    </row>
    <row r="16">
      <c r="C16" s="183" t="s">
        <v>110</v>
      </c>
      <c r="D16" s="251">
        <v>524.0</v>
      </c>
      <c r="E16" s="251">
        <v>319.0</v>
      </c>
    </row>
    <row r="17">
      <c r="C17" s="183" t="s">
        <v>119</v>
      </c>
      <c r="D17" s="251">
        <v>1088.0</v>
      </c>
      <c r="E17" s="251">
        <v>657.0</v>
      </c>
    </row>
    <row r="18">
      <c r="B18" s="183" t="s">
        <v>132</v>
      </c>
      <c r="C18" s="183" t="s">
        <v>146</v>
      </c>
      <c r="D18" s="251">
        <v>950.0</v>
      </c>
      <c r="E18" s="251">
        <v>500.0</v>
      </c>
    </row>
    <row r="19">
      <c r="C19" s="183" t="s">
        <v>162</v>
      </c>
      <c r="D19" s="251">
        <v>600.0</v>
      </c>
      <c r="E19" s="251">
        <v>240.0</v>
      </c>
    </row>
    <row r="20">
      <c r="C20" s="183" t="s">
        <v>171</v>
      </c>
      <c r="D20" s="251">
        <v>600.0</v>
      </c>
      <c r="E20" s="251">
        <v>120.0</v>
      </c>
    </row>
    <row r="21" ht="15.75" customHeight="1">
      <c r="C21" s="183" t="s">
        <v>133</v>
      </c>
      <c r="D21" s="251">
        <v>1550.0</v>
      </c>
      <c r="E21" s="251">
        <v>1080.0</v>
      </c>
    </row>
    <row r="22" ht="15.75" customHeight="1">
      <c r="C22" s="183" t="s">
        <v>153</v>
      </c>
      <c r="D22" s="251">
        <v>2500.0</v>
      </c>
      <c r="E22" s="251">
        <v>1500.0</v>
      </c>
    </row>
    <row r="23" ht="15.75" customHeight="1">
      <c r="C23" s="183" t="s">
        <v>178</v>
      </c>
      <c r="D23" s="251">
        <v>1070.0</v>
      </c>
      <c r="E23" s="251">
        <v>570.0</v>
      </c>
    </row>
    <row r="24" ht="15.75" customHeight="1">
      <c r="A24" s="183" t="s">
        <v>888</v>
      </c>
      <c r="D24" s="251">
        <v>29601.0</v>
      </c>
      <c r="E24" s="251">
        <v>18120.0</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6.86"/>
    <col customWidth="1" min="6" max="6" width="8.71"/>
    <col customWidth="1" min="7" max="7" width="14.0"/>
    <col customWidth="1" min="8" max="8" width="15.0"/>
    <col customWidth="1" min="9" max="9" width="14.0"/>
    <col customWidth="1" min="10" max="12" width="8.71"/>
    <col customWidth="1" min="13" max="13" width="17.43"/>
    <col customWidth="1" min="14" max="26" width="8.71"/>
  </cols>
  <sheetData>
    <row r="1">
      <c r="A1" s="202" t="s">
        <v>41</v>
      </c>
      <c r="B1" s="252" t="s">
        <v>41</v>
      </c>
      <c r="C1" s="252" t="s">
        <v>42</v>
      </c>
    </row>
    <row r="2">
      <c r="A2" s="252" t="s">
        <v>41</v>
      </c>
      <c r="B2" s="252" t="s">
        <v>41</v>
      </c>
      <c r="C2" s="252" t="s">
        <v>42</v>
      </c>
      <c r="G2" s="213"/>
      <c r="H2" s="213"/>
      <c r="I2" s="213"/>
      <c r="J2" s="213"/>
      <c r="K2" s="213"/>
      <c r="L2" s="213"/>
    </row>
    <row r="3">
      <c r="A3" s="252" t="s">
        <v>41</v>
      </c>
      <c r="B3" s="252" t="s">
        <v>41</v>
      </c>
      <c r="C3" s="252" t="s">
        <v>52</v>
      </c>
      <c r="N3" s="253"/>
      <c r="O3" s="253"/>
      <c r="P3" s="253"/>
      <c r="U3" s="253"/>
    </row>
    <row r="4">
      <c r="A4" s="252" t="s">
        <v>41</v>
      </c>
      <c r="B4" s="252" t="s">
        <v>41</v>
      </c>
      <c r="C4" s="252" t="s">
        <v>42</v>
      </c>
      <c r="M4" s="213"/>
      <c r="N4" s="253"/>
      <c r="O4" s="253"/>
      <c r="P4" s="253"/>
      <c r="U4" s="253"/>
    </row>
    <row r="5">
      <c r="A5" s="252" t="s">
        <v>41</v>
      </c>
      <c r="B5" s="252" t="s">
        <v>41</v>
      </c>
      <c r="C5" s="252" t="s">
        <v>55</v>
      </c>
      <c r="M5" s="213"/>
      <c r="N5" s="253"/>
      <c r="O5" s="253"/>
      <c r="U5" s="253"/>
    </row>
    <row r="6">
      <c r="A6" s="252" t="s">
        <v>41</v>
      </c>
      <c r="B6" s="252" t="s">
        <v>41</v>
      </c>
      <c r="C6" s="252" t="s">
        <v>58</v>
      </c>
      <c r="F6" s="253"/>
      <c r="M6" s="213"/>
      <c r="N6" s="253"/>
      <c r="O6" s="253"/>
      <c r="U6" s="253"/>
    </row>
    <row r="7">
      <c r="A7" s="252" t="s">
        <v>41</v>
      </c>
      <c r="B7" s="252" t="s">
        <v>41</v>
      </c>
      <c r="C7" s="252" t="s">
        <v>42</v>
      </c>
      <c r="F7" s="253"/>
      <c r="M7" s="213"/>
      <c r="N7" s="253"/>
      <c r="O7" s="253"/>
      <c r="U7" s="253"/>
    </row>
    <row r="8">
      <c r="A8" s="252" t="s">
        <v>41</v>
      </c>
      <c r="B8" s="252" t="s">
        <v>41</v>
      </c>
      <c r="C8" s="252" t="s">
        <v>42</v>
      </c>
      <c r="M8" s="213"/>
      <c r="N8" s="253"/>
      <c r="O8" s="253"/>
      <c r="U8" s="253"/>
    </row>
    <row r="9">
      <c r="A9" s="252" t="s">
        <v>41</v>
      </c>
      <c r="B9" s="252" t="s">
        <v>41</v>
      </c>
      <c r="C9" s="252" t="s">
        <v>55</v>
      </c>
      <c r="N9" s="253"/>
      <c r="O9" s="253"/>
    </row>
    <row r="10">
      <c r="A10" s="252" t="s">
        <v>41</v>
      </c>
      <c r="B10" s="252" t="s">
        <v>41</v>
      </c>
      <c r="C10" s="252" t="s">
        <v>52</v>
      </c>
      <c r="N10" s="253"/>
      <c r="O10" s="253"/>
    </row>
    <row r="11">
      <c r="A11" s="252" t="s">
        <v>41</v>
      </c>
      <c r="B11" s="252" t="s">
        <v>41</v>
      </c>
      <c r="C11" s="252" t="s">
        <v>52</v>
      </c>
      <c r="N11" s="253"/>
      <c r="O11" s="253"/>
    </row>
    <row r="12">
      <c r="A12" s="202" t="s">
        <v>41</v>
      </c>
      <c r="B12" s="252" t="s">
        <v>41</v>
      </c>
      <c r="C12" s="252" t="s">
        <v>52</v>
      </c>
      <c r="N12" s="253"/>
      <c r="O12" s="253"/>
    </row>
    <row r="13">
      <c r="A13" s="252" t="s">
        <v>41</v>
      </c>
      <c r="B13" s="252" t="s">
        <v>41</v>
      </c>
      <c r="C13" s="252" t="s">
        <v>68</v>
      </c>
      <c r="N13" s="253"/>
    </row>
    <row r="14">
      <c r="A14" s="252" t="s">
        <v>41</v>
      </c>
      <c r="B14" s="252" t="s">
        <v>41</v>
      </c>
      <c r="C14" s="252" t="s">
        <v>68</v>
      </c>
      <c r="N14" s="253"/>
    </row>
    <row r="15">
      <c r="A15" s="252" t="s">
        <v>41</v>
      </c>
      <c r="B15" s="252" t="s">
        <v>41</v>
      </c>
      <c r="C15" s="252" t="s">
        <v>71</v>
      </c>
      <c r="N15" s="253"/>
    </row>
    <row r="16">
      <c r="A16" s="252" t="s">
        <v>41</v>
      </c>
      <c r="B16" s="252" t="s">
        <v>41</v>
      </c>
      <c r="C16" s="252" t="s">
        <v>71</v>
      </c>
      <c r="N16" s="253"/>
    </row>
    <row r="17">
      <c r="A17" s="252" t="s">
        <v>41</v>
      </c>
      <c r="B17" s="252" t="s">
        <v>41</v>
      </c>
      <c r="C17" s="252" t="s">
        <v>71</v>
      </c>
      <c r="N17" s="253"/>
    </row>
    <row r="18">
      <c r="A18" s="252" t="s">
        <v>41</v>
      </c>
      <c r="B18" s="252" t="s">
        <v>41</v>
      </c>
      <c r="C18" s="252" t="s">
        <v>71</v>
      </c>
      <c r="N18" s="253"/>
    </row>
    <row r="19">
      <c r="A19" s="252" t="s">
        <v>41</v>
      </c>
      <c r="B19" s="202" t="s">
        <v>76</v>
      </c>
      <c r="C19" s="252"/>
      <c r="N19" s="253"/>
    </row>
    <row r="20">
      <c r="A20" s="252" t="s">
        <v>41</v>
      </c>
      <c r="B20" s="252" t="s">
        <v>79</v>
      </c>
      <c r="C20" s="252"/>
    </row>
    <row r="21" ht="15.75" customHeight="1">
      <c r="A21" s="252" t="s">
        <v>41</v>
      </c>
      <c r="B21" s="252" t="s">
        <v>82</v>
      </c>
      <c r="C21" s="252"/>
    </row>
    <row r="22" ht="15.75" customHeight="1">
      <c r="A22" s="252" t="s">
        <v>41</v>
      </c>
      <c r="B22" s="252" t="s">
        <v>84</v>
      </c>
      <c r="C22" s="252"/>
    </row>
    <row r="23" ht="15.75" customHeight="1">
      <c r="A23" s="252" t="s">
        <v>41</v>
      </c>
      <c r="B23" s="252" t="s">
        <v>87</v>
      </c>
      <c r="C23" s="252"/>
    </row>
    <row r="24" ht="15.75" customHeight="1">
      <c r="A24" s="252" t="s">
        <v>41</v>
      </c>
      <c r="B24" s="252" t="s">
        <v>41</v>
      </c>
      <c r="C24" s="252"/>
    </row>
    <row r="25" ht="15.75" customHeight="1">
      <c r="A25" s="252" t="s">
        <v>41</v>
      </c>
      <c r="B25" s="202" t="s">
        <v>91</v>
      </c>
      <c r="C25" s="252"/>
    </row>
    <row r="26" ht="15.75" customHeight="1">
      <c r="A26" s="252" t="s">
        <v>41</v>
      </c>
      <c r="B26" s="252" t="s">
        <v>93</v>
      </c>
      <c r="C26" s="252"/>
    </row>
    <row r="27" ht="12.75" customHeight="1">
      <c r="A27" s="252" t="s">
        <v>41</v>
      </c>
      <c r="B27" s="202" t="s">
        <v>94</v>
      </c>
      <c r="C27" s="252"/>
    </row>
    <row r="28" ht="15.75" customHeight="1">
      <c r="A28" s="252" t="s">
        <v>41</v>
      </c>
      <c r="B28" s="202" t="s">
        <v>95</v>
      </c>
      <c r="C28" s="252"/>
    </row>
    <row r="29" ht="15.75" customHeight="1">
      <c r="A29" s="252" t="s">
        <v>96</v>
      </c>
      <c r="B29" s="252" t="s">
        <v>97</v>
      </c>
      <c r="C29" s="252" t="s">
        <v>98</v>
      </c>
    </row>
    <row r="30" ht="15.75" customHeight="1">
      <c r="A30" s="252" t="s">
        <v>96</v>
      </c>
      <c r="B30" s="252" t="s">
        <v>97</v>
      </c>
      <c r="C30" s="252" t="s">
        <v>98</v>
      </c>
    </row>
    <row r="31" ht="15.75" customHeight="1">
      <c r="A31" s="252" t="s">
        <v>96</v>
      </c>
      <c r="B31" s="252" t="s">
        <v>97</v>
      </c>
      <c r="C31" s="252" t="s">
        <v>100</v>
      </c>
    </row>
    <row r="32" ht="15.75" customHeight="1">
      <c r="A32" s="252" t="s">
        <v>96</v>
      </c>
      <c r="B32" s="252" t="s">
        <v>97</v>
      </c>
      <c r="C32" s="252" t="s">
        <v>100</v>
      </c>
    </row>
    <row r="33" ht="15.75" customHeight="1">
      <c r="A33" s="252" t="s">
        <v>96</v>
      </c>
      <c r="B33" s="252" t="s">
        <v>97</v>
      </c>
      <c r="C33" s="252" t="s">
        <v>103</v>
      </c>
    </row>
    <row r="34" ht="15.75" customHeight="1">
      <c r="A34" s="252" t="s">
        <v>96</v>
      </c>
      <c r="B34" s="252" t="s">
        <v>97</v>
      </c>
      <c r="C34" s="252" t="s">
        <v>100</v>
      </c>
    </row>
    <row r="35" ht="15.75" customHeight="1">
      <c r="A35" s="252" t="s">
        <v>96</v>
      </c>
      <c r="B35" s="252" t="s">
        <v>97</v>
      </c>
      <c r="C35" s="252" t="s">
        <v>100</v>
      </c>
    </row>
    <row r="36" ht="15.75" customHeight="1">
      <c r="A36" s="252" t="s">
        <v>96</v>
      </c>
      <c r="B36" s="252" t="s">
        <v>97</v>
      </c>
      <c r="C36" s="252" t="s">
        <v>103</v>
      </c>
    </row>
    <row r="37" ht="15.75" customHeight="1">
      <c r="A37" s="252" t="s">
        <v>96</v>
      </c>
      <c r="B37" s="252" t="s">
        <v>97</v>
      </c>
      <c r="C37" s="252" t="s">
        <v>103</v>
      </c>
    </row>
    <row r="38" ht="15.75" customHeight="1">
      <c r="A38" s="252" t="s">
        <v>96</v>
      </c>
      <c r="B38" s="252" t="s">
        <v>97</v>
      </c>
      <c r="C38" s="252" t="s">
        <v>109</v>
      </c>
    </row>
    <row r="39" ht="15.75" customHeight="1">
      <c r="A39" s="252" t="s">
        <v>96</v>
      </c>
      <c r="B39" s="252" t="s">
        <v>110</v>
      </c>
      <c r="C39" s="252" t="s">
        <v>111</v>
      </c>
    </row>
    <row r="40" ht="15.75" customHeight="1">
      <c r="A40" s="252" t="s">
        <v>96</v>
      </c>
      <c r="B40" s="252" t="s">
        <v>110</v>
      </c>
      <c r="C40" s="252" t="s">
        <v>111</v>
      </c>
    </row>
    <row r="41" ht="15.75" customHeight="1">
      <c r="A41" s="252" t="s">
        <v>96</v>
      </c>
      <c r="B41" s="252" t="s">
        <v>110</v>
      </c>
      <c r="C41" s="252" t="s">
        <v>111</v>
      </c>
    </row>
    <row r="42" ht="15.75" customHeight="1">
      <c r="A42" s="252" t="s">
        <v>96</v>
      </c>
      <c r="B42" s="252" t="s">
        <v>110</v>
      </c>
      <c r="C42" s="252" t="s">
        <v>111</v>
      </c>
    </row>
    <row r="43" ht="15.75" customHeight="1">
      <c r="A43" s="252" t="s">
        <v>96</v>
      </c>
      <c r="B43" s="252" t="s">
        <v>110</v>
      </c>
      <c r="C43" s="252" t="s">
        <v>111</v>
      </c>
    </row>
    <row r="44" ht="15.75" customHeight="1">
      <c r="A44" s="252" t="s">
        <v>96</v>
      </c>
      <c r="B44" s="252" t="s">
        <v>110</v>
      </c>
      <c r="C44" s="252" t="s">
        <v>117</v>
      </c>
    </row>
    <row r="45" ht="15.75" customHeight="1">
      <c r="A45" s="252" t="s">
        <v>96</v>
      </c>
      <c r="B45" s="252" t="s">
        <v>119</v>
      </c>
      <c r="C45" s="252" t="s">
        <v>120</v>
      </c>
    </row>
    <row r="46" ht="15.75" customHeight="1">
      <c r="A46" s="252" t="s">
        <v>96</v>
      </c>
      <c r="B46" s="252" t="s">
        <v>119</v>
      </c>
      <c r="C46" s="252" t="s">
        <v>122</v>
      </c>
    </row>
    <row r="47" ht="15.75" customHeight="1">
      <c r="A47" s="252" t="s">
        <v>96</v>
      </c>
      <c r="B47" s="252" t="s">
        <v>119</v>
      </c>
      <c r="C47" s="252" t="s">
        <v>122</v>
      </c>
    </row>
    <row r="48" ht="15.75" customHeight="1">
      <c r="A48" s="252" t="s">
        <v>96</v>
      </c>
      <c r="B48" s="252" t="s">
        <v>119</v>
      </c>
      <c r="C48" s="252" t="s">
        <v>125</v>
      </c>
    </row>
    <row r="49" ht="15.75" customHeight="1">
      <c r="A49" s="252" t="s">
        <v>96</v>
      </c>
      <c r="B49" s="252" t="s">
        <v>119</v>
      </c>
      <c r="C49" s="252" t="s">
        <v>125</v>
      </c>
    </row>
    <row r="50" ht="15.75" customHeight="1">
      <c r="A50" s="252" t="s">
        <v>96</v>
      </c>
      <c r="B50" s="252" t="s">
        <v>128</v>
      </c>
      <c r="C50" s="252" t="s">
        <v>128</v>
      </c>
    </row>
    <row r="51" ht="15.75" customHeight="1">
      <c r="A51" s="252" t="s">
        <v>96</v>
      </c>
      <c r="B51" s="252" t="s">
        <v>128</v>
      </c>
      <c r="C51" s="252" t="s">
        <v>130</v>
      </c>
    </row>
    <row r="52" ht="15.75" customHeight="1">
      <c r="A52" s="252" t="s">
        <v>96</v>
      </c>
      <c r="B52" s="252" t="s">
        <v>128</v>
      </c>
      <c r="C52" s="252" t="s">
        <v>131</v>
      </c>
    </row>
    <row r="53" ht="15.75" customHeight="1">
      <c r="A53" s="252" t="s">
        <v>96</v>
      </c>
      <c r="B53" s="252" t="s">
        <v>128</v>
      </c>
      <c r="C53" s="252" t="s">
        <v>128</v>
      </c>
    </row>
    <row r="54" ht="15.75" customHeight="1">
      <c r="A54" s="252" t="s">
        <v>132</v>
      </c>
      <c r="B54" s="252" t="s">
        <v>133</v>
      </c>
      <c r="C54" s="252"/>
    </row>
    <row r="55" ht="15.75" customHeight="1">
      <c r="A55" s="252" t="s">
        <v>132</v>
      </c>
      <c r="B55" s="252" t="s">
        <v>133</v>
      </c>
      <c r="C55" s="252"/>
    </row>
    <row r="56" ht="15.75" customHeight="1">
      <c r="A56" s="252" t="s">
        <v>132</v>
      </c>
      <c r="B56" s="252" t="s">
        <v>133</v>
      </c>
      <c r="C56" s="252"/>
    </row>
    <row r="57" ht="15.75" customHeight="1">
      <c r="A57" s="252" t="s">
        <v>132</v>
      </c>
      <c r="B57" s="252" t="s">
        <v>133</v>
      </c>
      <c r="C57" s="252"/>
    </row>
    <row r="58" ht="15.75" customHeight="1">
      <c r="A58" s="252" t="s">
        <v>132</v>
      </c>
      <c r="B58" s="252" t="s">
        <v>133</v>
      </c>
      <c r="C58" s="252"/>
    </row>
    <row r="59" ht="15.75" customHeight="1">
      <c r="A59" s="252" t="s">
        <v>132</v>
      </c>
      <c r="B59" s="252" t="s">
        <v>133</v>
      </c>
      <c r="C59" s="252"/>
    </row>
    <row r="60" ht="15.75" customHeight="1">
      <c r="A60" s="252" t="s">
        <v>132</v>
      </c>
      <c r="B60" s="252" t="s">
        <v>133</v>
      </c>
      <c r="C60" s="252"/>
    </row>
    <row r="61" ht="15.75" customHeight="1">
      <c r="A61" s="252" t="s">
        <v>132</v>
      </c>
      <c r="B61" s="252" t="s">
        <v>133</v>
      </c>
      <c r="C61" s="252"/>
    </row>
    <row r="62" ht="15.75" customHeight="1">
      <c r="A62" s="252" t="s">
        <v>132</v>
      </c>
      <c r="B62" s="252" t="s">
        <v>133</v>
      </c>
      <c r="C62" s="252"/>
    </row>
    <row r="63" ht="15.75" customHeight="1">
      <c r="A63" s="252" t="s">
        <v>132</v>
      </c>
      <c r="B63" s="252" t="s">
        <v>133</v>
      </c>
      <c r="C63" s="252"/>
    </row>
    <row r="64" ht="15.75" customHeight="1">
      <c r="A64" s="252" t="s">
        <v>132</v>
      </c>
      <c r="B64" s="252" t="s">
        <v>133</v>
      </c>
      <c r="C64" s="252"/>
    </row>
    <row r="65" ht="15.75" customHeight="1">
      <c r="A65" s="252" t="s">
        <v>132</v>
      </c>
      <c r="B65" s="252" t="s">
        <v>133</v>
      </c>
      <c r="C65" s="252"/>
    </row>
    <row r="66" ht="15.75" customHeight="1">
      <c r="A66" s="252" t="s">
        <v>132</v>
      </c>
      <c r="B66" s="252" t="s">
        <v>146</v>
      </c>
      <c r="C66" s="252"/>
    </row>
    <row r="67" ht="15.75" customHeight="1">
      <c r="A67" s="252" t="s">
        <v>132</v>
      </c>
      <c r="B67" s="252" t="s">
        <v>146</v>
      </c>
      <c r="C67" s="252"/>
    </row>
    <row r="68" ht="15.75" customHeight="1">
      <c r="A68" s="252" t="s">
        <v>132</v>
      </c>
      <c r="B68" s="252" t="s">
        <v>146</v>
      </c>
      <c r="C68" s="252"/>
    </row>
    <row r="69" ht="15.75" customHeight="1">
      <c r="A69" s="252" t="s">
        <v>132</v>
      </c>
      <c r="B69" s="252" t="s">
        <v>146</v>
      </c>
      <c r="C69" s="252"/>
    </row>
    <row r="70" ht="15.75" customHeight="1">
      <c r="A70" s="252" t="s">
        <v>132</v>
      </c>
      <c r="B70" s="252" t="s">
        <v>146</v>
      </c>
      <c r="C70" s="252"/>
    </row>
    <row r="71" ht="15.75" customHeight="1">
      <c r="A71" s="252" t="s">
        <v>132</v>
      </c>
      <c r="B71" s="252" t="s">
        <v>146</v>
      </c>
      <c r="C71" s="252"/>
    </row>
    <row r="72" ht="15.75" customHeight="1">
      <c r="A72" s="252" t="s">
        <v>132</v>
      </c>
      <c r="B72" s="252" t="s">
        <v>146</v>
      </c>
      <c r="C72" s="252"/>
    </row>
    <row r="73" ht="15.75" customHeight="1">
      <c r="A73" s="252" t="s">
        <v>132</v>
      </c>
      <c r="B73" s="252" t="s">
        <v>153</v>
      </c>
      <c r="C73" s="252" t="s">
        <v>154</v>
      </c>
    </row>
    <row r="74" ht="15.75" customHeight="1">
      <c r="A74" s="252" t="s">
        <v>132</v>
      </c>
      <c r="B74" s="252" t="s">
        <v>153</v>
      </c>
      <c r="C74" s="252"/>
    </row>
    <row r="75" ht="15.75" customHeight="1">
      <c r="A75" s="252" t="s">
        <v>132</v>
      </c>
      <c r="B75" s="252" t="s">
        <v>153</v>
      </c>
      <c r="C75" s="252"/>
    </row>
    <row r="76" ht="15.75" customHeight="1">
      <c r="A76" s="252" t="s">
        <v>132</v>
      </c>
      <c r="B76" s="252" t="s">
        <v>153</v>
      </c>
      <c r="C76" s="252"/>
    </row>
    <row r="77" ht="15.75" customHeight="1">
      <c r="A77" s="252" t="s">
        <v>132</v>
      </c>
      <c r="B77" s="252" t="s">
        <v>153</v>
      </c>
      <c r="C77" s="252"/>
    </row>
    <row r="78" ht="15.75" customHeight="1">
      <c r="A78" s="252" t="s">
        <v>132</v>
      </c>
      <c r="B78" s="252" t="s">
        <v>153</v>
      </c>
      <c r="C78" s="252"/>
    </row>
    <row r="79" ht="15.75" customHeight="1">
      <c r="A79" s="252" t="s">
        <v>132</v>
      </c>
      <c r="B79" s="252" t="s">
        <v>153</v>
      </c>
      <c r="C79" s="252"/>
    </row>
    <row r="80" ht="15.75" customHeight="1">
      <c r="A80" s="252" t="s">
        <v>132</v>
      </c>
      <c r="B80" s="252" t="s">
        <v>153</v>
      </c>
      <c r="C80" s="252"/>
    </row>
    <row r="81" ht="15.75" customHeight="1">
      <c r="A81" s="252" t="s">
        <v>132</v>
      </c>
      <c r="B81" s="252" t="s">
        <v>162</v>
      </c>
      <c r="C81" s="252"/>
    </row>
    <row r="82" ht="15.75" customHeight="1">
      <c r="A82" s="252" t="s">
        <v>132</v>
      </c>
      <c r="B82" s="252" t="s">
        <v>162</v>
      </c>
      <c r="C82" s="252"/>
    </row>
    <row r="83" ht="15.75" customHeight="1">
      <c r="A83" s="252" t="s">
        <v>132</v>
      </c>
      <c r="B83" s="252" t="s">
        <v>162</v>
      </c>
      <c r="C83" s="252"/>
    </row>
    <row r="84" ht="15.75" customHeight="1">
      <c r="A84" s="252" t="s">
        <v>132</v>
      </c>
      <c r="B84" s="252" t="s">
        <v>162</v>
      </c>
      <c r="C84" s="252"/>
    </row>
    <row r="85" ht="15.75" customHeight="1">
      <c r="A85" s="252" t="s">
        <v>132</v>
      </c>
      <c r="B85" s="252" t="s">
        <v>162</v>
      </c>
      <c r="C85" s="252" t="s">
        <v>162</v>
      </c>
    </row>
    <row r="86" ht="15.75" customHeight="1">
      <c r="A86" s="252" t="s">
        <v>132</v>
      </c>
      <c r="B86" s="252" t="s">
        <v>162</v>
      </c>
      <c r="C86" s="252"/>
    </row>
    <row r="87" ht="15.75" customHeight="1">
      <c r="A87" s="252" t="s">
        <v>132</v>
      </c>
      <c r="B87" s="252" t="s">
        <v>162</v>
      </c>
      <c r="C87" s="252"/>
    </row>
    <row r="88" ht="15.75" customHeight="1">
      <c r="A88" s="252" t="s">
        <v>132</v>
      </c>
      <c r="B88" s="252" t="s">
        <v>162</v>
      </c>
      <c r="C88" s="252"/>
    </row>
    <row r="89" ht="15.75" customHeight="1">
      <c r="A89" s="252" t="s">
        <v>132</v>
      </c>
      <c r="B89" s="252" t="s">
        <v>171</v>
      </c>
      <c r="C89" s="252"/>
    </row>
    <row r="90" ht="15.75" customHeight="1">
      <c r="A90" s="252" t="s">
        <v>132</v>
      </c>
      <c r="B90" s="252" t="s">
        <v>171</v>
      </c>
      <c r="C90" s="252"/>
    </row>
    <row r="91" ht="15.75" customHeight="1">
      <c r="A91" s="252" t="s">
        <v>132</v>
      </c>
      <c r="B91" s="252" t="s">
        <v>171</v>
      </c>
      <c r="C91" s="252"/>
    </row>
    <row r="92" ht="15.75" customHeight="1">
      <c r="A92" s="252" t="s">
        <v>132</v>
      </c>
      <c r="B92" s="252" t="s">
        <v>171</v>
      </c>
      <c r="C92" s="252"/>
    </row>
    <row r="93" ht="15.75" customHeight="1">
      <c r="A93" s="252" t="s">
        <v>132</v>
      </c>
      <c r="B93" s="252" t="s">
        <v>171</v>
      </c>
      <c r="C93" s="252"/>
    </row>
    <row r="94" ht="15.75" customHeight="1">
      <c r="A94" s="252" t="s">
        <v>132</v>
      </c>
      <c r="B94" s="252" t="s">
        <v>171</v>
      </c>
      <c r="C94" s="252" t="s">
        <v>103</v>
      </c>
    </row>
    <row r="95" ht="15.75" customHeight="1">
      <c r="A95" s="252" t="s">
        <v>132</v>
      </c>
      <c r="B95" s="252" t="s">
        <v>178</v>
      </c>
      <c r="C95" s="252"/>
    </row>
    <row r="96" ht="15.75" customHeight="1">
      <c r="A96" s="252" t="s">
        <v>132</v>
      </c>
      <c r="B96" s="252" t="s">
        <v>178</v>
      </c>
      <c r="C96" s="252"/>
    </row>
    <row r="97" ht="15.75" customHeight="1">
      <c r="A97" s="252" t="s">
        <v>132</v>
      </c>
      <c r="B97" s="252" t="s">
        <v>178</v>
      </c>
      <c r="C97" s="252"/>
    </row>
    <row r="98" ht="15.75" customHeight="1">
      <c r="A98" s="252" t="s">
        <v>132</v>
      </c>
      <c r="B98" s="252" t="s">
        <v>178</v>
      </c>
      <c r="C98" s="252"/>
    </row>
    <row r="99" ht="15.75" customHeight="1">
      <c r="A99" s="252" t="s">
        <v>132</v>
      </c>
      <c r="B99" s="252" t="s">
        <v>178</v>
      </c>
      <c r="C99" s="252"/>
    </row>
    <row r="100" ht="15.75" customHeight="1">
      <c r="A100" s="252" t="s">
        <v>132</v>
      </c>
      <c r="B100" s="252" t="s">
        <v>178</v>
      </c>
      <c r="C100" s="252"/>
    </row>
    <row r="101" ht="15.75" customHeight="1">
      <c r="A101" s="252" t="s">
        <v>132</v>
      </c>
      <c r="B101" s="252" t="s">
        <v>178</v>
      </c>
      <c r="C101" s="252"/>
    </row>
    <row r="102" ht="15.75" customHeight="1">
      <c r="A102" s="252" t="s">
        <v>132</v>
      </c>
      <c r="B102" s="252" t="s">
        <v>178</v>
      </c>
      <c r="C102" s="252"/>
    </row>
    <row r="103" ht="15.75" customHeight="1">
      <c r="A103" s="252" t="s">
        <v>132</v>
      </c>
      <c r="B103" s="252" t="s">
        <v>178</v>
      </c>
      <c r="C103" s="252"/>
    </row>
    <row r="104" ht="15.75" customHeight="1">
      <c r="A104" s="252" t="s">
        <v>132</v>
      </c>
      <c r="B104" s="252" t="s">
        <v>178</v>
      </c>
      <c r="C104" s="252"/>
    </row>
    <row r="105" ht="15.75" customHeight="1">
      <c r="A105" s="252" t="s">
        <v>132</v>
      </c>
      <c r="B105" s="252" t="s">
        <v>178</v>
      </c>
      <c r="C105" s="252"/>
    </row>
    <row r="106" ht="15.75" customHeight="1">
      <c r="A106" s="252" t="s">
        <v>132</v>
      </c>
      <c r="B106" s="252" t="s">
        <v>178</v>
      </c>
      <c r="C106" s="252"/>
    </row>
    <row r="107" ht="15.75" customHeight="1">
      <c r="A107" s="252" t="s">
        <v>132</v>
      </c>
      <c r="B107" s="252" t="s">
        <v>178</v>
      </c>
      <c r="C107" s="252"/>
    </row>
    <row r="108" ht="15.75" customHeight="1">
      <c r="A108" s="252" t="s">
        <v>132</v>
      </c>
      <c r="B108" s="252" t="s">
        <v>178</v>
      </c>
      <c r="C108" s="252"/>
    </row>
    <row r="109" ht="15.75" customHeight="1">
      <c r="A109" s="202" t="s">
        <v>193</v>
      </c>
      <c r="B109" s="202" t="s">
        <v>194</v>
      </c>
      <c r="C109" s="252"/>
    </row>
    <row r="110" ht="15.75" customHeight="1">
      <c r="A110" s="202" t="s">
        <v>195</v>
      </c>
      <c r="B110" s="202" t="s">
        <v>196</v>
      </c>
      <c r="C110" s="202" t="s">
        <v>197</v>
      </c>
    </row>
    <row r="111" ht="15.75" customHeight="1">
      <c r="A111" s="202" t="s">
        <v>195</v>
      </c>
      <c r="B111" s="202" t="s">
        <v>200</v>
      </c>
      <c r="C111" s="202" t="s">
        <v>201</v>
      </c>
    </row>
    <row r="112" ht="15.75" customHeight="1">
      <c r="A112" s="202" t="s">
        <v>195</v>
      </c>
      <c r="B112" s="202" t="s">
        <v>202</v>
      </c>
      <c r="C112" s="252"/>
    </row>
    <row r="113" ht="15.75" customHeight="1">
      <c r="A113" s="202" t="s">
        <v>195</v>
      </c>
      <c r="B113" s="202" t="s">
        <v>203</v>
      </c>
      <c r="C113" s="252"/>
    </row>
    <row r="114" ht="15.75" customHeight="1">
      <c r="A114" s="202" t="s">
        <v>195</v>
      </c>
      <c r="B114" s="202" t="s">
        <v>204</v>
      </c>
      <c r="C114" s="202" t="s">
        <v>205</v>
      </c>
    </row>
    <row r="115" ht="15.75" customHeight="1">
      <c r="A115" s="202" t="s">
        <v>195</v>
      </c>
      <c r="B115" s="202" t="s">
        <v>204</v>
      </c>
      <c r="C115" s="202" t="s">
        <v>205</v>
      </c>
    </row>
    <row r="116" ht="15.75" customHeight="1">
      <c r="A116" s="202" t="s">
        <v>207</v>
      </c>
      <c r="B116" s="202" t="s">
        <v>208</v>
      </c>
      <c r="C116" s="202" t="s">
        <v>209</v>
      </c>
    </row>
    <row r="117" ht="15.75" customHeight="1">
      <c r="A117" s="202" t="s">
        <v>212</v>
      </c>
      <c r="B117" s="202" t="s">
        <v>213</v>
      </c>
      <c r="C117" s="202" t="s">
        <v>213</v>
      </c>
    </row>
    <row r="118" ht="15.75" customHeight="1">
      <c r="A118" s="202" t="s">
        <v>212</v>
      </c>
      <c r="B118" s="202" t="s">
        <v>213</v>
      </c>
      <c r="C118" s="202" t="s">
        <v>213</v>
      </c>
    </row>
    <row r="119" ht="15.75" customHeight="1">
      <c r="A119" s="202" t="s">
        <v>212</v>
      </c>
      <c r="B119" s="202" t="s">
        <v>219</v>
      </c>
      <c r="C119" s="202" t="s">
        <v>220</v>
      </c>
    </row>
    <row r="120" ht="15.75" customHeight="1">
      <c r="A120" s="202" t="s">
        <v>212</v>
      </c>
      <c r="B120" s="202" t="s">
        <v>219</v>
      </c>
      <c r="C120" s="202" t="s">
        <v>221</v>
      </c>
    </row>
    <row r="121" ht="15.75" customHeight="1">
      <c r="A121" s="202" t="s">
        <v>212</v>
      </c>
      <c r="B121" s="202" t="s">
        <v>219</v>
      </c>
      <c r="C121" s="202" t="s">
        <v>222</v>
      </c>
    </row>
    <row r="122" ht="15.75" customHeight="1">
      <c r="A122" s="202" t="s">
        <v>212</v>
      </c>
      <c r="B122" s="202" t="s">
        <v>219</v>
      </c>
      <c r="C122" s="202" t="s">
        <v>223</v>
      </c>
    </row>
    <row r="123" ht="15.75" customHeight="1">
      <c r="A123" s="202" t="s">
        <v>212</v>
      </c>
      <c r="B123" s="202" t="s">
        <v>219</v>
      </c>
      <c r="C123" s="202" t="s">
        <v>224</v>
      </c>
    </row>
    <row r="124" ht="15.75" customHeight="1">
      <c r="A124" s="202" t="s">
        <v>212</v>
      </c>
      <c r="B124" s="202" t="s">
        <v>219</v>
      </c>
      <c r="C124" s="202" t="s">
        <v>225</v>
      </c>
    </row>
    <row r="125" ht="15.75" customHeight="1">
      <c r="A125" s="202" t="s">
        <v>212</v>
      </c>
      <c r="B125" s="202" t="s">
        <v>219</v>
      </c>
      <c r="C125" s="202" t="s">
        <v>226</v>
      </c>
    </row>
    <row r="126" ht="15.75" customHeight="1">
      <c r="A126" s="202" t="s">
        <v>212</v>
      </c>
      <c r="B126" s="202" t="s">
        <v>227</v>
      </c>
      <c r="C126" s="202" t="s">
        <v>228</v>
      </c>
    </row>
    <row r="127" ht="15.75" customHeight="1">
      <c r="A127" s="202" t="s">
        <v>212</v>
      </c>
      <c r="B127" s="202" t="s">
        <v>227</v>
      </c>
      <c r="C127" s="202" t="s">
        <v>228</v>
      </c>
    </row>
    <row r="128" ht="15.75" customHeight="1">
      <c r="A128" s="202" t="s">
        <v>212</v>
      </c>
      <c r="B128" s="202" t="s">
        <v>227</v>
      </c>
      <c r="C128" s="202" t="s">
        <v>228</v>
      </c>
    </row>
    <row r="129" ht="15.75" customHeight="1">
      <c r="A129" s="202" t="s">
        <v>212</v>
      </c>
      <c r="B129" s="202" t="s">
        <v>227</v>
      </c>
      <c r="C129" s="202" t="s">
        <v>228</v>
      </c>
    </row>
    <row r="130" ht="15.75" customHeight="1">
      <c r="A130" s="202" t="s">
        <v>212</v>
      </c>
      <c r="B130" s="202" t="s">
        <v>227</v>
      </c>
      <c r="C130" s="202" t="s">
        <v>233</v>
      </c>
    </row>
    <row r="131" ht="15.75" customHeight="1">
      <c r="A131" s="202" t="s">
        <v>212</v>
      </c>
      <c r="B131" s="202" t="s">
        <v>227</v>
      </c>
      <c r="C131" s="202" t="s">
        <v>233</v>
      </c>
    </row>
    <row r="132" ht="15.75" customHeight="1">
      <c r="A132" s="202" t="s">
        <v>212</v>
      </c>
      <c r="B132" s="202" t="s">
        <v>227</v>
      </c>
      <c r="C132" s="202" t="s">
        <v>233</v>
      </c>
    </row>
    <row r="133" ht="15.75" customHeight="1">
      <c r="A133" s="202" t="s">
        <v>212</v>
      </c>
      <c r="B133" s="202" t="s">
        <v>227</v>
      </c>
      <c r="C133" s="202" t="s">
        <v>228</v>
      </c>
    </row>
    <row r="134" ht="15.75" customHeight="1">
      <c r="A134" s="202" t="s">
        <v>212</v>
      </c>
      <c r="B134" s="202" t="s">
        <v>227</v>
      </c>
      <c r="C134" s="202" t="s">
        <v>228</v>
      </c>
    </row>
    <row r="135" ht="15.75" customHeight="1">
      <c r="A135" s="202" t="s">
        <v>212</v>
      </c>
      <c r="B135" s="202" t="s">
        <v>227</v>
      </c>
      <c r="C135" s="202" t="s">
        <v>228</v>
      </c>
    </row>
    <row r="136" ht="15.75" customHeight="1">
      <c r="A136" s="202" t="s">
        <v>212</v>
      </c>
      <c r="B136" s="202" t="s">
        <v>240</v>
      </c>
      <c r="C136" s="202" t="s">
        <v>241</v>
      </c>
    </row>
    <row r="137" ht="15.75" customHeight="1">
      <c r="A137" s="202" t="s">
        <v>212</v>
      </c>
      <c r="B137" s="202" t="s">
        <v>240</v>
      </c>
      <c r="C137" s="202" t="s">
        <v>241</v>
      </c>
    </row>
    <row r="138" ht="15.75" customHeight="1">
      <c r="A138" s="202" t="s">
        <v>212</v>
      </c>
      <c r="B138" s="202" t="s">
        <v>240</v>
      </c>
      <c r="C138" s="202" t="s">
        <v>241</v>
      </c>
    </row>
    <row r="139" ht="15.75" customHeight="1">
      <c r="A139" s="202" t="s">
        <v>212</v>
      </c>
      <c r="B139" s="202" t="s">
        <v>240</v>
      </c>
      <c r="C139" s="202" t="s">
        <v>241</v>
      </c>
    </row>
    <row r="140" ht="15.75" customHeight="1">
      <c r="A140" s="202" t="s">
        <v>212</v>
      </c>
      <c r="B140" s="202" t="s">
        <v>240</v>
      </c>
      <c r="C140" s="202" t="s">
        <v>241</v>
      </c>
    </row>
    <row r="141" ht="15.75" customHeight="1">
      <c r="A141" s="202" t="s">
        <v>212</v>
      </c>
      <c r="B141" s="202" t="s">
        <v>240</v>
      </c>
      <c r="C141" s="202" t="s">
        <v>241</v>
      </c>
    </row>
    <row r="142" ht="15.75" customHeight="1">
      <c r="A142" s="202" t="s">
        <v>212</v>
      </c>
      <c r="B142" s="202" t="s">
        <v>240</v>
      </c>
      <c r="C142" s="202" t="s">
        <v>241</v>
      </c>
    </row>
    <row r="143" ht="15.75" customHeight="1">
      <c r="A143" s="202" t="s">
        <v>212</v>
      </c>
      <c r="B143" s="202" t="s">
        <v>240</v>
      </c>
      <c r="C143" s="202" t="s">
        <v>241</v>
      </c>
    </row>
    <row r="144" ht="15.75" customHeight="1">
      <c r="A144" s="202" t="s">
        <v>212</v>
      </c>
      <c r="B144" s="202" t="s">
        <v>240</v>
      </c>
      <c r="C144" s="202" t="s">
        <v>241</v>
      </c>
    </row>
    <row r="145" ht="15.75" customHeight="1">
      <c r="A145" s="202" t="s">
        <v>212</v>
      </c>
      <c r="B145" s="202" t="s">
        <v>240</v>
      </c>
      <c r="C145" s="202" t="s">
        <v>241</v>
      </c>
    </row>
    <row r="146" ht="15.75" customHeight="1">
      <c r="A146" s="202" t="s">
        <v>212</v>
      </c>
      <c r="B146" s="202" t="s">
        <v>240</v>
      </c>
      <c r="C146" s="202" t="s">
        <v>241</v>
      </c>
    </row>
    <row r="147" ht="15.75" customHeight="1">
      <c r="A147" s="202" t="s">
        <v>212</v>
      </c>
      <c r="B147" s="202" t="s">
        <v>240</v>
      </c>
      <c r="C147" s="202" t="s">
        <v>241</v>
      </c>
    </row>
    <row r="148" ht="15.75" customHeight="1">
      <c r="A148" s="202" t="s">
        <v>212</v>
      </c>
      <c r="B148" s="202" t="s">
        <v>240</v>
      </c>
      <c r="C148" s="202" t="s">
        <v>241</v>
      </c>
    </row>
    <row r="149" ht="15.75" customHeight="1">
      <c r="A149" s="202" t="s">
        <v>212</v>
      </c>
      <c r="B149" s="202" t="s">
        <v>240</v>
      </c>
      <c r="C149" s="202" t="s">
        <v>241</v>
      </c>
    </row>
    <row r="150" ht="15.75" customHeight="1">
      <c r="A150" s="202" t="s">
        <v>212</v>
      </c>
      <c r="B150" s="202" t="s">
        <v>240</v>
      </c>
      <c r="C150" s="202" t="s">
        <v>241</v>
      </c>
    </row>
    <row r="151" ht="15.75" customHeight="1">
      <c r="A151" s="202" t="s">
        <v>212</v>
      </c>
      <c r="B151" s="202" t="s">
        <v>240</v>
      </c>
      <c r="C151" s="202" t="s">
        <v>241</v>
      </c>
    </row>
    <row r="152" ht="15.75" customHeight="1">
      <c r="A152" s="202" t="s">
        <v>212</v>
      </c>
      <c r="B152" s="202" t="s">
        <v>240</v>
      </c>
      <c r="C152" s="202" t="s">
        <v>241</v>
      </c>
    </row>
    <row r="153" ht="15.75" customHeight="1">
      <c r="A153" s="202" t="s">
        <v>212</v>
      </c>
      <c r="B153" s="202" t="s">
        <v>240</v>
      </c>
      <c r="C153" s="202" t="s">
        <v>241</v>
      </c>
    </row>
    <row r="154" ht="15.75" customHeight="1">
      <c r="A154" s="202" t="s">
        <v>212</v>
      </c>
      <c r="B154" s="202" t="s">
        <v>240</v>
      </c>
      <c r="C154" s="202" t="s">
        <v>241</v>
      </c>
    </row>
    <row r="155" ht="15.75" customHeight="1">
      <c r="A155" s="202" t="s">
        <v>260</v>
      </c>
      <c r="B155" s="202" t="s">
        <v>261</v>
      </c>
      <c r="C155" s="202" t="s">
        <v>262</v>
      </c>
    </row>
    <row r="156" ht="15.75" customHeight="1">
      <c r="A156" s="202" t="s">
        <v>260</v>
      </c>
      <c r="B156" s="202" t="s">
        <v>261</v>
      </c>
      <c r="C156" s="202" t="s">
        <v>277</v>
      </c>
    </row>
    <row r="157" ht="15.75" customHeight="1">
      <c r="A157" s="202" t="s">
        <v>260</v>
      </c>
      <c r="B157" s="202" t="s">
        <v>261</v>
      </c>
      <c r="C157" s="202" t="s">
        <v>282</v>
      </c>
    </row>
    <row r="158" ht="15.75" customHeight="1">
      <c r="A158" s="202" t="s">
        <v>260</v>
      </c>
      <c r="B158" s="202" t="s">
        <v>288</v>
      </c>
      <c r="C158" s="202" t="s">
        <v>289</v>
      </c>
    </row>
    <row r="159" ht="15.75" customHeight="1">
      <c r="A159" s="202" t="s">
        <v>260</v>
      </c>
      <c r="B159" s="202" t="s">
        <v>293</v>
      </c>
      <c r="C159" s="202" t="s">
        <v>294</v>
      </c>
    </row>
    <row r="160" ht="15.75" customHeight="1">
      <c r="A160" s="202" t="s">
        <v>302</v>
      </c>
      <c r="B160" s="202" t="s">
        <v>303</v>
      </c>
      <c r="C160" s="202" t="s">
        <v>304</v>
      </c>
    </row>
    <row r="161" ht="15.75" customHeight="1">
      <c r="A161" s="202" t="s">
        <v>302</v>
      </c>
      <c r="B161" s="202" t="s">
        <v>303</v>
      </c>
      <c r="C161" s="202" t="s">
        <v>304</v>
      </c>
    </row>
    <row r="162" ht="15.75" customHeight="1">
      <c r="A162" s="202" t="s">
        <v>302</v>
      </c>
      <c r="B162" s="202" t="s">
        <v>303</v>
      </c>
      <c r="C162" s="202" t="s">
        <v>304</v>
      </c>
    </row>
    <row r="163" ht="15.75" customHeight="1">
      <c r="A163" s="202" t="s">
        <v>302</v>
      </c>
      <c r="B163" s="202" t="s">
        <v>303</v>
      </c>
      <c r="C163" s="202" t="s">
        <v>304</v>
      </c>
    </row>
    <row r="164" ht="15.75" customHeight="1">
      <c r="A164" s="202" t="s">
        <v>302</v>
      </c>
      <c r="B164" s="202" t="s">
        <v>303</v>
      </c>
      <c r="C164" s="202" t="s">
        <v>304</v>
      </c>
    </row>
    <row r="165" ht="15.75" customHeight="1">
      <c r="A165" s="202" t="s">
        <v>302</v>
      </c>
      <c r="B165" s="202" t="s">
        <v>303</v>
      </c>
      <c r="C165" s="202" t="s">
        <v>304</v>
      </c>
    </row>
    <row r="166" ht="15.75" customHeight="1">
      <c r="A166" s="202" t="s">
        <v>302</v>
      </c>
      <c r="B166" s="202" t="s">
        <v>303</v>
      </c>
      <c r="C166" s="202" t="s">
        <v>304</v>
      </c>
    </row>
    <row r="167" ht="15.75" customHeight="1">
      <c r="A167" s="202" t="s">
        <v>302</v>
      </c>
      <c r="B167" s="202" t="s">
        <v>303</v>
      </c>
      <c r="C167" s="202" t="s">
        <v>303</v>
      </c>
    </row>
    <row r="168" ht="15.75" customHeight="1">
      <c r="A168" s="202" t="s">
        <v>302</v>
      </c>
      <c r="B168" s="202" t="s">
        <v>303</v>
      </c>
      <c r="C168" s="202" t="s">
        <v>303</v>
      </c>
    </row>
    <row r="169" ht="15.75" customHeight="1">
      <c r="A169" s="202" t="s">
        <v>302</v>
      </c>
      <c r="B169" s="202" t="s">
        <v>303</v>
      </c>
      <c r="C169" s="202" t="s">
        <v>303</v>
      </c>
    </row>
    <row r="170" ht="15.75" customHeight="1">
      <c r="A170" s="202" t="s">
        <v>302</v>
      </c>
      <c r="B170" s="202" t="s">
        <v>303</v>
      </c>
      <c r="C170" s="202" t="s">
        <v>303</v>
      </c>
    </row>
    <row r="171" ht="15.75" customHeight="1">
      <c r="A171" s="202" t="s">
        <v>302</v>
      </c>
      <c r="B171" s="202" t="s">
        <v>303</v>
      </c>
      <c r="C171" s="202" t="s">
        <v>303</v>
      </c>
    </row>
    <row r="172" ht="15.75" customHeight="1">
      <c r="A172" s="202" t="s">
        <v>302</v>
      </c>
      <c r="B172" s="202" t="s">
        <v>303</v>
      </c>
      <c r="C172" s="202" t="s">
        <v>303</v>
      </c>
    </row>
    <row r="173" ht="15.75" customHeight="1">
      <c r="A173" s="202" t="s">
        <v>302</v>
      </c>
      <c r="B173" s="202" t="s">
        <v>303</v>
      </c>
      <c r="C173" s="202" t="s">
        <v>303</v>
      </c>
    </row>
    <row r="174" ht="15.75" customHeight="1">
      <c r="A174" s="202" t="s">
        <v>302</v>
      </c>
      <c r="B174" s="202" t="s">
        <v>303</v>
      </c>
      <c r="C174" s="202" t="s">
        <v>319</v>
      </c>
    </row>
    <row r="175" ht="15.75" customHeight="1">
      <c r="A175" s="202" t="s">
        <v>302</v>
      </c>
      <c r="B175" s="202" t="s">
        <v>303</v>
      </c>
      <c r="C175" s="202" t="s">
        <v>319</v>
      </c>
    </row>
    <row r="176" ht="15.75" customHeight="1">
      <c r="A176" s="202" t="s">
        <v>302</v>
      </c>
      <c r="B176" s="202" t="s">
        <v>303</v>
      </c>
      <c r="C176" s="202" t="s">
        <v>319</v>
      </c>
    </row>
    <row r="177" ht="15.75" customHeight="1">
      <c r="A177" s="202" t="s">
        <v>302</v>
      </c>
      <c r="B177" s="202" t="s">
        <v>303</v>
      </c>
      <c r="C177" s="202" t="s">
        <v>319</v>
      </c>
    </row>
    <row r="178" ht="15.75" customHeight="1">
      <c r="A178" s="202" t="s">
        <v>302</v>
      </c>
      <c r="B178" s="202" t="s">
        <v>303</v>
      </c>
      <c r="C178" s="202" t="s">
        <v>319</v>
      </c>
    </row>
    <row r="179" ht="15.75" customHeight="1">
      <c r="A179" s="202" t="s">
        <v>302</v>
      </c>
      <c r="B179" s="202" t="s">
        <v>303</v>
      </c>
      <c r="C179" s="202" t="s">
        <v>319</v>
      </c>
    </row>
    <row r="180" ht="15.75" customHeight="1">
      <c r="A180" s="202" t="s">
        <v>302</v>
      </c>
      <c r="B180" s="202" t="s">
        <v>303</v>
      </c>
      <c r="C180" s="202" t="s">
        <v>319</v>
      </c>
    </row>
    <row r="181" ht="15.75" customHeight="1">
      <c r="A181" s="202" t="s">
        <v>302</v>
      </c>
      <c r="B181" s="202" t="s">
        <v>303</v>
      </c>
      <c r="C181" s="202" t="s">
        <v>319</v>
      </c>
    </row>
    <row r="182" ht="15.75" customHeight="1">
      <c r="A182" s="202" t="s">
        <v>302</v>
      </c>
      <c r="B182" s="202" t="s">
        <v>303</v>
      </c>
      <c r="C182" s="202" t="s">
        <v>319</v>
      </c>
    </row>
    <row r="183" ht="15.75" customHeight="1">
      <c r="A183" s="202" t="s">
        <v>302</v>
      </c>
      <c r="B183" s="202" t="s">
        <v>328</v>
      </c>
      <c r="C183" s="202" t="s">
        <v>329</v>
      </c>
    </row>
    <row r="184" ht="15.75" customHeight="1">
      <c r="A184" s="202" t="s">
        <v>302</v>
      </c>
      <c r="B184" s="202" t="s">
        <v>328</v>
      </c>
      <c r="C184" s="202" t="s">
        <v>329</v>
      </c>
    </row>
    <row r="185" ht="15.75" customHeight="1">
      <c r="A185" s="202" t="s">
        <v>302</v>
      </c>
      <c r="B185" s="202" t="s">
        <v>328</v>
      </c>
      <c r="C185" s="202" t="s">
        <v>329</v>
      </c>
    </row>
    <row r="186" ht="15.75" customHeight="1">
      <c r="A186" s="202" t="s">
        <v>302</v>
      </c>
      <c r="B186" s="202" t="s">
        <v>328</v>
      </c>
      <c r="C186" s="202" t="s">
        <v>329</v>
      </c>
    </row>
    <row r="187" ht="15.75" customHeight="1">
      <c r="A187" s="202" t="s">
        <v>302</v>
      </c>
      <c r="B187" s="202" t="s">
        <v>328</v>
      </c>
      <c r="C187" s="202" t="s">
        <v>329</v>
      </c>
    </row>
    <row r="188" ht="15.75" customHeight="1">
      <c r="A188" s="202" t="s">
        <v>302</v>
      </c>
      <c r="B188" s="202" t="s">
        <v>328</v>
      </c>
      <c r="C188" s="202" t="s">
        <v>329</v>
      </c>
    </row>
    <row r="189" ht="15.75" customHeight="1">
      <c r="A189" s="202" t="s">
        <v>302</v>
      </c>
      <c r="B189" s="202" t="s">
        <v>328</v>
      </c>
      <c r="C189" s="202" t="s">
        <v>329</v>
      </c>
    </row>
    <row r="190" ht="15.75" customHeight="1">
      <c r="A190" s="202" t="s">
        <v>302</v>
      </c>
      <c r="B190" s="202" t="s">
        <v>328</v>
      </c>
      <c r="C190" s="202" t="s">
        <v>329</v>
      </c>
    </row>
    <row r="191" ht="15.75" customHeight="1">
      <c r="A191" s="202" t="s">
        <v>302</v>
      </c>
      <c r="B191" s="202" t="s">
        <v>328</v>
      </c>
      <c r="C191" s="202" t="s">
        <v>329</v>
      </c>
    </row>
    <row r="192" ht="15.75" customHeight="1">
      <c r="A192" s="202" t="s">
        <v>302</v>
      </c>
      <c r="B192" s="202" t="s">
        <v>328</v>
      </c>
      <c r="C192" s="202" t="s">
        <v>329</v>
      </c>
    </row>
    <row r="193" ht="15.75" customHeight="1">
      <c r="A193" s="202" t="s">
        <v>302</v>
      </c>
      <c r="B193" s="202" t="s">
        <v>328</v>
      </c>
      <c r="C193" s="202" t="s">
        <v>329</v>
      </c>
    </row>
    <row r="194" ht="15.75" customHeight="1">
      <c r="A194" s="202" t="s">
        <v>302</v>
      </c>
      <c r="B194" s="202" t="s">
        <v>328</v>
      </c>
      <c r="C194" s="202" t="s">
        <v>329</v>
      </c>
    </row>
    <row r="195" ht="15.75" customHeight="1">
      <c r="A195" s="202" t="s">
        <v>302</v>
      </c>
      <c r="B195" s="202" t="s">
        <v>328</v>
      </c>
      <c r="C195" s="202" t="s">
        <v>329</v>
      </c>
    </row>
    <row r="196" ht="15.75" customHeight="1">
      <c r="A196" s="202" t="s">
        <v>302</v>
      </c>
      <c r="B196" s="202" t="s">
        <v>328</v>
      </c>
      <c r="C196" s="202" t="s">
        <v>341</v>
      </c>
    </row>
    <row r="197" ht="15.75" customHeight="1">
      <c r="A197" s="202" t="s">
        <v>302</v>
      </c>
      <c r="B197" s="202" t="s">
        <v>328</v>
      </c>
      <c r="C197" s="202" t="s">
        <v>341</v>
      </c>
    </row>
    <row r="198" ht="15.75" customHeight="1">
      <c r="A198" s="202" t="s">
        <v>302</v>
      </c>
      <c r="B198" s="202" t="s">
        <v>328</v>
      </c>
      <c r="C198" s="202" t="s">
        <v>341</v>
      </c>
    </row>
    <row r="199" ht="15.75" customHeight="1">
      <c r="A199" s="202" t="s">
        <v>302</v>
      </c>
      <c r="B199" s="202" t="s">
        <v>328</v>
      </c>
      <c r="C199" s="202" t="s">
        <v>341</v>
      </c>
    </row>
    <row r="200" ht="15.75" customHeight="1">
      <c r="A200" s="202" t="s">
        <v>302</v>
      </c>
      <c r="B200" s="202" t="s">
        <v>328</v>
      </c>
      <c r="C200" s="202" t="s">
        <v>341</v>
      </c>
    </row>
    <row r="201" ht="15.75" customHeight="1">
      <c r="A201" s="202" t="s">
        <v>302</v>
      </c>
      <c r="B201" s="202" t="s">
        <v>328</v>
      </c>
      <c r="C201" s="202" t="s">
        <v>341</v>
      </c>
    </row>
    <row r="202" ht="15.75" customHeight="1">
      <c r="A202" s="202" t="s">
        <v>302</v>
      </c>
      <c r="B202" s="202" t="s">
        <v>328</v>
      </c>
      <c r="C202" s="202" t="s">
        <v>341</v>
      </c>
    </row>
    <row r="203" ht="15.75" customHeight="1">
      <c r="A203" s="202" t="s">
        <v>302</v>
      </c>
      <c r="B203" s="202" t="s">
        <v>328</v>
      </c>
      <c r="C203" s="202" t="s">
        <v>341</v>
      </c>
    </row>
    <row r="204" ht="15.75" customHeight="1">
      <c r="A204" s="202" t="s">
        <v>302</v>
      </c>
      <c r="B204" s="202" t="s">
        <v>328</v>
      </c>
      <c r="C204" s="202" t="s">
        <v>341</v>
      </c>
    </row>
    <row r="205" ht="15.75" customHeight="1">
      <c r="A205" s="202" t="s">
        <v>302</v>
      </c>
      <c r="B205" s="202" t="s">
        <v>328</v>
      </c>
      <c r="C205" s="202" t="s">
        <v>341</v>
      </c>
    </row>
    <row r="206" ht="15.75" customHeight="1">
      <c r="A206" s="202" t="s">
        <v>302</v>
      </c>
      <c r="B206" s="202" t="s">
        <v>328</v>
      </c>
      <c r="C206" s="202" t="s">
        <v>341</v>
      </c>
    </row>
    <row r="207" ht="15.75" customHeight="1">
      <c r="A207" s="202" t="s">
        <v>302</v>
      </c>
      <c r="B207" s="202" t="s">
        <v>328</v>
      </c>
      <c r="C207" s="202" t="s">
        <v>341</v>
      </c>
    </row>
    <row r="208" ht="15.75" customHeight="1">
      <c r="A208" s="202" t="s">
        <v>302</v>
      </c>
      <c r="B208" s="202" t="s">
        <v>328</v>
      </c>
      <c r="C208" s="202" t="s">
        <v>341</v>
      </c>
    </row>
    <row r="209" ht="15.75" customHeight="1">
      <c r="A209" s="202" t="s">
        <v>302</v>
      </c>
      <c r="B209" s="202" t="s">
        <v>328</v>
      </c>
      <c r="C209" s="202" t="s">
        <v>341</v>
      </c>
    </row>
    <row r="210" ht="15.75" customHeight="1">
      <c r="A210" s="202" t="s">
        <v>302</v>
      </c>
      <c r="B210" s="202" t="s">
        <v>328</v>
      </c>
      <c r="C210" s="202" t="s">
        <v>341</v>
      </c>
    </row>
    <row r="211" ht="15.75" customHeight="1">
      <c r="A211" s="202" t="s">
        <v>302</v>
      </c>
      <c r="B211" s="202" t="s">
        <v>328</v>
      </c>
      <c r="C211" s="202" t="s">
        <v>341</v>
      </c>
    </row>
    <row r="212" ht="15.75" customHeight="1">
      <c r="A212" s="202" t="s">
        <v>302</v>
      </c>
      <c r="B212" s="202" t="s">
        <v>328</v>
      </c>
      <c r="C212" s="202" t="s">
        <v>341</v>
      </c>
    </row>
    <row r="213" ht="15.75" customHeight="1">
      <c r="A213" s="202" t="s">
        <v>302</v>
      </c>
      <c r="B213" s="202" t="s">
        <v>328</v>
      </c>
      <c r="C213" s="202" t="s">
        <v>341</v>
      </c>
    </row>
    <row r="214" ht="15.75" customHeight="1">
      <c r="A214" s="202" t="s">
        <v>302</v>
      </c>
      <c r="B214" s="202" t="s">
        <v>328</v>
      </c>
      <c r="C214" s="202" t="s">
        <v>341</v>
      </c>
    </row>
    <row r="215" ht="15.75" customHeight="1">
      <c r="A215" s="202" t="s">
        <v>302</v>
      </c>
      <c r="B215" s="202" t="s">
        <v>328</v>
      </c>
      <c r="C215" s="202" t="s">
        <v>341</v>
      </c>
    </row>
    <row r="216" ht="15.75" customHeight="1">
      <c r="A216" s="202" t="s">
        <v>302</v>
      </c>
      <c r="B216" s="202" t="s">
        <v>328</v>
      </c>
      <c r="C216" s="202" t="s">
        <v>341</v>
      </c>
    </row>
    <row r="217" ht="15.75" customHeight="1">
      <c r="A217" s="202" t="s">
        <v>302</v>
      </c>
      <c r="B217" s="202" t="s">
        <v>328</v>
      </c>
      <c r="C217" s="202" t="s">
        <v>341</v>
      </c>
    </row>
    <row r="218" ht="15.75" customHeight="1">
      <c r="A218" s="202" t="s">
        <v>302</v>
      </c>
      <c r="B218" s="202" t="s">
        <v>328</v>
      </c>
      <c r="C218" s="202" t="s">
        <v>341</v>
      </c>
    </row>
    <row r="219" ht="15.75" customHeight="1">
      <c r="A219" s="202" t="s">
        <v>302</v>
      </c>
      <c r="B219" s="202" t="s">
        <v>328</v>
      </c>
      <c r="C219" s="202" t="s">
        <v>341</v>
      </c>
    </row>
    <row r="220" ht="15.75" customHeight="1">
      <c r="A220" s="202" t="s">
        <v>302</v>
      </c>
      <c r="B220" s="202" t="s">
        <v>328</v>
      </c>
      <c r="C220" s="202" t="s">
        <v>341</v>
      </c>
    </row>
    <row r="221" ht="15.75" customHeight="1">
      <c r="A221" s="202" t="s">
        <v>302</v>
      </c>
      <c r="B221" s="202" t="s">
        <v>328</v>
      </c>
      <c r="C221" s="202" t="s">
        <v>341</v>
      </c>
    </row>
    <row r="222" ht="15.75" customHeight="1">
      <c r="A222" s="202" t="s">
        <v>302</v>
      </c>
      <c r="B222" s="202" t="s">
        <v>328</v>
      </c>
      <c r="C222" s="202" t="s">
        <v>341</v>
      </c>
    </row>
    <row r="223" ht="15.75" customHeight="1">
      <c r="A223" s="202" t="s">
        <v>302</v>
      </c>
      <c r="B223" s="202" t="s">
        <v>328</v>
      </c>
      <c r="C223" s="202" t="s">
        <v>341</v>
      </c>
    </row>
    <row r="224" ht="15.75" customHeight="1">
      <c r="A224" s="202" t="s">
        <v>302</v>
      </c>
      <c r="B224" s="202" t="s">
        <v>328</v>
      </c>
      <c r="C224" s="202" t="s">
        <v>367</v>
      </c>
    </row>
    <row r="225" ht="15.75" customHeight="1">
      <c r="A225" s="202" t="s">
        <v>302</v>
      </c>
      <c r="B225" s="202" t="s">
        <v>328</v>
      </c>
      <c r="C225" s="202" t="s">
        <v>367</v>
      </c>
    </row>
    <row r="226" ht="15.75" customHeight="1">
      <c r="A226" s="202" t="s">
        <v>302</v>
      </c>
      <c r="B226" s="202" t="s">
        <v>328</v>
      </c>
      <c r="C226" s="202" t="s">
        <v>367</v>
      </c>
    </row>
    <row r="227" ht="15.75" customHeight="1">
      <c r="A227" s="202" t="s">
        <v>302</v>
      </c>
      <c r="B227" s="202" t="s">
        <v>328</v>
      </c>
      <c r="C227" s="202" t="s">
        <v>367</v>
      </c>
    </row>
    <row r="228" ht="15.75" customHeight="1">
      <c r="A228" s="202" t="s">
        <v>302</v>
      </c>
      <c r="B228" s="202" t="s">
        <v>328</v>
      </c>
      <c r="C228" s="202" t="s">
        <v>367</v>
      </c>
    </row>
    <row r="229" ht="15.75" customHeight="1">
      <c r="A229" s="202" t="s">
        <v>302</v>
      </c>
      <c r="B229" s="202" t="s">
        <v>328</v>
      </c>
      <c r="C229" s="202" t="s">
        <v>367</v>
      </c>
    </row>
    <row r="230" ht="15.75" customHeight="1">
      <c r="A230" s="202" t="s">
        <v>302</v>
      </c>
      <c r="B230" s="202" t="s">
        <v>328</v>
      </c>
      <c r="C230" s="202" t="s">
        <v>367</v>
      </c>
    </row>
    <row r="231" ht="15.75" customHeight="1">
      <c r="A231" s="202" t="s">
        <v>302</v>
      </c>
      <c r="B231" s="202" t="s">
        <v>302</v>
      </c>
      <c r="C231" s="202" t="s">
        <v>375</v>
      </c>
    </row>
    <row r="232" ht="15.75" customHeight="1">
      <c r="A232" s="202" t="s">
        <v>302</v>
      </c>
      <c r="B232" s="202" t="s">
        <v>302</v>
      </c>
      <c r="C232" s="202" t="s">
        <v>375</v>
      </c>
    </row>
    <row r="233" ht="15.75" customHeight="1">
      <c r="A233" s="202" t="s">
        <v>302</v>
      </c>
      <c r="B233" s="202" t="s">
        <v>302</v>
      </c>
      <c r="C233" s="202" t="s">
        <v>375</v>
      </c>
    </row>
    <row r="234" ht="15.75" customHeight="1">
      <c r="A234" s="202" t="s">
        <v>302</v>
      </c>
      <c r="B234" s="202" t="s">
        <v>302</v>
      </c>
      <c r="C234" s="202" t="s">
        <v>375</v>
      </c>
    </row>
    <row r="235" ht="15.75" customHeight="1">
      <c r="A235" s="202" t="s">
        <v>302</v>
      </c>
      <c r="B235" s="202" t="s">
        <v>302</v>
      </c>
      <c r="C235" s="202" t="s">
        <v>375</v>
      </c>
    </row>
    <row r="236" ht="15.75" customHeight="1">
      <c r="A236" s="202" t="s">
        <v>302</v>
      </c>
      <c r="B236" s="202" t="s">
        <v>302</v>
      </c>
      <c r="C236" s="202" t="s">
        <v>375</v>
      </c>
    </row>
    <row r="237" ht="15.75" customHeight="1">
      <c r="A237" s="202" t="s">
        <v>302</v>
      </c>
      <c r="B237" s="202" t="s">
        <v>302</v>
      </c>
      <c r="C237" s="202" t="s">
        <v>382</v>
      </c>
    </row>
    <row r="238" ht="15.75" customHeight="1">
      <c r="A238" s="202" t="s">
        <v>302</v>
      </c>
      <c r="B238" s="202" t="s">
        <v>302</v>
      </c>
      <c r="C238" s="202" t="s">
        <v>382</v>
      </c>
    </row>
    <row r="239" ht="15.75" customHeight="1">
      <c r="A239" s="202" t="s">
        <v>302</v>
      </c>
      <c r="B239" s="202" t="s">
        <v>302</v>
      </c>
      <c r="C239" s="202" t="s">
        <v>382</v>
      </c>
    </row>
    <row r="240" ht="15.75" customHeight="1">
      <c r="A240" s="202" t="s">
        <v>302</v>
      </c>
      <c r="B240" s="202" t="s">
        <v>302</v>
      </c>
      <c r="C240" s="202" t="s">
        <v>382</v>
      </c>
    </row>
    <row r="241" ht="15.75" customHeight="1">
      <c r="A241" s="202" t="s">
        <v>302</v>
      </c>
      <c r="B241" s="202" t="s">
        <v>302</v>
      </c>
      <c r="C241" s="202" t="s">
        <v>382</v>
      </c>
    </row>
    <row r="242" ht="15.75" customHeight="1">
      <c r="A242" s="202" t="s">
        <v>302</v>
      </c>
      <c r="B242" s="202" t="s">
        <v>302</v>
      </c>
      <c r="C242" s="202" t="s">
        <v>382</v>
      </c>
    </row>
    <row r="243" ht="15.75" customHeight="1">
      <c r="A243" s="202" t="s">
        <v>302</v>
      </c>
      <c r="B243" s="202" t="s">
        <v>302</v>
      </c>
      <c r="C243" s="202" t="s">
        <v>382</v>
      </c>
    </row>
    <row r="244" ht="15.75" customHeight="1">
      <c r="A244" s="202" t="s">
        <v>302</v>
      </c>
      <c r="B244" s="202" t="s">
        <v>302</v>
      </c>
      <c r="C244" s="202" t="s">
        <v>382</v>
      </c>
    </row>
    <row r="245" ht="15.75" customHeight="1">
      <c r="A245" s="202" t="s">
        <v>302</v>
      </c>
      <c r="B245" s="202" t="s">
        <v>302</v>
      </c>
      <c r="C245" s="202" t="s">
        <v>382</v>
      </c>
    </row>
    <row r="246" ht="15.75" customHeight="1">
      <c r="A246" s="202" t="s">
        <v>302</v>
      </c>
      <c r="B246" s="202" t="s">
        <v>302</v>
      </c>
      <c r="C246" s="202" t="s">
        <v>382</v>
      </c>
    </row>
    <row r="247" ht="15.75" customHeight="1">
      <c r="A247" s="202" t="s">
        <v>302</v>
      </c>
      <c r="B247" s="202" t="s">
        <v>302</v>
      </c>
      <c r="C247" s="202" t="s">
        <v>382</v>
      </c>
    </row>
    <row r="248" ht="15.75" customHeight="1">
      <c r="A248" s="202" t="s">
        <v>302</v>
      </c>
      <c r="B248" s="202" t="s">
        <v>302</v>
      </c>
      <c r="C248" s="202" t="s">
        <v>382</v>
      </c>
    </row>
    <row r="249" ht="15.75" customHeight="1">
      <c r="A249" s="202" t="s">
        <v>302</v>
      </c>
      <c r="B249" s="202" t="s">
        <v>302</v>
      </c>
      <c r="C249" s="202" t="s">
        <v>382</v>
      </c>
    </row>
    <row r="250" ht="15.75" customHeight="1">
      <c r="A250" s="202" t="s">
        <v>302</v>
      </c>
      <c r="B250" s="202" t="s">
        <v>302</v>
      </c>
      <c r="C250" s="202" t="s">
        <v>382</v>
      </c>
    </row>
    <row r="251" ht="15.75" customHeight="1">
      <c r="A251" s="202" t="s">
        <v>302</v>
      </c>
      <c r="B251" s="202" t="s">
        <v>302</v>
      </c>
      <c r="C251" s="202" t="s">
        <v>382</v>
      </c>
    </row>
    <row r="252" ht="15.75" customHeight="1">
      <c r="A252" s="202" t="s">
        <v>302</v>
      </c>
      <c r="B252" s="202" t="s">
        <v>302</v>
      </c>
      <c r="C252" s="202" t="s">
        <v>382</v>
      </c>
    </row>
    <row r="253" ht="15.75" customHeight="1">
      <c r="A253" s="202" t="s">
        <v>302</v>
      </c>
      <c r="B253" s="202" t="s">
        <v>302</v>
      </c>
      <c r="C253" s="202" t="s">
        <v>382</v>
      </c>
    </row>
    <row r="254" ht="15.75" customHeight="1">
      <c r="A254" s="202" t="s">
        <v>302</v>
      </c>
      <c r="B254" s="202" t="s">
        <v>302</v>
      </c>
      <c r="C254" s="202" t="s">
        <v>382</v>
      </c>
    </row>
    <row r="255" ht="15.75" customHeight="1">
      <c r="A255" s="202" t="s">
        <v>302</v>
      </c>
      <c r="B255" s="202" t="s">
        <v>302</v>
      </c>
      <c r="C255" s="202" t="s">
        <v>382</v>
      </c>
    </row>
    <row r="256" ht="15.75" customHeight="1">
      <c r="A256" s="202" t="s">
        <v>302</v>
      </c>
      <c r="B256" s="202" t="s">
        <v>302</v>
      </c>
      <c r="C256" s="202" t="s">
        <v>382</v>
      </c>
    </row>
    <row r="257" ht="15.75" customHeight="1">
      <c r="A257" s="202" t="s">
        <v>302</v>
      </c>
      <c r="B257" s="202" t="s">
        <v>302</v>
      </c>
      <c r="C257" s="202" t="s">
        <v>382</v>
      </c>
    </row>
    <row r="258" ht="15.75" customHeight="1">
      <c r="A258" s="202" t="s">
        <v>302</v>
      </c>
      <c r="B258" s="202" t="s">
        <v>302</v>
      </c>
      <c r="C258" s="202" t="s">
        <v>382</v>
      </c>
    </row>
    <row r="259" ht="15.75" customHeight="1">
      <c r="A259" s="202" t="s">
        <v>302</v>
      </c>
      <c r="B259" s="202" t="s">
        <v>302</v>
      </c>
      <c r="C259" s="202" t="s">
        <v>382</v>
      </c>
    </row>
    <row r="260" ht="15.75" customHeight="1">
      <c r="A260" s="202" t="s">
        <v>302</v>
      </c>
      <c r="B260" s="202" t="s">
        <v>302</v>
      </c>
      <c r="C260" s="202" t="s">
        <v>406</v>
      </c>
    </row>
    <row r="261" ht="15.75" customHeight="1">
      <c r="A261" s="202" t="s">
        <v>302</v>
      </c>
      <c r="B261" s="202" t="s">
        <v>302</v>
      </c>
      <c r="C261" s="202" t="s">
        <v>406</v>
      </c>
    </row>
    <row r="262" ht="15.75" customHeight="1">
      <c r="A262" s="202" t="s">
        <v>302</v>
      </c>
      <c r="B262" s="202" t="s">
        <v>302</v>
      </c>
      <c r="C262" s="202" t="s">
        <v>406</v>
      </c>
    </row>
    <row r="263" ht="15.75" customHeight="1">
      <c r="A263" s="202" t="s">
        <v>302</v>
      </c>
      <c r="B263" s="202" t="s">
        <v>302</v>
      </c>
      <c r="C263" s="202" t="s">
        <v>406</v>
      </c>
    </row>
    <row r="264" ht="15.75" customHeight="1">
      <c r="A264" s="202" t="s">
        <v>302</v>
      </c>
      <c r="B264" s="202" t="s">
        <v>302</v>
      </c>
      <c r="C264" s="202" t="s">
        <v>406</v>
      </c>
    </row>
    <row r="265" ht="15.75" customHeight="1">
      <c r="A265" s="202" t="s">
        <v>302</v>
      </c>
      <c r="B265" s="202" t="s">
        <v>302</v>
      </c>
      <c r="C265" s="202" t="s">
        <v>406</v>
      </c>
    </row>
    <row r="266" ht="15.75" customHeight="1">
      <c r="A266" s="202" t="s">
        <v>302</v>
      </c>
      <c r="B266" s="202" t="s">
        <v>302</v>
      </c>
      <c r="C266" s="202" t="s">
        <v>406</v>
      </c>
    </row>
    <row r="267" ht="15.75" customHeight="1">
      <c r="A267" s="202" t="s">
        <v>302</v>
      </c>
      <c r="B267" s="202" t="s">
        <v>302</v>
      </c>
      <c r="C267" s="202" t="s">
        <v>406</v>
      </c>
    </row>
    <row r="268" ht="15.75" customHeight="1">
      <c r="A268" s="202" t="s">
        <v>302</v>
      </c>
      <c r="B268" s="202" t="s">
        <v>302</v>
      </c>
      <c r="C268" s="202" t="s">
        <v>406</v>
      </c>
    </row>
    <row r="269" ht="15.75" customHeight="1">
      <c r="A269" s="202" t="s">
        <v>302</v>
      </c>
      <c r="B269" s="202" t="s">
        <v>302</v>
      </c>
      <c r="C269" s="202" t="s">
        <v>406</v>
      </c>
    </row>
    <row r="270" ht="15.75" customHeight="1">
      <c r="A270" s="202" t="s">
        <v>302</v>
      </c>
      <c r="B270" s="202" t="s">
        <v>302</v>
      </c>
      <c r="C270" s="202" t="s">
        <v>406</v>
      </c>
    </row>
    <row r="271" ht="15.75" customHeight="1">
      <c r="A271" s="202" t="s">
        <v>302</v>
      </c>
      <c r="B271" s="202" t="s">
        <v>302</v>
      </c>
      <c r="C271" s="202" t="s">
        <v>406</v>
      </c>
    </row>
    <row r="272" ht="15.75" customHeight="1">
      <c r="A272" s="202" t="s">
        <v>302</v>
      </c>
      <c r="B272" s="202" t="s">
        <v>302</v>
      </c>
      <c r="C272" s="202" t="s">
        <v>406</v>
      </c>
    </row>
    <row r="273" ht="15.75" customHeight="1">
      <c r="A273" s="202" t="s">
        <v>302</v>
      </c>
      <c r="B273" s="202" t="s">
        <v>302</v>
      </c>
      <c r="C273" s="202" t="s">
        <v>406</v>
      </c>
    </row>
    <row r="274" ht="15.75" customHeight="1">
      <c r="A274" s="202" t="s">
        <v>302</v>
      </c>
      <c r="B274" s="202" t="s">
        <v>302</v>
      </c>
      <c r="C274" s="202" t="s">
        <v>406</v>
      </c>
    </row>
    <row r="275" ht="15.75" customHeight="1">
      <c r="A275" s="202" t="s">
        <v>302</v>
      </c>
      <c r="B275" s="202" t="s">
        <v>302</v>
      </c>
      <c r="C275" s="202" t="s">
        <v>406</v>
      </c>
    </row>
    <row r="276" ht="15.75" customHeight="1">
      <c r="A276" s="202" t="s">
        <v>302</v>
      </c>
      <c r="B276" s="202" t="s">
        <v>302</v>
      </c>
      <c r="C276" s="202" t="s">
        <v>406</v>
      </c>
    </row>
    <row r="277" ht="15.75" customHeight="1">
      <c r="A277" s="202" t="s">
        <v>302</v>
      </c>
      <c r="B277" s="202" t="s">
        <v>302</v>
      </c>
      <c r="C277" s="202" t="s">
        <v>406</v>
      </c>
    </row>
    <row r="278" ht="15.75" customHeight="1">
      <c r="A278" s="202" t="s">
        <v>302</v>
      </c>
      <c r="B278" s="202" t="s">
        <v>302</v>
      </c>
      <c r="C278" s="202" t="s">
        <v>406</v>
      </c>
    </row>
    <row r="279" ht="15.75" customHeight="1">
      <c r="A279" s="202" t="s">
        <v>302</v>
      </c>
      <c r="B279" s="202" t="s">
        <v>302</v>
      </c>
      <c r="C279" s="202" t="s">
        <v>406</v>
      </c>
    </row>
    <row r="280" ht="15.75" customHeight="1">
      <c r="A280" s="202" t="s">
        <v>302</v>
      </c>
      <c r="B280" s="202" t="s">
        <v>302</v>
      </c>
      <c r="C280" s="202" t="s">
        <v>406</v>
      </c>
    </row>
    <row r="281" ht="15.75" customHeight="1">
      <c r="A281" s="202" t="s">
        <v>302</v>
      </c>
      <c r="B281" s="202" t="s">
        <v>302</v>
      </c>
      <c r="C281" s="202" t="s">
        <v>406</v>
      </c>
    </row>
    <row r="282" ht="15.75" customHeight="1">
      <c r="A282" s="202" t="s">
        <v>302</v>
      </c>
      <c r="B282" s="202" t="s">
        <v>302</v>
      </c>
      <c r="C282" s="202" t="s">
        <v>406</v>
      </c>
    </row>
    <row r="283" ht="15.75" customHeight="1">
      <c r="A283" s="202" t="s">
        <v>302</v>
      </c>
      <c r="B283" s="202" t="s">
        <v>302</v>
      </c>
      <c r="C283" s="202" t="s">
        <v>406</v>
      </c>
    </row>
    <row r="284" ht="15.75" customHeight="1">
      <c r="A284" s="202" t="s">
        <v>302</v>
      </c>
      <c r="B284" s="202" t="s">
        <v>302</v>
      </c>
      <c r="C284" s="202" t="s">
        <v>406</v>
      </c>
    </row>
    <row r="285" ht="15.75" customHeight="1">
      <c r="A285" s="202" t="s">
        <v>302</v>
      </c>
      <c r="B285" s="202" t="s">
        <v>302</v>
      </c>
      <c r="C285" s="202" t="s">
        <v>406</v>
      </c>
    </row>
    <row r="286" ht="15.75" customHeight="1">
      <c r="A286" s="202" t="s">
        <v>302</v>
      </c>
      <c r="B286" s="202" t="s">
        <v>302</v>
      </c>
      <c r="C286" s="202" t="s">
        <v>432</v>
      </c>
    </row>
    <row r="287" ht="15.75" customHeight="1">
      <c r="A287" s="202" t="s">
        <v>302</v>
      </c>
      <c r="B287" s="202" t="s">
        <v>302</v>
      </c>
      <c r="C287" s="202" t="s">
        <v>432</v>
      </c>
    </row>
    <row r="288" ht="15.75" customHeight="1">
      <c r="A288" s="202" t="s">
        <v>302</v>
      </c>
      <c r="B288" s="202" t="s">
        <v>302</v>
      </c>
      <c r="C288" s="202" t="s">
        <v>432</v>
      </c>
    </row>
    <row r="289" ht="15.75" customHeight="1">
      <c r="A289" s="202" t="s">
        <v>302</v>
      </c>
      <c r="B289" s="202" t="s">
        <v>302</v>
      </c>
      <c r="C289" s="202" t="s">
        <v>432</v>
      </c>
    </row>
    <row r="290" ht="15.75" customHeight="1">
      <c r="A290" s="202" t="s">
        <v>302</v>
      </c>
      <c r="B290" s="202" t="s">
        <v>302</v>
      </c>
      <c r="C290" s="202" t="s">
        <v>432</v>
      </c>
    </row>
    <row r="291" ht="15.75" customHeight="1">
      <c r="A291" s="202" t="s">
        <v>302</v>
      </c>
      <c r="B291" s="202" t="s">
        <v>302</v>
      </c>
      <c r="C291" s="202" t="s">
        <v>432</v>
      </c>
    </row>
    <row r="292" ht="15.75" customHeight="1">
      <c r="A292" s="202" t="s">
        <v>302</v>
      </c>
      <c r="B292" s="202" t="s">
        <v>302</v>
      </c>
      <c r="C292" s="202" t="s">
        <v>432</v>
      </c>
    </row>
    <row r="293" ht="15.75" customHeight="1">
      <c r="A293" s="202" t="s">
        <v>302</v>
      </c>
      <c r="B293" s="202" t="s">
        <v>302</v>
      </c>
      <c r="C293" s="202" t="s">
        <v>432</v>
      </c>
    </row>
    <row r="294" ht="15.75" customHeight="1">
      <c r="A294" s="202" t="s">
        <v>302</v>
      </c>
      <c r="B294" s="202" t="s">
        <v>302</v>
      </c>
      <c r="C294" s="202" t="s">
        <v>432</v>
      </c>
    </row>
    <row r="295" ht="15.75" customHeight="1">
      <c r="A295" s="202" t="s">
        <v>302</v>
      </c>
      <c r="B295" s="202" t="s">
        <v>302</v>
      </c>
      <c r="C295" s="202" t="s">
        <v>432</v>
      </c>
    </row>
    <row r="296" ht="15.75" customHeight="1">
      <c r="A296" s="202" t="s">
        <v>302</v>
      </c>
      <c r="B296" s="202" t="s">
        <v>302</v>
      </c>
      <c r="C296" s="202" t="s">
        <v>432</v>
      </c>
    </row>
    <row r="297" ht="15.75" customHeight="1">
      <c r="A297" s="202" t="s">
        <v>302</v>
      </c>
      <c r="B297" s="202" t="s">
        <v>302</v>
      </c>
      <c r="C297" s="202" t="s">
        <v>432</v>
      </c>
    </row>
    <row r="298" ht="15.75" customHeight="1">
      <c r="A298" s="202" t="s">
        <v>302</v>
      </c>
      <c r="B298" s="202" t="s">
        <v>302</v>
      </c>
      <c r="C298" s="202" t="s">
        <v>432</v>
      </c>
    </row>
    <row r="299" ht="15.75" customHeight="1">
      <c r="A299" s="202" t="s">
        <v>302</v>
      </c>
      <c r="B299" s="202" t="s">
        <v>302</v>
      </c>
      <c r="C299" s="202" t="s">
        <v>432</v>
      </c>
    </row>
    <row r="300" ht="15.75" customHeight="1">
      <c r="A300" s="202" t="s">
        <v>302</v>
      </c>
      <c r="B300" s="202" t="s">
        <v>302</v>
      </c>
      <c r="C300" s="202" t="s">
        <v>432</v>
      </c>
    </row>
    <row r="301" ht="15.75" customHeight="1">
      <c r="A301" s="202" t="s">
        <v>302</v>
      </c>
      <c r="B301" s="202" t="s">
        <v>302</v>
      </c>
      <c r="C301" s="202" t="s">
        <v>432</v>
      </c>
    </row>
    <row r="302" ht="15.75" customHeight="1">
      <c r="A302" s="202" t="s">
        <v>302</v>
      </c>
      <c r="B302" s="202" t="s">
        <v>302</v>
      </c>
      <c r="C302" s="202" t="s">
        <v>432</v>
      </c>
    </row>
    <row r="303" ht="15.75" customHeight="1">
      <c r="A303" s="202" t="s">
        <v>302</v>
      </c>
      <c r="B303" s="202" t="s">
        <v>302</v>
      </c>
      <c r="C303" s="202" t="s">
        <v>432</v>
      </c>
    </row>
    <row r="304" ht="15.75" customHeight="1">
      <c r="A304" s="202" t="s">
        <v>302</v>
      </c>
      <c r="B304" s="202" t="s">
        <v>302</v>
      </c>
      <c r="C304" s="202" t="s">
        <v>451</v>
      </c>
    </row>
    <row r="305" ht="15.75" customHeight="1">
      <c r="A305" s="202" t="s">
        <v>302</v>
      </c>
      <c r="B305" s="202" t="s">
        <v>302</v>
      </c>
      <c r="C305" s="202" t="s">
        <v>451</v>
      </c>
    </row>
    <row r="306" ht="15.75" customHeight="1">
      <c r="A306" s="202" t="s">
        <v>302</v>
      </c>
      <c r="B306" s="202" t="s">
        <v>302</v>
      </c>
      <c r="C306" s="202" t="s">
        <v>451</v>
      </c>
    </row>
    <row r="307" ht="15.75" customHeight="1">
      <c r="A307" s="202" t="s">
        <v>302</v>
      </c>
      <c r="B307" s="202" t="s">
        <v>302</v>
      </c>
      <c r="C307" s="202" t="s">
        <v>451</v>
      </c>
    </row>
    <row r="308" ht="15.75" customHeight="1">
      <c r="A308" s="202" t="s">
        <v>302</v>
      </c>
      <c r="B308" s="202" t="s">
        <v>302</v>
      </c>
      <c r="C308" s="202" t="s">
        <v>451</v>
      </c>
    </row>
    <row r="309" ht="15.75" customHeight="1">
      <c r="A309" s="202" t="s">
        <v>302</v>
      </c>
      <c r="B309" s="202" t="s">
        <v>302</v>
      </c>
      <c r="C309" s="202" t="s">
        <v>451</v>
      </c>
    </row>
    <row r="310" ht="15.75" customHeight="1">
      <c r="A310" s="202" t="s">
        <v>302</v>
      </c>
      <c r="B310" s="202" t="s">
        <v>302</v>
      </c>
      <c r="C310" s="202" t="s">
        <v>451</v>
      </c>
    </row>
    <row r="311" ht="15.75" customHeight="1">
      <c r="A311" s="202" t="s">
        <v>302</v>
      </c>
      <c r="B311" s="202" t="s">
        <v>302</v>
      </c>
      <c r="C311" s="202" t="s">
        <v>451</v>
      </c>
    </row>
    <row r="312" ht="15.75" customHeight="1">
      <c r="A312" s="202" t="s">
        <v>302</v>
      </c>
      <c r="B312" s="202" t="s">
        <v>302</v>
      </c>
      <c r="C312" s="202" t="s">
        <v>451</v>
      </c>
    </row>
    <row r="313" ht="15.75" customHeight="1">
      <c r="A313" s="202" t="s">
        <v>302</v>
      </c>
      <c r="B313" s="202" t="s">
        <v>302</v>
      </c>
      <c r="C313" s="202" t="s">
        <v>451</v>
      </c>
    </row>
    <row r="314" ht="15.75" customHeight="1">
      <c r="A314" s="202" t="s">
        <v>302</v>
      </c>
      <c r="B314" s="202" t="s">
        <v>302</v>
      </c>
      <c r="C314" s="202" t="s">
        <v>451</v>
      </c>
    </row>
    <row r="315" ht="15.75" customHeight="1">
      <c r="A315" s="202" t="s">
        <v>302</v>
      </c>
      <c r="B315" s="202" t="s">
        <v>302</v>
      </c>
      <c r="C315" s="202" t="s">
        <v>451</v>
      </c>
    </row>
    <row r="316" ht="15.75" customHeight="1">
      <c r="A316" s="202" t="s">
        <v>302</v>
      </c>
      <c r="B316" s="202" t="s">
        <v>302</v>
      </c>
      <c r="C316" s="202" t="s">
        <v>451</v>
      </c>
    </row>
    <row r="317" ht="15.75" customHeight="1">
      <c r="A317" s="202" t="s">
        <v>302</v>
      </c>
      <c r="B317" s="202" t="s">
        <v>302</v>
      </c>
      <c r="C317" s="202" t="s">
        <v>451</v>
      </c>
    </row>
    <row r="318" ht="15.75" customHeight="1">
      <c r="A318" s="202" t="s">
        <v>302</v>
      </c>
      <c r="B318" s="202" t="s">
        <v>302</v>
      </c>
      <c r="C318" s="202" t="s">
        <v>451</v>
      </c>
    </row>
    <row r="319" ht="15.75" customHeight="1">
      <c r="A319" s="202" t="s">
        <v>302</v>
      </c>
      <c r="B319" s="202" t="s">
        <v>302</v>
      </c>
      <c r="C319" s="202" t="s">
        <v>451</v>
      </c>
    </row>
    <row r="320" ht="15.75" customHeight="1">
      <c r="A320" s="202" t="s">
        <v>302</v>
      </c>
      <c r="B320" s="202" t="s">
        <v>302</v>
      </c>
      <c r="C320" s="202" t="s">
        <v>451</v>
      </c>
    </row>
    <row r="321" ht="15.75" customHeight="1">
      <c r="A321" s="202" t="s">
        <v>302</v>
      </c>
      <c r="B321" s="202" t="s">
        <v>302</v>
      </c>
      <c r="C321" s="202" t="s">
        <v>451</v>
      </c>
    </row>
    <row r="322" ht="15.75" customHeight="1">
      <c r="A322" s="202" t="s">
        <v>470</v>
      </c>
      <c r="B322" s="202" t="s">
        <v>471</v>
      </c>
      <c r="C322" s="202" t="s">
        <v>472</v>
      </c>
    </row>
    <row r="323" ht="15.75" customHeight="1">
      <c r="A323" s="202" t="s">
        <v>470</v>
      </c>
      <c r="B323" s="202" t="s">
        <v>477</v>
      </c>
      <c r="C323" s="202" t="s">
        <v>478</v>
      </c>
    </row>
    <row r="324" ht="15.75" customHeight="1">
      <c r="A324" s="202" t="s">
        <v>470</v>
      </c>
      <c r="B324" s="202" t="s">
        <v>477</v>
      </c>
      <c r="C324" s="202" t="s">
        <v>481</v>
      </c>
    </row>
    <row r="325" ht="15.75" customHeight="1">
      <c r="A325" s="202" t="s">
        <v>470</v>
      </c>
      <c r="B325" s="202" t="s">
        <v>483</v>
      </c>
      <c r="C325" s="202" t="s">
        <v>484</v>
      </c>
    </row>
    <row r="326" ht="15.75" customHeight="1">
      <c r="A326" s="202" t="s">
        <v>470</v>
      </c>
      <c r="B326" s="202" t="s">
        <v>483</v>
      </c>
      <c r="C326" s="202" t="s">
        <v>486</v>
      </c>
    </row>
    <row r="327" ht="15.75" customHeight="1">
      <c r="A327" s="202" t="s">
        <v>470</v>
      </c>
      <c r="B327" s="202" t="s">
        <v>488</v>
      </c>
      <c r="C327" s="202" t="s">
        <v>489</v>
      </c>
    </row>
    <row r="328" ht="15.75" customHeight="1">
      <c r="A328" s="202" t="s">
        <v>470</v>
      </c>
      <c r="B328" s="202" t="s">
        <v>491</v>
      </c>
      <c r="C328" s="202" t="s">
        <v>492</v>
      </c>
    </row>
    <row r="329" ht="15.75" customHeight="1">
      <c r="A329" s="202" t="s">
        <v>302</v>
      </c>
      <c r="B329" s="203"/>
      <c r="C329" s="203"/>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20.86"/>
    <col customWidth="1" min="3" max="3" width="16.43"/>
    <col customWidth="1" min="4" max="4" width="15.57"/>
    <col customWidth="1" min="5" max="5" width="18.29"/>
    <col customWidth="1" min="6" max="6" width="17.0"/>
    <col customWidth="1" min="7" max="7" width="18.29"/>
    <col customWidth="1" min="8" max="8" width="15.86"/>
    <col customWidth="1" min="9" max="9" width="15.57"/>
    <col customWidth="1" min="10" max="10" width="17.71"/>
    <col customWidth="1" min="11" max="11" width="15.43"/>
    <col customWidth="1" min="12" max="12" width="13.71"/>
    <col customWidth="1" min="13" max="13" width="13.0"/>
    <col customWidth="1" min="14" max="14" width="12.0"/>
    <col customWidth="1" min="15" max="15" width="14.0"/>
    <col customWidth="1" min="16" max="16" width="11.43"/>
    <col customWidth="1" min="17" max="17" width="9.71"/>
    <col customWidth="1" min="18" max="47" width="7.71"/>
  </cols>
  <sheetData>
    <row r="4">
      <c r="A4" s="183" t="s">
        <v>494</v>
      </c>
      <c r="B4" s="183" t="s">
        <v>495</v>
      </c>
      <c r="C4" s="183" t="s">
        <v>496</v>
      </c>
      <c r="D4" s="183" t="s">
        <v>497</v>
      </c>
      <c r="E4" s="183" t="s">
        <v>498</v>
      </c>
      <c r="F4" s="183" t="s">
        <v>499</v>
      </c>
      <c r="G4" s="183" t="s">
        <v>500</v>
      </c>
      <c r="H4" s="183" t="s">
        <v>501</v>
      </c>
      <c r="I4" s="183" t="s">
        <v>502</v>
      </c>
      <c r="U4" s="183" t="str">
        <f t="array" ref="U4:AK4">if(ISBLANK(Detailed_Sector_Interventions!A4),"",INDEX($B$4:$R$50,MATCH(Detailed_Sector_Interventions!A4,$A$4:$A$50)))</f>
        <v>Buna</v>
      </c>
      <c r="V4" s="183" t="s">
        <v>146</v>
      </c>
      <c r="W4" s="183" t="s">
        <v>821</v>
      </c>
      <c r="X4" s="183" t="s">
        <v>162</v>
      </c>
      <c r="Y4" s="183" t="s">
        <v>171</v>
      </c>
      <c r="Z4" s="183" t="s">
        <v>133</v>
      </c>
      <c r="AA4" s="183" t="s">
        <v>153</v>
      </c>
      <c r="AB4" s="183" t="s">
        <v>178</v>
      </c>
      <c r="AC4" s="183"/>
      <c r="AD4" s="183"/>
      <c r="AE4" s="183"/>
      <c r="AF4" s="183"/>
      <c r="AG4" s="183"/>
      <c r="AH4" s="183"/>
      <c r="AI4" s="183"/>
      <c r="AJ4" s="183"/>
      <c r="AK4" s="183"/>
    </row>
    <row r="5">
      <c r="A5" s="183" t="s">
        <v>503</v>
      </c>
      <c r="B5" s="183" t="s">
        <v>504</v>
      </c>
      <c r="C5" s="183" t="s">
        <v>505</v>
      </c>
      <c r="D5" s="183" t="s">
        <v>506</v>
      </c>
      <c r="E5" s="183" t="s">
        <v>507</v>
      </c>
      <c r="F5" s="183" t="s">
        <v>508</v>
      </c>
      <c r="G5" s="183" t="s">
        <v>509</v>
      </c>
      <c r="U5" s="183" t="str">
        <f t="array" ref="U5:AK5">if(ISBLANK(Detailed_Sector_Interventions!A5),"",INDEX($B$4:$R$50,MATCH(Detailed_Sector_Interventions!A5,$A$4:$A$50)))</f>
        <v>Buna</v>
      </c>
      <c r="V5" s="183" t="s">
        <v>146</v>
      </c>
      <c r="W5" s="183" t="s">
        <v>821</v>
      </c>
      <c r="X5" s="183" t="s">
        <v>162</v>
      </c>
      <c r="Y5" s="183" t="s">
        <v>171</v>
      </c>
      <c r="Z5" s="183" t="s">
        <v>133</v>
      </c>
      <c r="AA5" s="183" t="s">
        <v>153</v>
      </c>
      <c r="AB5" s="183" t="s">
        <v>178</v>
      </c>
      <c r="AC5" s="183"/>
      <c r="AD5" s="183"/>
      <c r="AE5" s="183"/>
      <c r="AF5" s="183"/>
      <c r="AG5" s="183"/>
      <c r="AH5" s="183"/>
      <c r="AI5" s="183"/>
      <c r="AJ5" s="183"/>
      <c r="AK5" s="183"/>
    </row>
    <row r="6">
      <c r="A6" s="183" t="s">
        <v>510</v>
      </c>
      <c r="B6" s="183" t="s">
        <v>511</v>
      </c>
      <c r="C6" s="183" t="s">
        <v>512</v>
      </c>
      <c r="D6" s="183" t="s">
        <v>513</v>
      </c>
      <c r="E6" s="183" t="s">
        <v>514</v>
      </c>
      <c r="F6" s="183" t="s">
        <v>515</v>
      </c>
      <c r="G6" s="183" t="s">
        <v>516</v>
      </c>
      <c r="H6" s="183" t="s">
        <v>517</v>
      </c>
      <c r="I6" s="183" t="s">
        <v>518</v>
      </c>
      <c r="J6" s="183" t="s">
        <v>519</v>
      </c>
      <c r="K6" s="183" t="s">
        <v>520</v>
      </c>
      <c r="L6" s="183" t="s">
        <v>521</v>
      </c>
      <c r="M6" s="183" t="s">
        <v>522</v>
      </c>
      <c r="U6" s="183" t="str">
        <f t="array" ref="U6:AK6">if(ISBLANK(Detailed_Sector_Interventions!A6),"",INDEX($B$4:$R$50,MATCH(Detailed_Sector_Interventions!A6,$A$4:$A$50)))</f>
        <v>Buna</v>
      </c>
      <c r="V6" s="183" t="s">
        <v>146</v>
      </c>
      <c r="W6" s="183" t="s">
        <v>821</v>
      </c>
      <c r="X6" s="183" t="s">
        <v>162</v>
      </c>
      <c r="Y6" s="183" t="s">
        <v>171</v>
      </c>
      <c r="Z6" s="183" t="s">
        <v>133</v>
      </c>
      <c r="AA6" s="183" t="s">
        <v>153</v>
      </c>
      <c r="AB6" s="183" t="s">
        <v>178</v>
      </c>
      <c r="AC6" s="183"/>
      <c r="AD6" s="183"/>
      <c r="AE6" s="183"/>
      <c r="AF6" s="183"/>
      <c r="AG6" s="183"/>
      <c r="AH6" s="183"/>
      <c r="AI6" s="183"/>
      <c r="AJ6" s="183"/>
      <c r="AK6" s="183"/>
    </row>
    <row r="7">
      <c r="A7" s="183" t="s">
        <v>470</v>
      </c>
      <c r="B7" s="183" t="s">
        <v>491</v>
      </c>
      <c r="C7" s="183" t="s">
        <v>470</v>
      </c>
      <c r="D7" s="183" t="s">
        <v>523</v>
      </c>
      <c r="E7" s="183" t="s">
        <v>471</v>
      </c>
      <c r="F7" s="183" t="s">
        <v>488</v>
      </c>
      <c r="G7" s="183" t="s">
        <v>477</v>
      </c>
      <c r="H7" s="183" t="s">
        <v>483</v>
      </c>
      <c r="U7" s="183" t="str">
        <f t="array" ref="U7:AK7">if(ISBLANK(Detailed_Sector_Interventions!A7),"",INDEX($B$4:$R$50,MATCH(Detailed_Sector_Interventions!A7,$A$4:$A$50)))</f>
        <v>Buna</v>
      </c>
      <c r="V7" s="183" t="s">
        <v>146</v>
      </c>
      <c r="W7" s="183" t="s">
        <v>821</v>
      </c>
      <c r="X7" s="183" t="s">
        <v>162</v>
      </c>
      <c r="Y7" s="183" t="s">
        <v>171</v>
      </c>
      <c r="Z7" s="183" t="s">
        <v>133</v>
      </c>
      <c r="AA7" s="183" t="s">
        <v>153</v>
      </c>
      <c r="AB7" s="183" t="s">
        <v>178</v>
      </c>
      <c r="AC7" s="183"/>
      <c r="AD7" s="183"/>
      <c r="AE7" s="183"/>
      <c r="AF7" s="183"/>
      <c r="AG7" s="183"/>
      <c r="AH7" s="183"/>
      <c r="AI7" s="183"/>
      <c r="AJ7" s="183"/>
      <c r="AK7" s="183"/>
    </row>
    <row r="8">
      <c r="A8" s="183" t="s">
        <v>525</v>
      </c>
      <c r="B8" s="183" t="s">
        <v>526</v>
      </c>
      <c r="C8" s="183" t="s">
        <v>527</v>
      </c>
      <c r="D8" s="183" t="s">
        <v>528</v>
      </c>
      <c r="E8" s="183" t="s">
        <v>529</v>
      </c>
      <c r="U8" s="183" t="str">
        <f t="array" ref="U8:AK8">if(ISBLANK(Detailed_Sector_Interventions!A8),"",INDEX($B$4:$R$50,MATCH(Detailed_Sector_Interventions!A8,$A$4:$A$50)))</f>
        <v>Buna</v>
      </c>
      <c r="V8" s="183" t="s">
        <v>146</v>
      </c>
      <c r="W8" s="183" t="s">
        <v>821</v>
      </c>
      <c r="X8" s="183" t="s">
        <v>162</v>
      </c>
      <c r="Y8" s="183" t="s">
        <v>171</v>
      </c>
      <c r="Z8" s="183" t="s">
        <v>133</v>
      </c>
      <c r="AA8" s="183" t="s">
        <v>153</v>
      </c>
      <c r="AB8" s="183" t="s">
        <v>178</v>
      </c>
      <c r="AC8" s="183"/>
      <c r="AD8" s="183"/>
      <c r="AE8" s="183"/>
      <c r="AF8" s="183"/>
      <c r="AG8" s="183"/>
      <c r="AH8" s="183"/>
      <c r="AI8" s="183"/>
      <c r="AJ8" s="183"/>
      <c r="AK8" s="183"/>
    </row>
    <row r="9">
      <c r="A9" s="183" t="s">
        <v>530</v>
      </c>
      <c r="B9" s="183" t="s">
        <v>531</v>
      </c>
      <c r="C9" s="183" t="s">
        <v>532</v>
      </c>
      <c r="D9" s="183" t="s">
        <v>533</v>
      </c>
      <c r="E9" s="183" t="s">
        <v>534</v>
      </c>
      <c r="F9" s="183" t="s">
        <v>535</v>
      </c>
      <c r="G9" s="183" t="s">
        <v>536</v>
      </c>
      <c r="U9" s="183" t="str">
        <f t="array" ref="U9:AK9">if(ISBLANK(Detailed_Sector_Interventions!A9),"",INDEX($B$4:$R$50,MATCH(Detailed_Sector_Interventions!A9,$A$4:$A$50)))</f>
        <v>Buna</v>
      </c>
      <c r="V9" s="183" t="s">
        <v>146</v>
      </c>
      <c r="W9" s="183" t="s">
        <v>821</v>
      </c>
      <c r="X9" s="183" t="s">
        <v>162</v>
      </c>
      <c r="Y9" s="183" t="s">
        <v>171</v>
      </c>
      <c r="Z9" s="183" t="s">
        <v>133</v>
      </c>
      <c r="AA9" s="183" t="s">
        <v>153</v>
      </c>
      <c r="AB9" s="183" t="s">
        <v>178</v>
      </c>
      <c r="AC9" s="183"/>
      <c r="AD9" s="183"/>
      <c r="AE9" s="183"/>
      <c r="AF9" s="183"/>
      <c r="AG9" s="183"/>
      <c r="AH9" s="183"/>
      <c r="AI9" s="183"/>
      <c r="AJ9" s="183"/>
      <c r="AK9" s="183"/>
    </row>
    <row r="10">
      <c r="A10" s="183" t="s">
        <v>41</v>
      </c>
      <c r="B10" s="183" t="s">
        <v>84</v>
      </c>
      <c r="C10" s="183" t="s">
        <v>93</v>
      </c>
      <c r="D10" s="183" t="s">
        <v>79</v>
      </c>
      <c r="E10" s="183" t="s">
        <v>41</v>
      </c>
      <c r="F10" s="183" t="s">
        <v>76</v>
      </c>
      <c r="G10" s="183" t="s">
        <v>82</v>
      </c>
      <c r="H10" s="183" t="s">
        <v>87</v>
      </c>
      <c r="I10" s="202" t="s">
        <v>91</v>
      </c>
      <c r="J10" s="202" t="s">
        <v>94</v>
      </c>
      <c r="K10" s="202" t="s">
        <v>95</v>
      </c>
      <c r="U10" s="183" t="str">
        <f t="array" ref="U10:AK10">if(ISBLANK(Detailed_Sector_Interventions!A10),"",INDEX($B$4:$R$50,MATCH(Detailed_Sector_Interventions!A10,$A$4:$A$50)))</f>
        <v>Buna</v>
      </c>
      <c r="V10" s="183" t="s">
        <v>146</v>
      </c>
      <c r="W10" s="183" t="s">
        <v>821</v>
      </c>
      <c r="X10" s="183" t="s">
        <v>162</v>
      </c>
      <c r="Y10" s="183" t="s">
        <v>171</v>
      </c>
      <c r="Z10" s="183" t="s">
        <v>133</v>
      </c>
      <c r="AA10" s="183" t="s">
        <v>153</v>
      </c>
      <c r="AB10" s="183" t="s">
        <v>178</v>
      </c>
      <c r="AC10" s="183"/>
      <c r="AD10" s="183"/>
      <c r="AE10" s="183"/>
      <c r="AF10" s="183"/>
      <c r="AG10" s="183"/>
      <c r="AH10" s="183"/>
      <c r="AI10" s="183"/>
      <c r="AJ10" s="183"/>
      <c r="AK10" s="183"/>
    </row>
    <row r="11">
      <c r="A11" s="183" t="s">
        <v>537</v>
      </c>
      <c r="B11" s="183" t="s">
        <v>538</v>
      </c>
      <c r="C11" s="183" t="s">
        <v>539</v>
      </c>
      <c r="D11" s="183" t="s">
        <v>540</v>
      </c>
      <c r="E11" s="183" t="s">
        <v>541</v>
      </c>
      <c r="F11" s="183" t="s">
        <v>542</v>
      </c>
      <c r="G11" s="183" t="s">
        <v>543</v>
      </c>
      <c r="H11" s="183" t="s">
        <v>544</v>
      </c>
      <c r="I11" s="183" t="s">
        <v>545</v>
      </c>
      <c r="U11" s="183" t="str">
        <f t="array" ref="U11:AK11">if(ISBLANK(Detailed_Sector_Interventions!A11),"",INDEX($B$4:$R$50,MATCH(Detailed_Sector_Interventions!A11,$A$4:$A$50)))</f>
        <v>Buna</v>
      </c>
      <c r="V11" s="183" t="s">
        <v>146</v>
      </c>
      <c r="W11" s="183" t="s">
        <v>821</v>
      </c>
      <c r="X11" s="183" t="s">
        <v>162</v>
      </c>
      <c r="Y11" s="183" t="s">
        <v>171</v>
      </c>
      <c r="Z11" s="183" t="s">
        <v>133</v>
      </c>
      <c r="AA11" s="183" t="s">
        <v>153</v>
      </c>
      <c r="AB11" s="183" t="s">
        <v>178</v>
      </c>
      <c r="AC11" s="183"/>
      <c r="AD11" s="183"/>
      <c r="AE11" s="183"/>
      <c r="AF11" s="183"/>
      <c r="AG11" s="183"/>
      <c r="AH11" s="183"/>
      <c r="AI11" s="183"/>
      <c r="AJ11" s="183"/>
      <c r="AK11" s="183"/>
    </row>
    <row r="12">
      <c r="A12" s="183" t="s">
        <v>302</v>
      </c>
      <c r="B12" s="183" t="s">
        <v>303</v>
      </c>
      <c r="C12" s="183" t="s">
        <v>302</v>
      </c>
      <c r="D12" s="183" t="s">
        <v>328</v>
      </c>
      <c r="U12" s="183" t="str">
        <f t="array" ref="U12:AK12">if(ISBLANK(Detailed_Sector_Interventions!A12),"",INDEX($B$4:$R$50,MATCH(Detailed_Sector_Interventions!A12,$A$4:$A$50)))</f>
        <v>Buna</v>
      </c>
      <c r="V12" s="183" t="s">
        <v>146</v>
      </c>
      <c r="W12" s="183" t="s">
        <v>821</v>
      </c>
      <c r="X12" s="183" t="s">
        <v>162</v>
      </c>
      <c r="Y12" s="183" t="s">
        <v>171</v>
      </c>
      <c r="Z12" s="183" t="s">
        <v>133</v>
      </c>
      <c r="AA12" s="183" t="s">
        <v>153</v>
      </c>
      <c r="AB12" s="183" t="s">
        <v>178</v>
      </c>
      <c r="AC12" s="183"/>
      <c r="AD12" s="183"/>
      <c r="AE12" s="183"/>
      <c r="AF12" s="183"/>
      <c r="AG12" s="183"/>
      <c r="AH12" s="183"/>
      <c r="AI12" s="183"/>
      <c r="AJ12" s="183"/>
      <c r="AK12" s="183"/>
    </row>
    <row r="13">
      <c r="A13" s="183" t="s">
        <v>546</v>
      </c>
      <c r="B13" s="183" t="s">
        <v>547</v>
      </c>
      <c r="C13" s="183" t="s">
        <v>548</v>
      </c>
      <c r="D13" s="183" t="s">
        <v>549</v>
      </c>
      <c r="E13" s="183" t="s">
        <v>550</v>
      </c>
      <c r="F13" s="183" t="s">
        <v>551</v>
      </c>
      <c r="G13" s="183" t="s">
        <v>552</v>
      </c>
      <c r="U13" s="183" t="str">
        <f t="array" ref="U13">if(ISBLANK(Detailed_Sector_Interventions!A13),"",INDEX($B$4:$R$50,MATCH(Detailed_Sector_Interventions!A13,$A$4:$A$50)))</f>
        <v/>
      </c>
      <c r="V13" s="183"/>
      <c r="W13" s="183"/>
      <c r="X13" s="183"/>
      <c r="Y13" s="183"/>
      <c r="Z13" s="183"/>
      <c r="AA13" s="183"/>
      <c r="AB13" s="183"/>
      <c r="AC13" s="183"/>
      <c r="AD13" s="183"/>
      <c r="AE13" s="183"/>
      <c r="AF13" s="183"/>
      <c r="AG13" s="183"/>
      <c r="AH13" s="183"/>
      <c r="AI13" s="183"/>
      <c r="AJ13" s="183"/>
      <c r="AK13" s="183"/>
    </row>
    <row r="14">
      <c r="A14" s="183" t="s">
        <v>553</v>
      </c>
      <c r="B14" s="183" t="s">
        <v>554</v>
      </c>
      <c r="C14" s="183" t="s">
        <v>555</v>
      </c>
      <c r="D14" s="183" t="s">
        <v>556</v>
      </c>
      <c r="E14" s="183" t="s">
        <v>557</v>
      </c>
      <c r="F14" s="183" t="s">
        <v>558</v>
      </c>
      <c r="G14" s="183" t="s">
        <v>559</v>
      </c>
      <c r="H14" s="183" t="s">
        <v>560</v>
      </c>
      <c r="I14" s="183" t="s">
        <v>561</v>
      </c>
      <c r="J14" s="183" t="s">
        <v>562</v>
      </c>
      <c r="K14" s="183" t="s">
        <v>563</v>
      </c>
      <c r="L14" s="183" t="s">
        <v>564</v>
      </c>
      <c r="M14" s="183" t="s">
        <v>565</v>
      </c>
      <c r="N14" s="183" t="s">
        <v>566</v>
      </c>
      <c r="U14" s="183" t="str">
        <f t="array" ref="U14:AK14">if(ISBLANK(Detailed_Sector_Interventions!A14),"",INDEX($B$4:$R$50,MATCH(Detailed_Sector_Interventions!A14,$A$4:$A$50)))</f>
        <v>Garbatulla</v>
      </c>
      <c r="V14" s="183" t="s">
        <v>302</v>
      </c>
      <c r="W14" s="183" t="s">
        <v>328</v>
      </c>
      <c r="X14" s="183"/>
      <c r="Y14" s="183"/>
      <c r="Z14" s="183"/>
      <c r="AA14" s="183"/>
      <c r="AB14" s="183"/>
      <c r="AC14" s="183"/>
      <c r="AD14" s="183"/>
      <c r="AE14" s="183"/>
      <c r="AF14" s="183"/>
      <c r="AG14" s="183"/>
      <c r="AH14" s="183"/>
      <c r="AI14" s="183"/>
      <c r="AJ14" s="183"/>
      <c r="AK14" s="183"/>
    </row>
    <row r="15">
      <c r="A15" s="183" t="s">
        <v>567</v>
      </c>
      <c r="B15" s="183" t="s">
        <v>568</v>
      </c>
      <c r="C15" s="183" t="s">
        <v>569</v>
      </c>
      <c r="D15" s="183" t="s">
        <v>570</v>
      </c>
      <c r="E15" s="183" t="s">
        <v>571</v>
      </c>
      <c r="F15" s="183" t="s">
        <v>572</v>
      </c>
      <c r="G15" s="183" t="s">
        <v>508</v>
      </c>
      <c r="H15" s="183" t="s">
        <v>573</v>
      </c>
      <c r="I15" s="183" t="s">
        <v>574</v>
      </c>
      <c r="U15" s="183" t="str">
        <f t="array" ref="U15:AK15">if(ISBLANK(Detailed_Sector_Interventions!A15),"",INDEX($B$4:$R$50,MATCH(Detailed_Sector_Interventions!A15,$A$4:$A$50)))</f>
        <v>Garbatulla</v>
      </c>
      <c r="V15" s="183" t="s">
        <v>302</v>
      </c>
      <c r="W15" s="183" t="s">
        <v>328</v>
      </c>
      <c r="X15" s="183"/>
      <c r="Y15" s="183"/>
      <c r="Z15" s="183"/>
      <c r="AA15" s="183"/>
      <c r="AB15" s="183"/>
      <c r="AC15" s="183"/>
      <c r="AD15" s="183"/>
      <c r="AE15" s="183"/>
      <c r="AF15" s="183"/>
      <c r="AG15" s="183"/>
      <c r="AH15" s="183"/>
      <c r="AI15" s="183"/>
      <c r="AJ15" s="183"/>
      <c r="AK15" s="183"/>
    </row>
    <row r="16">
      <c r="A16" s="183" t="s">
        <v>575</v>
      </c>
      <c r="B16" s="183" t="s">
        <v>576</v>
      </c>
      <c r="C16" s="183" t="s">
        <v>577</v>
      </c>
      <c r="D16" s="183" t="s">
        <v>578</v>
      </c>
      <c r="E16" s="183" t="s">
        <v>579</v>
      </c>
      <c r="F16" s="183" t="s">
        <v>580</v>
      </c>
      <c r="G16" s="183" t="s">
        <v>581</v>
      </c>
      <c r="H16" s="183" t="s">
        <v>575</v>
      </c>
      <c r="I16" s="183" t="s">
        <v>582</v>
      </c>
      <c r="J16" s="183" t="s">
        <v>583</v>
      </c>
      <c r="K16" s="183" t="s">
        <v>584</v>
      </c>
      <c r="L16" s="183" t="s">
        <v>585</v>
      </c>
      <c r="M16" s="183" t="s">
        <v>586</v>
      </c>
      <c r="N16" s="183" t="s">
        <v>587</v>
      </c>
      <c r="U16" s="183" t="str">
        <f t="array" ref="U16">if(ISBLANK(#REF!),"",INDEX($B$4:$R$50,MATCH(#REF!,$A$4:$A$50)))</f>
        <v>#REF!</v>
      </c>
    </row>
    <row r="17">
      <c r="A17" s="183" t="s">
        <v>588</v>
      </c>
      <c r="B17" s="183" t="s">
        <v>589</v>
      </c>
      <c r="C17" s="183" t="s">
        <v>590</v>
      </c>
      <c r="D17" s="183" t="s">
        <v>591</v>
      </c>
      <c r="E17" s="183" t="s">
        <v>592</v>
      </c>
      <c r="F17" s="183" t="s">
        <v>593</v>
      </c>
      <c r="G17" s="183" t="s">
        <v>594</v>
      </c>
      <c r="H17" s="183" t="s">
        <v>595</v>
      </c>
      <c r="I17" s="183" t="s">
        <v>596</v>
      </c>
      <c r="J17" s="183" t="s">
        <v>597</v>
      </c>
      <c r="U17" s="183" t="str">
        <f t="array" ref="U17:AK17">if(ISBLANK(Detailed_Sector_Interventions!A16),"",INDEX($B$4:$R$50,MATCH(Detailed_Sector_Interventions!A16,$A$4:$A$50)))</f>
        <v>Garbatulla</v>
      </c>
      <c r="V17" s="183" t="s">
        <v>302</v>
      </c>
      <c r="W17" s="183" t="s">
        <v>328</v>
      </c>
      <c r="X17" s="183"/>
      <c r="Y17" s="183"/>
      <c r="Z17" s="183"/>
      <c r="AA17" s="183"/>
      <c r="AB17" s="183"/>
      <c r="AC17" s="183"/>
      <c r="AD17" s="183"/>
      <c r="AE17" s="183"/>
      <c r="AF17" s="183"/>
      <c r="AG17" s="183"/>
      <c r="AH17" s="183"/>
      <c r="AI17" s="183"/>
      <c r="AJ17" s="183"/>
      <c r="AK17" s="183"/>
    </row>
    <row r="18">
      <c r="A18" s="183" t="s">
        <v>598</v>
      </c>
      <c r="B18" s="183" t="s">
        <v>599</v>
      </c>
      <c r="C18" s="183" t="s">
        <v>600</v>
      </c>
      <c r="D18" s="183" t="s">
        <v>601</v>
      </c>
      <c r="E18" s="183" t="s">
        <v>536</v>
      </c>
      <c r="F18" s="183" t="s">
        <v>602</v>
      </c>
      <c r="G18" s="183" t="s">
        <v>603</v>
      </c>
      <c r="U18" s="183" t="str">
        <f t="array" ref="U18:AK18">if(ISBLANK(Detailed_Sector_Interventions!A17),"",INDEX($B$4:$R$50,MATCH(Detailed_Sector_Interventions!A17,$A$4:$A$50)))</f>
        <v>Garbatulla</v>
      </c>
      <c r="V18" s="183" t="s">
        <v>302</v>
      </c>
      <c r="W18" s="183" t="s">
        <v>328</v>
      </c>
      <c r="X18" s="183"/>
      <c r="Y18" s="183"/>
      <c r="Z18" s="183"/>
      <c r="AA18" s="183"/>
      <c r="AB18" s="183"/>
      <c r="AC18" s="183"/>
      <c r="AD18" s="183"/>
      <c r="AE18" s="183"/>
      <c r="AF18" s="183"/>
      <c r="AG18" s="183"/>
      <c r="AH18" s="183"/>
      <c r="AI18" s="183"/>
      <c r="AJ18" s="183"/>
      <c r="AK18" s="183"/>
    </row>
    <row r="19">
      <c r="A19" s="183" t="s">
        <v>604</v>
      </c>
      <c r="B19" s="183" t="s">
        <v>605</v>
      </c>
      <c r="C19" s="183" t="s">
        <v>606</v>
      </c>
      <c r="D19" s="183" t="s">
        <v>607</v>
      </c>
      <c r="E19" s="183" t="s">
        <v>608</v>
      </c>
      <c r="F19" s="183" t="s">
        <v>609</v>
      </c>
      <c r="G19" s="183" t="s">
        <v>610</v>
      </c>
      <c r="H19" s="183" t="s">
        <v>611</v>
      </c>
      <c r="I19" s="183" t="s">
        <v>612</v>
      </c>
      <c r="J19" s="183" t="s">
        <v>613</v>
      </c>
      <c r="K19" s="183" t="s">
        <v>614</v>
      </c>
      <c r="L19" s="183" t="s">
        <v>615</v>
      </c>
      <c r="U19" s="183" t="str">
        <f t="array" ref="U19:AK19">if(ISBLANK(Detailed_Sector_Interventions!A18),"",INDEX($B$4:$R$50,MATCH(Detailed_Sector_Interventions!A18,$A$4:$A$50)))</f>
        <v>Garbatulla</v>
      </c>
      <c r="V19" s="183" t="s">
        <v>302</v>
      </c>
      <c r="W19" s="183" t="s">
        <v>328</v>
      </c>
      <c r="X19" s="183"/>
      <c r="Y19" s="183"/>
      <c r="Z19" s="183"/>
      <c r="AA19" s="183"/>
      <c r="AB19" s="183"/>
      <c r="AC19" s="183"/>
      <c r="AD19" s="183"/>
      <c r="AE19" s="183"/>
      <c r="AF19" s="183"/>
      <c r="AG19" s="183"/>
      <c r="AH19" s="183"/>
      <c r="AI19" s="183"/>
      <c r="AJ19" s="183"/>
      <c r="AK19" s="183"/>
    </row>
    <row r="20">
      <c r="A20" s="183" t="s">
        <v>264</v>
      </c>
      <c r="B20" s="183" t="s">
        <v>616</v>
      </c>
      <c r="C20" s="183" t="s">
        <v>617</v>
      </c>
      <c r="D20" s="183" t="s">
        <v>618</v>
      </c>
      <c r="E20" s="183" t="s">
        <v>619</v>
      </c>
      <c r="F20" s="183" t="s">
        <v>620</v>
      </c>
      <c r="G20" s="183" t="s">
        <v>621</v>
      </c>
      <c r="H20" s="183" t="s">
        <v>622</v>
      </c>
      <c r="U20" s="183" t="str">
        <f t="array" ref="U20:AK20">if(ISBLANK(Detailed_Sector_Interventions!A19),"",INDEX($B$4:$R$50,MATCH(Detailed_Sector_Interventions!A19,$A$4:$A$50)))</f>
        <v>Garbatulla</v>
      </c>
      <c r="V20" s="183" t="s">
        <v>302</v>
      </c>
      <c r="W20" s="183" t="s">
        <v>328</v>
      </c>
      <c r="X20" s="183"/>
      <c r="Y20" s="183"/>
      <c r="Z20" s="183"/>
      <c r="AA20" s="183"/>
      <c r="AB20" s="183"/>
      <c r="AC20" s="183"/>
      <c r="AD20" s="183"/>
      <c r="AE20" s="183"/>
      <c r="AF20" s="183"/>
      <c r="AG20" s="183"/>
      <c r="AH20" s="183"/>
      <c r="AI20" s="183"/>
      <c r="AJ20" s="183"/>
      <c r="AK20" s="183"/>
    </row>
    <row r="21" ht="15.75" customHeight="1">
      <c r="A21" s="183" t="s">
        <v>195</v>
      </c>
      <c r="B21" s="183" t="s">
        <v>623</v>
      </c>
      <c r="C21" s="183" t="s">
        <v>624</v>
      </c>
      <c r="D21" s="183" t="s">
        <v>625</v>
      </c>
      <c r="E21" s="183" t="s">
        <v>200</v>
      </c>
      <c r="F21" s="183" t="s">
        <v>626</v>
      </c>
      <c r="G21" s="183" t="s">
        <v>627</v>
      </c>
      <c r="H21" s="183" t="s">
        <v>628</v>
      </c>
      <c r="I21" s="183" t="s">
        <v>629</v>
      </c>
      <c r="J21" s="183" t="s">
        <v>630</v>
      </c>
      <c r="K21" s="183" t="s">
        <v>631</v>
      </c>
      <c r="L21" s="183" t="s">
        <v>204</v>
      </c>
      <c r="M21" s="183" t="s">
        <v>632</v>
      </c>
      <c r="N21" s="183" t="s">
        <v>633</v>
      </c>
      <c r="O21" s="183" t="s">
        <v>196</v>
      </c>
      <c r="P21" s="183" t="s">
        <v>634</v>
      </c>
      <c r="Q21" s="183" t="s">
        <v>635</v>
      </c>
      <c r="R21" s="183" t="s">
        <v>636</v>
      </c>
      <c r="U21" s="183" t="str">
        <f t="array" ref="U21:AK21">if(ISBLANK(Detailed_Sector_Interventions!A20),"",INDEX($B$4:$R$50,MATCH(Detailed_Sector_Interventions!A20,$A$4:$A$50)))</f>
        <v>Garbatulla</v>
      </c>
      <c r="V21" s="183" t="s">
        <v>302</v>
      </c>
      <c r="W21" s="183" t="s">
        <v>328</v>
      </c>
      <c r="X21" s="183"/>
      <c r="Y21" s="183"/>
      <c r="Z21" s="183"/>
      <c r="AA21" s="183"/>
      <c r="AB21" s="183"/>
      <c r="AC21" s="183"/>
      <c r="AD21" s="183"/>
      <c r="AE21" s="183"/>
      <c r="AF21" s="183"/>
      <c r="AG21" s="183"/>
      <c r="AH21" s="183"/>
      <c r="AI21" s="183"/>
      <c r="AJ21" s="183"/>
      <c r="AK21" s="183"/>
    </row>
    <row r="22" ht="15.75" customHeight="1">
      <c r="A22" s="183" t="s">
        <v>637</v>
      </c>
      <c r="B22" s="183" t="s">
        <v>638</v>
      </c>
      <c r="C22" s="183" t="s">
        <v>639</v>
      </c>
      <c r="D22" s="183" t="s">
        <v>640</v>
      </c>
      <c r="E22" s="183" t="s">
        <v>641</v>
      </c>
      <c r="F22" s="183" t="s">
        <v>642</v>
      </c>
      <c r="U22" s="183" t="str">
        <f t="array" ref="U22:AK22">if(ISBLANK(Detailed_Sector_Interventions!A21),"",INDEX($B$4:$R$50,MATCH(Detailed_Sector_Interventions!A21,$A$4:$A$50)))</f>
        <v>Bunyala</v>
      </c>
      <c r="V22" s="183" t="s">
        <v>470</v>
      </c>
      <c r="W22" s="183" t="s">
        <v>523</v>
      </c>
      <c r="X22" s="183" t="s">
        <v>471</v>
      </c>
      <c r="Y22" s="183" t="s">
        <v>488</v>
      </c>
      <c r="Z22" s="183" t="s">
        <v>477</v>
      </c>
      <c r="AA22" s="183" t="s">
        <v>483</v>
      </c>
      <c r="AB22" s="183"/>
      <c r="AC22" s="183"/>
      <c r="AD22" s="183"/>
      <c r="AE22" s="183"/>
      <c r="AF22" s="183"/>
      <c r="AG22" s="183"/>
      <c r="AH22" s="183"/>
      <c r="AI22" s="183"/>
      <c r="AJ22" s="183"/>
      <c r="AK22" s="183"/>
    </row>
    <row r="23" ht="15.75" customHeight="1">
      <c r="A23" s="183" t="s">
        <v>643</v>
      </c>
      <c r="B23" s="183" t="s">
        <v>644</v>
      </c>
      <c r="C23" s="183" t="s">
        <v>645</v>
      </c>
      <c r="D23" s="183" t="s">
        <v>646</v>
      </c>
      <c r="E23" s="183" t="s">
        <v>647</v>
      </c>
      <c r="F23" s="183" t="s">
        <v>648</v>
      </c>
      <c r="U23" s="183" t="str">
        <f t="array" ref="U23:AK23">if(ISBLANK(Detailed_Sector_Interventions!A22),"",INDEX($B$4:$R$50,MATCH(Detailed_Sector_Interventions!A22,$A$4:$A$50)))</f>
        <v>Balambala</v>
      </c>
      <c r="V23" s="183" t="s">
        <v>93</v>
      </c>
      <c r="W23" s="183" t="s">
        <v>79</v>
      </c>
      <c r="X23" s="183" t="s">
        <v>41</v>
      </c>
      <c r="Y23" s="183" t="s">
        <v>76</v>
      </c>
      <c r="Z23" s="183" t="s">
        <v>82</v>
      </c>
      <c r="AA23" s="183" t="s">
        <v>87</v>
      </c>
      <c r="AB23" s="183" t="s">
        <v>91</v>
      </c>
      <c r="AC23" s="183" t="s">
        <v>94</v>
      </c>
      <c r="AD23" s="183" t="s">
        <v>95</v>
      </c>
      <c r="AE23" s="183"/>
      <c r="AF23" s="183"/>
      <c r="AG23" s="183"/>
      <c r="AH23" s="183"/>
      <c r="AI23" s="183"/>
      <c r="AJ23" s="183"/>
      <c r="AK23" s="183"/>
    </row>
    <row r="24" ht="15.75" customHeight="1">
      <c r="A24" s="183" t="s">
        <v>649</v>
      </c>
      <c r="B24" s="183" t="s">
        <v>650</v>
      </c>
      <c r="C24" s="183" t="s">
        <v>651</v>
      </c>
      <c r="U24" s="183" t="str">
        <f t="array" ref="U24">if(ISBLANK(Detailed_Sector_Interventions!A23),"",INDEX($B$4:$R$50,MATCH(Detailed_Sector_Interventions!A23,$A$4:$A$50)))</f>
        <v/>
      </c>
      <c r="V24" s="183"/>
      <c r="W24" s="183"/>
      <c r="X24" s="183"/>
      <c r="Y24" s="183"/>
      <c r="Z24" s="183"/>
      <c r="AA24" s="183"/>
      <c r="AB24" s="183"/>
      <c r="AC24" s="183"/>
      <c r="AD24" s="183"/>
      <c r="AE24" s="183"/>
      <c r="AF24" s="183"/>
      <c r="AG24" s="183"/>
      <c r="AH24" s="183"/>
      <c r="AI24" s="183"/>
      <c r="AJ24" s="183"/>
      <c r="AK24" s="183"/>
    </row>
    <row r="25" ht="15.75" customHeight="1">
      <c r="A25" s="183" t="s">
        <v>193</v>
      </c>
      <c r="B25" s="183" t="s">
        <v>652</v>
      </c>
      <c r="C25" s="183" t="s">
        <v>653</v>
      </c>
      <c r="D25" s="183" t="s">
        <v>654</v>
      </c>
      <c r="E25" s="183" t="s">
        <v>655</v>
      </c>
      <c r="F25" s="183" t="s">
        <v>193</v>
      </c>
      <c r="G25" s="183" t="s">
        <v>656</v>
      </c>
      <c r="H25" s="183" t="s">
        <v>657</v>
      </c>
      <c r="I25" s="183" t="s">
        <v>194</v>
      </c>
      <c r="J25" s="183" t="s">
        <v>658</v>
      </c>
      <c r="U25" s="183" t="str">
        <f t="array" ref="U25">if(ISBLANK(Detailed_Sector_Interventions!A24),"",INDEX($B$4:$R$50,MATCH(Detailed_Sector_Interventions!A24,$A$4:$A$50)))</f>
        <v/>
      </c>
      <c r="V25" s="183"/>
      <c r="W25" s="183"/>
      <c r="X25" s="183"/>
      <c r="Y25" s="183"/>
      <c r="Z25" s="183"/>
      <c r="AA25" s="183"/>
      <c r="AB25" s="183"/>
      <c r="AC25" s="183"/>
      <c r="AD25" s="183"/>
      <c r="AE25" s="183"/>
      <c r="AF25" s="183"/>
      <c r="AG25" s="183"/>
      <c r="AH25" s="183"/>
      <c r="AI25" s="183"/>
      <c r="AJ25" s="183"/>
      <c r="AK25" s="183"/>
    </row>
    <row r="26" ht="15.75" customHeight="1">
      <c r="A26" s="183" t="s">
        <v>207</v>
      </c>
      <c r="B26" s="183" t="s">
        <v>659</v>
      </c>
      <c r="C26" s="183" t="s">
        <v>208</v>
      </c>
      <c r="D26" s="183" t="s">
        <v>660</v>
      </c>
      <c r="E26" s="183" t="s">
        <v>661</v>
      </c>
      <c r="F26" s="183" t="s">
        <v>207</v>
      </c>
      <c r="G26" s="183" t="s">
        <v>662</v>
      </c>
      <c r="H26" s="183" t="s">
        <v>663</v>
      </c>
      <c r="I26" s="183" t="s">
        <v>664</v>
      </c>
      <c r="J26" s="183" t="s">
        <v>665</v>
      </c>
      <c r="U26" s="183" t="str">
        <f t="array" ref="U26">if(ISBLANK(Detailed_Sector_Interventions!A25),"",INDEX($B$4:$R$50,MATCH(Detailed_Sector_Interventions!A25,$A$4:$A$50)))</f>
        <v/>
      </c>
      <c r="V26" s="183"/>
      <c r="W26" s="183"/>
      <c r="X26" s="183"/>
      <c r="Y26" s="183"/>
      <c r="Z26" s="183"/>
      <c r="AA26" s="183"/>
      <c r="AB26" s="183"/>
      <c r="AC26" s="183"/>
      <c r="AD26" s="183"/>
      <c r="AE26" s="183"/>
      <c r="AF26" s="183"/>
      <c r="AG26" s="183"/>
      <c r="AH26" s="183"/>
      <c r="AI26" s="183"/>
      <c r="AJ26" s="183"/>
      <c r="AK26" s="183"/>
    </row>
    <row r="27" ht="15.75" customHeight="1">
      <c r="A27" s="183" t="s">
        <v>96</v>
      </c>
      <c r="B27" s="183" t="s">
        <v>666</v>
      </c>
      <c r="C27" s="183" t="s">
        <v>667</v>
      </c>
      <c r="D27" s="183" t="s">
        <v>128</v>
      </c>
      <c r="E27" s="183" t="s">
        <v>668</v>
      </c>
      <c r="F27" s="183" t="s">
        <v>97</v>
      </c>
      <c r="G27" s="183" t="s">
        <v>110</v>
      </c>
      <c r="H27" s="183" t="s">
        <v>669</v>
      </c>
      <c r="I27" s="202" t="s">
        <v>119</v>
      </c>
      <c r="U27" s="183" t="str">
        <f t="array" ref="U27">if(ISBLANK(Detailed_Sector_Interventions!A26),"",INDEX($B$4:$R$50,MATCH(Detailed_Sector_Interventions!A26,$A$4:$A$50)))</f>
        <v/>
      </c>
      <c r="V27" s="183"/>
      <c r="W27" s="183"/>
      <c r="X27" s="183"/>
      <c r="Y27" s="183"/>
      <c r="Z27" s="183"/>
      <c r="AA27" s="183"/>
      <c r="AB27" s="183"/>
      <c r="AC27" s="183"/>
      <c r="AD27" s="183"/>
      <c r="AE27" s="183"/>
      <c r="AF27" s="183"/>
      <c r="AG27" s="183"/>
      <c r="AH27" s="183"/>
      <c r="AI27" s="183"/>
      <c r="AJ27" s="183"/>
      <c r="AK27" s="183"/>
    </row>
    <row r="28" ht="15.75" customHeight="1">
      <c r="A28" s="183" t="s">
        <v>212</v>
      </c>
      <c r="B28" s="183" t="s">
        <v>227</v>
      </c>
      <c r="C28" s="183" t="s">
        <v>670</v>
      </c>
      <c r="D28" s="183" t="s">
        <v>671</v>
      </c>
      <c r="E28" s="183" t="s">
        <v>672</v>
      </c>
      <c r="F28" s="183" t="s">
        <v>240</v>
      </c>
      <c r="G28" s="183" t="s">
        <v>213</v>
      </c>
      <c r="H28" s="183" t="s">
        <v>219</v>
      </c>
      <c r="U28" s="183" t="str">
        <f t="array" ref="U28">if(ISBLANK(Detailed_Sector_Interventions!A27),"",INDEX($B$4:$R$50,MATCH(Detailed_Sector_Interventions!A27,$A$4:$A$50)))</f>
        <v/>
      </c>
      <c r="V28" s="183"/>
      <c r="W28" s="183"/>
      <c r="X28" s="183"/>
      <c r="Y28" s="183"/>
      <c r="Z28" s="183"/>
      <c r="AA28" s="183"/>
      <c r="AB28" s="183"/>
      <c r="AC28" s="183"/>
      <c r="AD28" s="183"/>
      <c r="AE28" s="183"/>
      <c r="AF28" s="183"/>
      <c r="AG28" s="183"/>
      <c r="AH28" s="183"/>
      <c r="AI28" s="183"/>
      <c r="AJ28" s="183"/>
      <c r="AK28" s="183"/>
    </row>
    <row r="29" ht="15.75" customHeight="1">
      <c r="A29" s="183" t="s">
        <v>673</v>
      </c>
      <c r="B29" s="183" t="s">
        <v>674</v>
      </c>
      <c r="C29" s="183" t="s">
        <v>675</v>
      </c>
      <c r="D29" s="183" t="s">
        <v>676</v>
      </c>
      <c r="E29" s="183" t="s">
        <v>677</v>
      </c>
      <c r="F29" s="183" t="s">
        <v>678</v>
      </c>
      <c r="G29" s="183" t="s">
        <v>679</v>
      </c>
      <c r="H29" s="183" t="s">
        <v>680</v>
      </c>
      <c r="I29" s="183" t="s">
        <v>681</v>
      </c>
      <c r="J29" s="183" t="s">
        <v>682</v>
      </c>
      <c r="K29" s="183" t="s">
        <v>683</v>
      </c>
      <c r="L29" s="183" t="s">
        <v>684</v>
      </c>
      <c r="M29" s="183" t="s">
        <v>685</v>
      </c>
      <c r="N29" s="183" t="s">
        <v>686</v>
      </c>
      <c r="U29" s="183" t="str">
        <f t="array" ref="U29">if(ISBLANK(Detailed_Sector_Interventions!A28),"",INDEX($B$4:$R$50,MATCH(Detailed_Sector_Interventions!A28,$A$4:$A$50)))</f>
        <v/>
      </c>
      <c r="V29" s="183"/>
      <c r="W29" s="183"/>
      <c r="X29" s="183"/>
      <c r="Y29" s="183"/>
      <c r="Z29" s="183"/>
      <c r="AA29" s="183"/>
      <c r="AB29" s="183"/>
      <c r="AC29" s="183"/>
      <c r="AD29" s="183"/>
      <c r="AE29" s="183"/>
      <c r="AF29" s="183"/>
      <c r="AG29" s="183"/>
      <c r="AH29" s="183"/>
      <c r="AI29" s="183"/>
      <c r="AJ29" s="183"/>
      <c r="AK29" s="183"/>
    </row>
    <row r="30" ht="15.75" customHeight="1">
      <c r="A30" s="183" t="s">
        <v>260</v>
      </c>
      <c r="B30" s="183" t="s">
        <v>288</v>
      </c>
      <c r="C30" s="183" t="s">
        <v>687</v>
      </c>
      <c r="D30" s="183" t="s">
        <v>688</v>
      </c>
      <c r="E30" s="183" t="s">
        <v>261</v>
      </c>
      <c r="F30" s="183" t="s">
        <v>689</v>
      </c>
      <c r="G30" s="183" t="s">
        <v>690</v>
      </c>
      <c r="H30" s="183" t="s">
        <v>691</v>
      </c>
      <c r="I30" s="183" t="s">
        <v>293</v>
      </c>
      <c r="U30" s="183" t="str">
        <f t="array" ref="U30">if(ISBLANK(Detailed_Sector_Interventions!A29),"",INDEX($B$4:$R$50,MATCH(Detailed_Sector_Interventions!A29,$A$4:$A$50)))</f>
        <v/>
      </c>
      <c r="V30" s="183"/>
      <c r="W30" s="183"/>
      <c r="X30" s="183"/>
      <c r="Y30" s="183"/>
      <c r="Z30" s="183"/>
      <c r="AA30" s="183"/>
      <c r="AB30" s="183"/>
      <c r="AC30" s="183"/>
      <c r="AD30" s="183"/>
      <c r="AE30" s="183"/>
      <c r="AF30" s="183"/>
      <c r="AG30" s="183"/>
      <c r="AH30" s="183"/>
      <c r="AI30" s="183"/>
      <c r="AJ30" s="183"/>
      <c r="AK30" s="183"/>
    </row>
    <row r="31" ht="15.75" customHeight="1">
      <c r="A31" s="183" t="s">
        <v>692</v>
      </c>
      <c r="B31" s="183" t="s">
        <v>693</v>
      </c>
      <c r="C31" s="183" t="s">
        <v>694</v>
      </c>
      <c r="D31" s="183" t="s">
        <v>695</v>
      </c>
      <c r="E31" s="183" t="s">
        <v>696</v>
      </c>
      <c r="F31" s="183" t="s">
        <v>697</v>
      </c>
      <c r="G31" s="183" t="s">
        <v>698</v>
      </c>
      <c r="U31" s="183" t="str">
        <f t="array" ref="U31">if(ISBLANK(Detailed_Sector_Interventions!A30),"",INDEX($B$4:$R$50,MATCH(Detailed_Sector_Interventions!A30,$A$4:$A$50)))</f>
        <v/>
      </c>
      <c r="V31" s="183"/>
      <c r="W31" s="183"/>
      <c r="X31" s="183"/>
      <c r="Y31" s="183"/>
      <c r="Z31" s="183"/>
      <c r="AA31" s="183"/>
      <c r="AB31" s="183"/>
      <c r="AC31" s="183"/>
      <c r="AD31" s="183"/>
      <c r="AE31" s="183"/>
      <c r="AF31" s="183"/>
      <c r="AG31" s="183"/>
      <c r="AH31" s="183"/>
      <c r="AI31" s="183"/>
      <c r="AJ31" s="183"/>
      <c r="AK31" s="183"/>
    </row>
    <row r="32" ht="15.75" customHeight="1">
      <c r="A32" s="183" t="s">
        <v>699</v>
      </c>
      <c r="B32" s="183" t="s">
        <v>700</v>
      </c>
      <c r="C32" s="183" t="s">
        <v>701</v>
      </c>
      <c r="D32" s="183" t="s">
        <v>702</v>
      </c>
      <c r="E32" s="183" t="s">
        <v>703</v>
      </c>
      <c r="F32" s="183" t="s">
        <v>704</v>
      </c>
      <c r="G32" s="183" t="s">
        <v>705</v>
      </c>
      <c r="H32" s="183" t="s">
        <v>706</v>
      </c>
      <c r="I32" s="183" t="s">
        <v>707</v>
      </c>
      <c r="J32" s="183" t="s">
        <v>708</v>
      </c>
      <c r="U32" s="183" t="str">
        <f t="array" ref="U32">if(ISBLANK(Detailed_Sector_Interventions!A31),"",INDEX($B$4:$R$50,MATCH(Detailed_Sector_Interventions!A31,$A$4:$A$50)))</f>
        <v/>
      </c>
      <c r="V32" s="183"/>
      <c r="W32" s="183"/>
      <c r="X32" s="183"/>
      <c r="Y32" s="183"/>
      <c r="Z32" s="183"/>
      <c r="AA32" s="183"/>
      <c r="AB32" s="183"/>
      <c r="AC32" s="183"/>
      <c r="AD32" s="183"/>
      <c r="AE32" s="183"/>
      <c r="AF32" s="183"/>
      <c r="AG32" s="183"/>
      <c r="AH32" s="183"/>
      <c r="AI32" s="183"/>
      <c r="AJ32" s="183"/>
      <c r="AK32" s="183"/>
    </row>
    <row r="33" ht="15.75" customHeight="1">
      <c r="A33" s="183" t="s">
        <v>709</v>
      </c>
      <c r="B33" s="183" t="s">
        <v>710</v>
      </c>
      <c r="C33" s="183" t="s">
        <v>711</v>
      </c>
      <c r="D33" s="183" t="s">
        <v>712</v>
      </c>
      <c r="E33" s="183" t="s">
        <v>420</v>
      </c>
      <c r="F33" s="183" t="s">
        <v>713</v>
      </c>
      <c r="G33" s="183" t="s">
        <v>714</v>
      </c>
      <c r="H33" s="183" t="s">
        <v>715</v>
      </c>
      <c r="I33" s="183" t="s">
        <v>716</v>
      </c>
      <c r="J33" s="183" t="s">
        <v>717</v>
      </c>
      <c r="K33" s="183" t="s">
        <v>718</v>
      </c>
      <c r="L33" s="183" t="s">
        <v>719</v>
      </c>
      <c r="U33" s="183" t="str">
        <f t="array" ref="U33">if(ISBLANK(Detailed_Sector_Interventions!A32),"",INDEX($B$4:$R$50,MATCH(Detailed_Sector_Interventions!A32,$A$4:$A$50)))</f>
        <v/>
      </c>
      <c r="V33" s="183"/>
      <c r="W33" s="183"/>
      <c r="X33" s="183"/>
      <c r="Y33" s="183"/>
      <c r="Z33" s="183"/>
      <c r="AA33" s="183"/>
      <c r="AB33" s="183"/>
      <c r="AC33" s="183"/>
      <c r="AD33" s="183"/>
      <c r="AE33" s="183"/>
      <c r="AF33" s="183"/>
      <c r="AG33" s="183"/>
      <c r="AH33" s="183"/>
      <c r="AI33" s="183"/>
      <c r="AJ33" s="183"/>
      <c r="AK33" s="183"/>
    </row>
    <row r="34" ht="15.75" customHeight="1">
      <c r="A34" s="183" t="s">
        <v>720</v>
      </c>
      <c r="B34" s="183" t="s">
        <v>721</v>
      </c>
      <c r="C34" s="183" t="s">
        <v>722</v>
      </c>
      <c r="D34" s="183" t="s">
        <v>723</v>
      </c>
      <c r="E34" s="183" t="s">
        <v>724</v>
      </c>
      <c r="F34" s="183" t="s">
        <v>725</v>
      </c>
      <c r="G34" s="183" t="s">
        <v>726</v>
      </c>
      <c r="H34" s="183" t="s">
        <v>727</v>
      </c>
      <c r="I34" s="183" t="s">
        <v>728</v>
      </c>
      <c r="J34" s="183" t="s">
        <v>729</v>
      </c>
      <c r="K34" s="183" t="s">
        <v>730</v>
      </c>
      <c r="L34" s="183" t="s">
        <v>731</v>
      </c>
      <c r="U34" s="183" t="str">
        <f t="array" ref="U34">if(ISBLANK(Detailed_Sector_Interventions!A33),"",INDEX($B$4:$R$50,MATCH(Detailed_Sector_Interventions!A33,$A$4:$A$50)))</f>
        <v/>
      </c>
      <c r="V34" s="183"/>
      <c r="W34" s="183"/>
      <c r="X34" s="183"/>
      <c r="Y34" s="183"/>
      <c r="Z34" s="183"/>
      <c r="AA34" s="183"/>
      <c r="AB34" s="183"/>
      <c r="AC34" s="183"/>
      <c r="AD34" s="183"/>
      <c r="AE34" s="183"/>
      <c r="AF34" s="183"/>
      <c r="AG34" s="183"/>
      <c r="AH34" s="183"/>
      <c r="AI34" s="183"/>
      <c r="AJ34" s="183"/>
      <c r="AK34" s="183"/>
    </row>
    <row r="35" ht="15.75" customHeight="1">
      <c r="A35" s="183" t="s">
        <v>732</v>
      </c>
      <c r="B35" s="183" t="s">
        <v>733</v>
      </c>
      <c r="C35" s="183" t="s">
        <v>734</v>
      </c>
      <c r="D35" s="183" t="s">
        <v>735</v>
      </c>
      <c r="E35" s="183" t="s">
        <v>736</v>
      </c>
      <c r="F35" s="183" t="s">
        <v>737</v>
      </c>
      <c r="G35" s="183" t="s">
        <v>738</v>
      </c>
      <c r="U35" s="183" t="str">
        <f t="array" ref="U35">if(ISBLANK(Detailed_Sector_Interventions!A34),"",INDEX($B$4:$R$50,MATCH(Detailed_Sector_Interventions!A34,$A$4:$A$50)))</f>
        <v/>
      </c>
      <c r="V35" s="183"/>
      <c r="W35" s="183"/>
      <c r="X35" s="183"/>
      <c r="Y35" s="183"/>
      <c r="Z35" s="183"/>
      <c r="AA35" s="183"/>
      <c r="AB35" s="183"/>
      <c r="AC35" s="183"/>
      <c r="AD35" s="183"/>
      <c r="AE35" s="183"/>
      <c r="AF35" s="183"/>
      <c r="AG35" s="183"/>
      <c r="AH35" s="183"/>
      <c r="AI35" s="183"/>
      <c r="AJ35" s="183"/>
      <c r="AK35" s="183"/>
    </row>
    <row r="36" ht="15.75" customHeight="1">
      <c r="A36" s="183" t="s">
        <v>739</v>
      </c>
      <c r="B36" s="183" t="s">
        <v>508</v>
      </c>
      <c r="C36" s="183" t="s">
        <v>508</v>
      </c>
      <c r="D36" s="183" t="s">
        <v>508</v>
      </c>
      <c r="E36" s="183" t="s">
        <v>740</v>
      </c>
      <c r="F36" s="183" t="s">
        <v>741</v>
      </c>
      <c r="G36" s="183" t="s">
        <v>742</v>
      </c>
      <c r="H36" s="183" t="s">
        <v>743</v>
      </c>
      <c r="I36" s="183" t="s">
        <v>744</v>
      </c>
      <c r="J36" s="183" t="s">
        <v>745</v>
      </c>
      <c r="U36" s="183" t="str">
        <f t="array" ref="U36">if(ISBLANK(Detailed_Sector_Interventions!A35),"",INDEX($B$4:$R$50,MATCH(Detailed_Sector_Interventions!A35,$A$4:$A$50)))</f>
        <v/>
      </c>
      <c r="V36" s="183"/>
      <c r="W36" s="183"/>
      <c r="X36" s="183"/>
      <c r="Y36" s="183"/>
      <c r="Z36" s="183"/>
      <c r="AA36" s="183"/>
      <c r="AB36" s="183"/>
      <c r="AC36" s="183"/>
      <c r="AD36" s="183"/>
      <c r="AE36" s="183"/>
      <c r="AF36" s="183"/>
      <c r="AG36" s="183"/>
      <c r="AH36" s="183"/>
      <c r="AI36" s="183"/>
      <c r="AJ36" s="183"/>
      <c r="AK36" s="183"/>
    </row>
    <row r="37" ht="15.75" customHeight="1">
      <c r="A37" s="183" t="s">
        <v>746</v>
      </c>
      <c r="B37" s="183" t="s">
        <v>747</v>
      </c>
      <c r="C37" s="183" t="s">
        <v>748</v>
      </c>
      <c r="D37" s="183" t="s">
        <v>749</v>
      </c>
      <c r="E37" s="183" t="s">
        <v>750</v>
      </c>
      <c r="F37" s="183" t="s">
        <v>751</v>
      </c>
      <c r="U37" s="183" t="str">
        <f t="array" ref="U37">if(ISBLANK(Detailed_Sector_Interventions!A36),"",INDEX($B$4:$R$50,MATCH(Detailed_Sector_Interventions!A36,$A$4:$A$50)))</f>
        <v/>
      </c>
      <c r="V37" s="183"/>
      <c r="W37" s="183"/>
      <c r="X37" s="183"/>
      <c r="Y37" s="183"/>
      <c r="Z37" s="183"/>
      <c r="AA37" s="183"/>
      <c r="AB37" s="183"/>
      <c r="AC37" s="183"/>
      <c r="AD37" s="183"/>
      <c r="AE37" s="183"/>
      <c r="AF37" s="183"/>
      <c r="AG37" s="183"/>
      <c r="AH37" s="183"/>
      <c r="AI37" s="183"/>
      <c r="AJ37" s="183"/>
      <c r="AK37" s="183"/>
    </row>
    <row r="38" ht="15.75" customHeight="1">
      <c r="A38" s="183" t="s">
        <v>752</v>
      </c>
      <c r="B38" s="183" t="s">
        <v>753</v>
      </c>
      <c r="C38" s="183" t="s">
        <v>754</v>
      </c>
      <c r="D38" s="183" t="s">
        <v>755</v>
      </c>
      <c r="E38" s="183" t="s">
        <v>756</v>
      </c>
      <c r="F38" s="183" t="s">
        <v>757</v>
      </c>
      <c r="G38" s="183" t="s">
        <v>758</v>
      </c>
      <c r="H38" s="183" t="s">
        <v>759</v>
      </c>
      <c r="I38" s="183" t="s">
        <v>760</v>
      </c>
      <c r="U38" s="183" t="str">
        <f t="array" ref="U38">if(ISBLANK(Detailed_Sector_Interventions!A37),"",INDEX($B$4:$R$50,MATCH(Detailed_Sector_Interventions!A37,$A$4:$A$50)))</f>
        <v/>
      </c>
      <c r="V38" s="183"/>
      <c r="W38" s="183"/>
      <c r="X38" s="183"/>
      <c r="Y38" s="183"/>
      <c r="Z38" s="183"/>
      <c r="AA38" s="183"/>
      <c r="AB38" s="183"/>
      <c r="AC38" s="183"/>
      <c r="AD38" s="183"/>
      <c r="AE38" s="183"/>
      <c r="AF38" s="183"/>
      <c r="AG38" s="183"/>
      <c r="AH38" s="183"/>
      <c r="AI38" s="183"/>
      <c r="AJ38" s="183"/>
      <c r="AK38" s="183"/>
    </row>
    <row r="39" ht="15.75" customHeight="1">
      <c r="A39" s="183" t="s">
        <v>761</v>
      </c>
      <c r="B39" s="183" t="s">
        <v>700</v>
      </c>
      <c r="C39" s="183" t="s">
        <v>762</v>
      </c>
      <c r="D39" s="183" t="s">
        <v>763</v>
      </c>
      <c r="E39" s="183" t="s">
        <v>764</v>
      </c>
      <c r="F39" s="183" t="s">
        <v>765</v>
      </c>
      <c r="G39" s="183" t="s">
        <v>683</v>
      </c>
      <c r="H39" s="183" t="s">
        <v>766</v>
      </c>
      <c r="I39" s="183" t="s">
        <v>767</v>
      </c>
      <c r="J39" s="183" t="s">
        <v>768</v>
      </c>
      <c r="K39" s="183" t="s">
        <v>769</v>
      </c>
      <c r="U39" s="183" t="str">
        <f t="array" ref="U39">if(ISBLANK(Detailed_Sector_Interventions!A38),"",INDEX($B$4:$R$50,MATCH(Detailed_Sector_Interventions!A38,$A$4:$A$50)))</f>
        <v/>
      </c>
      <c r="V39" s="183"/>
      <c r="W39" s="183"/>
      <c r="X39" s="183"/>
      <c r="Y39" s="183"/>
      <c r="Z39" s="183"/>
      <c r="AA39" s="183"/>
      <c r="AB39" s="183"/>
      <c r="AC39" s="183"/>
      <c r="AD39" s="183"/>
      <c r="AE39" s="183"/>
      <c r="AF39" s="183"/>
      <c r="AG39" s="183"/>
      <c r="AH39" s="183"/>
      <c r="AI39" s="183"/>
      <c r="AJ39" s="183"/>
      <c r="AK39" s="183"/>
    </row>
    <row r="40" ht="15.75" customHeight="1">
      <c r="A40" s="183" t="s">
        <v>770</v>
      </c>
      <c r="B40" s="183" t="s">
        <v>771</v>
      </c>
      <c r="C40" s="183" t="s">
        <v>772</v>
      </c>
      <c r="D40" s="183" t="s">
        <v>773</v>
      </c>
      <c r="U40" s="183" t="str">
        <f t="array" ref="U40">if(ISBLANK(Detailed_Sector_Interventions!A39),"",INDEX($B$4:$R$50,MATCH(Detailed_Sector_Interventions!A39,$A$4:$A$50)))</f>
        <v/>
      </c>
      <c r="V40" s="183"/>
      <c r="W40" s="183"/>
      <c r="X40" s="183"/>
      <c r="Y40" s="183"/>
      <c r="Z40" s="183"/>
      <c r="AA40" s="183"/>
      <c r="AB40" s="183"/>
      <c r="AC40" s="183"/>
      <c r="AD40" s="183"/>
      <c r="AE40" s="183"/>
      <c r="AF40" s="183"/>
      <c r="AG40" s="183"/>
      <c r="AH40" s="183"/>
      <c r="AI40" s="183"/>
      <c r="AJ40" s="183"/>
      <c r="AK40" s="183"/>
    </row>
    <row r="41" ht="15.75" customHeight="1">
      <c r="A41" s="183" t="s">
        <v>774</v>
      </c>
      <c r="B41" s="183" t="s">
        <v>775</v>
      </c>
      <c r="C41" s="183" t="s">
        <v>776</v>
      </c>
      <c r="D41" s="183" t="s">
        <v>777</v>
      </c>
      <c r="E41" s="183" t="s">
        <v>774</v>
      </c>
      <c r="F41" s="183" t="s">
        <v>778</v>
      </c>
      <c r="G41" s="183" t="s">
        <v>779</v>
      </c>
      <c r="U41" s="183" t="str">
        <f t="array" ref="U41">if(ISBLANK(Detailed_Sector_Interventions!A40),"",INDEX($B$4:$R$50,MATCH(Detailed_Sector_Interventions!A40,$A$4:$A$50)))</f>
        <v/>
      </c>
      <c r="V41" s="183"/>
      <c r="W41" s="183"/>
      <c r="X41" s="183"/>
      <c r="Y41" s="183"/>
      <c r="Z41" s="183"/>
      <c r="AA41" s="183"/>
      <c r="AB41" s="183"/>
      <c r="AC41" s="183"/>
      <c r="AD41" s="183"/>
      <c r="AE41" s="183"/>
      <c r="AF41" s="183"/>
      <c r="AG41" s="183"/>
      <c r="AH41" s="183"/>
      <c r="AI41" s="183"/>
      <c r="AJ41" s="183"/>
      <c r="AK41" s="183"/>
    </row>
    <row r="42" ht="15.75" customHeight="1">
      <c r="A42" s="183" t="s">
        <v>780</v>
      </c>
      <c r="B42" s="183" t="s">
        <v>781</v>
      </c>
      <c r="C42" s="183" t="s">
        <v>782</v>
      </c>
      <c r="D42" s="183" t="s">
        <v>783</v>
      </c>
      <c r="E42" s="183" t="s">
        <v>784</v>
      </c>
      <c r="U42" s="183" t="str">
        <f t="array" ref="U42">if(ISBLANK(Detailed_Sector_Interventions!A41),"",INDEX($B$4:$R$50,MATCH(Detailed_Sector_Interventions!A41,$A$4:$A$50)))</f>
        <v/>
      </c>
      <c r="V42" s="183"/>
      <c r="W42" s="183"/>
      <c r="X42" s="183"/>
      <c r="Y42" s="183"/>
      <c r="Z42" s="183"/>
      <c r="AA42" s="183"/>
      <c r="AB42" s="183"/>
      <c r="AC42" s="183"/>
      <c r="AD42" s="183"/>
      <c r="AE42" s="183"/>
      <c r="AF42" s="183"/>
      <c r="AG42" s="183"/>
      <c r="AH42" s="183"/>
      <c r="AI42" s="183"/>
      <c r="AJ42" s="183"/>
      <c r="AK42" s="183"/>
    </row>
    <row r="43" ht="15.75" customHeight="1">
      <c r="A43" s="183" t="s">
        <v>785</v>
      </c>
      <c r="B43" s="183" t="s">
        <v>786</v>
      </c>
      <c r="C43" s="183" t="s">
        <v>787</v>
      </c>
      <c r="D43" s="183" t="s">
        <v>788</v>
      </c>
      <c r="U43" s="183" t="str">
        <f t="array" ref="U43">if(ISBLANK(Detailed_Sector_Interventions!A42),"",INDEX($B$4:$R$50,MATCH(Detailed_Sector_Interventions!A42,$A$4:$A$50)))</f>
        <v/>
      </c>
      <c r="V43" s="183"/>
      <c r="W43" s="183"/>
      <c r="X43" s="183"/>
      <c r="Y43" s="183"/>
      <c r="Z43" s="183"/>
      <c r="AA43" s="183"/>
      <c r="AB43" s="183"/>
      <c r="AC43" s="183"/>
      <c r="AD43" s="183"/>
      <c r="AE43" s="183"/>
      <c r="AF43" s="183"/>
      <c r="AG43" s="183"/>
      <c r="AH43" s="183"/>
      <c r="AI43" s="183"/>
      <c r="AJ43" s="183"/>
      <c r="AK43" s="183"/>
    </row>
    <row r="44" ht="15.75" customHeight="1">
      <c r="A44" s="183" t="s">
        <v>789</v>
      </c>
      <c r="B44" s="183" t="s">
        <v>790</v>
      </c>
      <c r="C44" s="183" t="s">
        <v>791</v>
      </c>
      <c r="D44" s="183" t="s">
        <v>792</v>
      </c>
      <c r="E44" s="183" t="s">
        <v>536</v>
      </c>
      <c r="F44" s="183" t="s">
        <v>793</v>
      </c>
      <c r="G44" s="183" t="s">
        <v>794</v>
      </c>
      <c r="U44" s="183" t="str">
        <f t="array" ref="U44">if(ISBLANK(Detailed_Sector_Interventions!A43),"",INDEX($B$4:$R$50,MATCH(Detailed_Sector_Interventions!A43,$A$4:$A$50)))</f>
        <v/>
      </c>
      <c r="V44" s="183"/>
      <c r="W44" s="183"/>
      <c r="X44" s="183"/>
      <c r="Y44" s="183"/>
      <c r="Z44" s="183"/>
      <c r="AA44" s="183"/>
      <c r="AB44" s="183"/>
      <c r="AC44" s="183"/>
      <c r="AD44" s="183"/>
      <c r="AE44" s="183"/>
      <c r="AF44" s="183"/>
      <c r="AG44" s="183"/>
      <c r="AH44" s="183"/>
      <c r="AI44" s="183"/>
      <c r="AJ44" s="183"/>
      <c r="AK44" s="183"/>
    </row>
    <row r="45" ht="15.75" customHeight="1">
      <c r="A45" s="183" t="s">
        <v>795</v>
      </c>
      <c r="B45" s="183" t="s">
        <v>796</v>
      </c>
      <c r="C45" s="183" t="s">
        <v>797</v>
      </c>
      <c r="D45" s="183" t="s">
        <v>798</v>
      </c>
      <c r="E45" s="183" t="s">
        <v>799</v>
      </c>
      <c r="F45" s="183" t="s">
        <v>800</v>
      </c>
      <c r="U45" s="183" t="str">
        <f t="array" ref="U45">if(ISBLANK(Detailed_Sector_Interventions!A44),"",INDEX($B$4:$R$50,MATCH(Detailed_Sector_Interventions!A44,$A$4:$A$50)))</f>
        <v/>
      </c>
      <c r="V45" s="183"/>
      <c r="W45" s="183"/>
      <c r="X45" s="183"/>
      <c r="Y45" s="183"/>
      <c r="Z45" s="183"/>
      <c r="AA45" s="183"/>
      <c r="AB45" s="183"/>
      <c r="AC45" s="183"/>
      <c r="AD45" s="183"/>
      <c r="AE45" s="183"/>
      <c r="AF45" s="183"/>
      <c r="AG45" s="183"/>
      <c r="AH45" s="183"/>
      <c r="AI45" s="183"/>
      <c r="AJ45" s="183"/>
      <c r="AK45" s="183"/>
    </row>
    <row r="46" ht="15.75" customHeight="1">
      <c r="A46" s="183" t="s">
        <v>801</v>
      </c>
      <c r="B46" s="183" t="s">
        <v>802</v>
      </c>
      <c r="C46" s="183" t="s">
        <v>803</v>
      </c>
      <c r="D46" s="183" t="s">
        <v>804</v>
      </c>
      <c r="E46" s="183" t="s">
        <v>805</v>
      </c>
      <c r="F46" s="183" t="s">
        <v>806</v>
      </c>
      <c r="G46" s="183" t="s">
        <v>807</v>
      </c>
      <c r="H46" s="183" t="s">
        <v>808</v>
      </c>
      <c r="U46" s="183" t="str">
        <f t="array" ref="U46">if(ISBLANK(Detailed_Sector_Interventions!A45),"",INDEX($B$4:$R$50,MATCH(Detailed_Sector_Interventions!A45,$A$4:$A$50)))</f>
        <v/>
      </c>
      <c r="V46" s="183"/>
      <c r="W46" s="183"/>
      <c r="X46" s="183"/>
      <c r="Y46" s="183"/>
      <c r="Z46" s="183"/>
      <c r="AA46" s="183"/>
      <c r="AB46" s="183"/>
      <c r="AC46" s="183"/>
      <c r="AD46" s="183"/>
      <c r="AE46" s="183"/>
      <c r="AF46" s="183"/>
      <c r="AG46" s="183"/>
      <c r="AH46" s="183"/>
      <c r="AI46" s="183"/>
      <c r="AJ46" s="183"/>
      <c r="AK46" s="183"/>
    </row>
    <row r="47" ht="15.75" customHeight="1">
      <c r="A47" s="183" t="s">
        <v>809</v>
      </c>
      <c r="B47" s="183" t="s">
        <v>810</v>
      </c>
      <c r="C47" s="183" t="s">
        <v>811</v>
      </c>
      <c r="D47" s="183" t="s">
        <v>812</v>
      </c>
      <c r="E47" s="183" t="s">
        <v>813</v>
      </c>
      <c r="F47" s="183" t="s">
        <v>814</v>
      </c>
      <c r="G47" s="183" t="s">
        <v>815</v>
      </c>
      <c r="U47" s="183" t="str">
        <f t="array" ref="U47">if(ISBLANK(Detailed_Sector_Interventions!A46),"",INDEX($B$4:$R$50,MATCH(Detailed_Sector_Interventions!A46,$A$4:$A$50)))</f>
        <v/>
      </c>
      <c r="V47" s="183"/>
      <c r="W47" s="183"/>
      <c r="X47" s="183"/>
      <c r="Y47" s="183"/>
      <c r="Z47" s="183"/>
      <c r="AA47" s="183"/>
      <c r="AB47" s="183"/>
      <c r="AC47" s="183"/>
      <c r="AD47" s="183"/>
      <c r="AE47" s="183"/>
      <c r="AF47" s="183"/>
      <c r="AG47" s="183"/>
      <c r="AH47" s="183"/>
      <c r="AI47" s="183"/>
      <c r="AJ47" s="183"/>
      <c r="AK47" s="183"/>
    </row>
    <row r="48" ht="15.75" customHeight="1">
      <c r="A48" s="183" t="s">
        <v>45</v>
      </c>
      <c r="B48" s="183" t="s">
        <v>816</v>
      </c>
      <c r="C48" s="183" t="s">
        <v>817</v>
      </c>
      <c r="D48" s="183" t="s">
        <v>818</v>
      </c>
      <c r="E48" s="183" t="s">
        <v>819</v>
      </c>
      <c r="F48" s="183" t="s">
        <v>820</v>
      </c>
      <c r="G48" s="183" t="s">
        <v>45</v>
      </c>
      <c r="U48" s="183" t="str">
        <f t="array" ref="U48">if(ISBLANK(Detailed_Sector_Interventions!A47),"",INDEX($B$4:$R$50,MATCH(Detailed_Sector_Interventions!A47,$A$4:$A$50)))</f>
        <v/>
      </c>
      <c r="V48" s="183"/>
      <c r="W48" s="183"/>
      <c r="X48" s="183"/>
      <c r="Y48" s="183"/>
      <c r="Z48" s="183"/>
      <c r="AA48" s="183"/>
      <c r="AB48" s="183"/>
      <c r="AC48" s="183"/>
      <c r="AD48" s="183"/>
      <c r="AE48" s="183"/>
      <c r="AF48" s="183"/>
      <c r="AG48" s="183"/>
      <c r="AH48" s="183"/>
      <c r="AI48" s="183"/>
      <c r="AJ48" s="183"/>
      <c r="AK48" s="183"/>
    </row>
    <row r="49" ht="15.75" customHeight="1">
      <c r="A49" s="183" t="s">
        <v>132</v>
      </c>
      <c r="B49" s="183" t="s">
        <v>134</v>
      </c>
      <c r="C49" s="183" t="s">
        <v>146</v>
      </c>
      <c r="D49" s="183" t="s">
        <v>821</v>
      </c>
      <c r="E49" s="183" t="s">
        <v>162</v>
      </c>
      <c r="F49" s="183" t="s">
        <v>171</v>
      </c>
      <c r="G49" s="183" t="s">
        <v>133</v>
      </c>
      <c r="H49" s="183" t="s">
        <v>153</v>
      </c>
      <c r="I49" s="183" t="s">
        <v>178</v>
      </c>
      <c r="U49" s="183" t="str">
        <f t="array" ref="U49">if(ISBLANK(Detailed_Sector_Interventions!A48),"",INDEX($B$4:$R$50,MATCH(Detailed_Sector_Interventions!A48,$A$4:$A$50)))</f>
        <v/>
      </c>
      <c r="V49" s="183"/>
      <c r="W49" s="183"/>
      <c r="X49" s="183"/>
      <c r="Y49" s="183"/>
      <c r="Z49" s="183"/>
      <c r="AA49" s="183"/>
      <c r="AB49" s="183"/>
      <c r="AC49" s="183"/>
      <c r="AD49" s="183"/>
      <c r="AE49" s="183"/>
      <c r="AF49" s="183"/>
      <c r="AG49" s="183"/>
      <c r="AH49" s="183"/>
      <c r="AI49" s="183"/>
      <c r="AJ49" s="183"/>
      <c r="AK49" s="183"/>
    </row>
    <row r="50" ht="15.75" customHeight="1">
      <c r="A50" s="183" t="s">
        <v>822</v>
      </c>
      <c r="B50" s="183" t="s">
        <v>823</v>
      </c>
      <c r="C50" s="183" t="s">
        <v>824</v>
      </c>
      <c r="D50" s="183" t="s">
        <v>825</v>
      </c>
      <c r="E50" s="183" t="s">
        <v>826</v>
      </c>
      <c r="F50" s="183" t="s">
        <v>827</v>
      </c>
      <c r="U50" s="183" t="str">
        <f t="array" ref="U50">if(ISBLANK(Detailed_Sector_Interventions!A49),"",INDEX($B$4:$R$50,MATCH(Detailed_Sector_Interventions!A49,$A$4:$A$50)))</f>
        <v/>
      </c>
      <c r="V50" s="183"/>
      <c r="W50" s="183"/>
      <c r="X50" s="183"/>
      <c r="Y50" s="183"/>
      <c r="Z50" s="183"/>
      <c r="AA50" s="183"/>
      <c r="AB50" s="183"/>
      <c r="AC50" s="183"/>
      <c r="AD50" s="183"/>
      <c r="AE50" s="183"/>
      <c r="AF50" s="183"/>
      <c r="AG50" s="183"/>
      <c r="AH50" s="183"/>
      <c r="AI50" s="183"/>
      <c r="AJ50" s="183"/>
      <c r="AK50" s="183"/>
    </row>
    <row r="51" ht="15.75" customHeight="1">
      <c r="U51" s="183" t="str">
        <f t="array" ref="U51">if(ISBLANK(Detailed_Sector_Interventions!A50),"",INDEX($B$4:$R$50,MATCH(Detailed_Sector_Interventions!A50,$A$4:$A$50)))</f>
        <v/>
      </c>
      <c r="V51" s="183"/>
      <c r="W51" s="183"/>
      <c r="X51" s="183"/>
      <c r="Y51" s="183"/>
      <c r="Z51" s="183"/>
      <c r="AA51" s="183"/>
      <c r="AB51" s="183"/>
      <c r="AC51" s="183"/>
      <c r="AD51" s="183"/>
      <c r="AE51" s="183"/>
      <c r="AF51" s="183"/>
      <c r="AG51" s="183"/>
      <c r="AH51" s="183"/>
      <c r="AI51" s="183"/>
      <c r="AJ51" s="183"/>
      <c r="AK51" s="183"/>
    </row>
    <row r="52" ht="15.75" customHeight="1">
      <c r="U52" s="183" t="str">
        <f t="array" ref="U52">if(ISBLANK(Detailed_Sector_Interventions!A51),"",INDEX($B$4:$R$50,MATCH(Detailed_Sector_Interventions!A51,$A$4:$A$50)))</f>
        <v/>
      </c>
      <c r="V52" s="183"/>
      <c r="W52" s="183"/>
      <c r="X52" s="183"/>
      <c r="Y52" s="183"/>
      <c r="Z52" s="183"/>
      <c r="AA52" s="183"/>
      <c r="AB52" s="183"/>
      <c r="AC52" s="183"/>
      <c r="AD52" s="183"/>
      <c r="AE52" s="183"/>
      <c r="AF52" s="183"/>
      <c r="AG52" s="183"/>
      <c r="AH52" s="183"/>
      <c r="AI52" s="183"/>
      <c r="AJ52" s="183"/>
      <c r="AK52" s="183"/>
    </row>
    <row r="53" ht="15.75" customHeight="1">
      <c r="U53" s="183" t="str">
        <f t="array" ref="U53">if(ISBLANK(Detailed_Sector_Interventions!A52),"",INDEX($B$4:$R$50,MATCH(Detailed_Sector_Interventions!A52,$A$4:$A$50)))</f>
        <v/>
      </c>
      <c r="V53" s="183"/>
      <c r="W53" s="183"/>
      <c r="X53" s="183"/>
      <c r="Y53" s="183"/>
      <c r="Z53" s="183"/>
      <c r="AA53" s="183"/>
      <c r="AB53" s="183"/>
      <c r="AC53" s="183"/>
      <c r="AD53" s="183"/>
      <c r="AE53" s="183"/>
      <c r="AF53" s="183"/>
      <c r="AG53" s="183"/>
      <c r="AH53" s="183"/>
      <c r="AI53" s="183"/>
      <c r="AJ53" s="183"/>
      <c r="AK53" s="183"/>
    </row>
    <row r="54" ht="15.75" customHeight="1">
      <c r="U54" s="183" t="str">
        <f t="array" ref="U54">if(ISBLANK(Detailed_Sector_Interventions!A53),"",INDEX($B$4:$R$50,MATCH(Detailed_Sector_Interventions!A53,$A$4:$A$50)))</f>
        <v/>
      </c>
      <c r="V54" s="183"/>
      <c r="W54" s="183"/>
      <c r="X54" s="183"/>
      <c r="Y54" s="183"/>
      <c r="Z54" s="183"/>
      <c r="AA54" s="183"/>
      <c r="AB54" s="183"/>
      <c r="AC54" s="183"/>
      <c r="AD54" s="183"/>
      <c r="AE54" s="183"/>
      <c r="AF54" s="183"/>
      <c r="AG54" s="183"/>
      <c r="AH54" s="183"/>
      <c r="AI54" s="183"/>
      <c r="AJ54" s="183"/>
      <c r="AK54" s="183"/>
    </row>
    <row r="55" ht="15.75" customHeight="1">
      <c r="U55" s="183" t="str">
        <f t="array" ref="U55">if(ISBLANK(Detailed_Sector_Interventions!A54),"",INDEX($B$4:$R$50,MATCH(Detailed_Sector_Interventions!A54,$A$4:$A$50)))</f>
        <v/>
      </c>
      <c r="V55" s="183"/>
      <c r="W55" s="183"/>
      <c r="X55" s="183"/>
      <c r="Y55" s="183"/>
      <c r="Z55" s="183"/>
      <c r="AA55" s="183"/>
      <c r="AB55" s="183"/>
      <c r="AC55" s="183"/>
      <c r="AD55" s="183"/>
      <c r="AE55" s="183"/>
      <c r="AF55" s="183"/>
      <c r="AG55" s="183"/>
      <c r="AH55" s="183"/>
      <c r="AI55" s="183"/>
      <c r="AJ55" s="183"/>
      <c r="AK55" s="183"/>
    </row>
    <row r="56" ht="15.75" customHeight="1">
      <c r="U56" s="183" t="str">
        <f t="array" ref="U56">if(ISBLANK(Detailed_Sector_Interventions!A55),"",INDEX($B$4:$R$50,MATCH(Detailed_Sector_Interventions!A55,$A$4:$A$50)))</f>
        <v/>
      </c>
      <c r="V56" s="183"/>
      <c r="W56" s="183"/>
      <c r="X56" s="183"/>
      <c r="Y56" s="183"/>
      <c r="Z56" s="183"/>
      <c r="AA56" s="183"/>
      <c r="AB56" s="183"/>
      <c r="AC56" s="183"/>
      <c r="AD56" s="183"/>
      <c r="AE56" s="183"/>
      <c r="AF56" s="183"/>
      <c r="AG56" s="183"/>
      <c r="AH56" s="183"/>
      <c r="AI56" s="183"/>
      <c r="AJ56" s="183"/>
      <c r="AK56" s="183"/>
    </row>
    <row r="57" ht="15.75" customHeight="1">
      <c r="U57" s="183" t="str">
        <f t="array" ref="U57">if(ISBLANK(Detailed_Sector_Interventions!A56),"",INDEX($B$4:$R$50,MATCH(Detailed_Sector_Interventions!A56,$A$4:$A$50)))</f>
        <v/>
      </c>
      <c r="V57" s="183"/>
      <c r="W57" s="183"/>
      <c r="X57" s="183"/>
      <c r="Y57" s="183"/>
      <c r="Z57" s="183"/>
      <c r="AA57" s="183"/>
      <c r="AB57" s="183"/>
      <c r="AC57" s="183"/>
      <c r="AD57" s="183"/>
      <c r="AE57" s="183"/>
      <c r="AF57" s="183"/>
      <c r="AG57" s="183"/>
      <c r="AH57" s="183"/>
      <c r="AI57" s="183"/>
      <c r="AJ57" s="183"/>
      <c r="AK57" s="183"/>
    </row>
    <row r="58" ht="15.75" customHeight="1">
      <c r="U58" s="183" t="str">
        <f t="array" ref="U58">if(ISBLANK(Detailed_Sector_Interventions!A57),"",INDEX($B$4:$R$50,MATCH(Detailed_Sector_Interventions!A57,$A$4:$A$50)))</f>
        <v/>
      </c>
      <c r="V58" s="183"/>
      <c r="W58" s="183"/>
      <c r="X58" s="183"/>
      <c r="Y58" s="183"/>
      <c r="Z58" s="183"/>
      <c r="AA58" s="183"/>
      <c r="AB58" s="183"/>
      <c r="AC58" s="183"/>
      <c r="AD58" s="183"/>
      <c r="AE58" s="183"/>
      <c r="AF58" s="183"/>
      <c r="AG58" s="183"/>
      <c r="AH58" s="183"/>
      <c r="AI58" s="183"/>
      <c r="AJ58" s="183"/>
      <c r="AK58" s="183"/>
    </row>
    <row r="59" ht="15.75" customHeight="1">
      <c r="U59" s="183" t="str">
        <f t="array" ref="U59">if(ISBLANK(Detailed_Sector_Interventions!A58),"",INDEX($B$4:$R$50,MATCH(Detailed_Sector_Interventions!A58,$A$4:$A$50)))</f>
        <v/>
      </c>
      <c r="V59" s="183"/>
      <c r="W59" s="183"/>
      <c r="X59" s="183"/>
      <c r="Y59" s="183"/>
      <c r="Z59" s="183"/>
      <c r="AA59" s="183"/>
      <c r="AB59" s="183"/>
      <c r="AC59" s="183"/>
      <c r="AD59" s="183"/>
      <c r="AE59" s="183"/>
      <c r="AF59" s="183"/>
      <c r="AG59" s="183"/>
      <c r="AH59" s="183"/>
      <c r="AI59" s="183"/>
      <c r="AJ59" s="183"/>
      <c r="AK59" s="183"/>
    </row>
    <row r="60" ht="15.75" customHeight="1">
      <c r="U60" s="183" t="str">
        <f t="array" ref="U60">if(ISBLANK(Detailed_Sector_Interventions!A59),"",INDEX($B$4:$R$50,MATCH(Detailed_Sector_Interventions!A59,$A$4:$A$50)))</f>
        <v/>
      </c>
      <c r="V60" s="183"/>
      <c r="W60" s="183"/>
      <c r="X60" s="183"/>
      <c r="Y60" s="183"/>
      <c r="Z60" s="183"/>
      <c r="AA60" s="183"/>
      <c r="AB60" s="183"/>
      <c r="AC60" s="183"/>
      <c r="AD60" s="183"/>
      <c r="AE60" s="183"/>
      <c r="AF60" s="183"/>
      <c r="AG60" s="183"/>
      <c r="AH60" s="183"/>
      <c r="AI60" s="183"/>
      <c r="AJ60" s="183"/>
      <c r="AK60" s="183"/>
    </row>
    <row r="61" ht="15.75" customHeight="1">
      <c r="U61" s="183" t="str">
        <f t="array" ref="U61">if(ISBLANK(Detailed_Sector_Interventions!A60),"",INDEX($B$4:$R$50,MATCH(Detailed_Sector_Interventions!A60,$A$4:$A$50)))</f>
        <v/>
      </c>
      <c r="V61" s="183"/>
      <c r="W61" s="183"/>
      <c r="X61" s="183"/>
      <c r="Y61" s="183"/>
      <c r="Z61" s="183"/>
      <c r="AA61" s="183"/>
      <c r="AB61" s="183"/>
      <c r="AC61" s="183"/>
      <c r="AD61" s="183"/>
      <c r="AE61" s="183"/>
      <c r="AF61" s="183"/>
      <c r="AG61" s="183"/>
      <c r="AH61" s="183"/>
      <c r="AI61" s="183"/>
      <c r="AJ61" s="183"/>
      <c r="AK61" s="183"/>
    </row>
    <row r="62" ht="15.75" customHeight="1">
      <c r="U62" s="183" t="str">
        <f t="array" ref="U62">if(ISBLANK(Detailed_Sector_Interventions!A61),"",INDEX($B$4:$R$50,MATCH(Detailed_Sector_Interventions!A61,$A$4:$A$50)))</f>
        <v/>
      </c>
      <c r="V62" s="183"/>
      <c r="W62" s="183"/>
      <c r="X62" s="183"/>
      <c r="Y62" s="183"/>
      <c r="Z62" s="183"/>
      <c r="AA62" s="183"/>
      <c r="AB62" s="183"/>
      <c r="AC62" s="183"/>
      <c r="AD62" s="183"/>
      <c r="AE62" s="183"/>
      <c r="AF62" s="183"/>
      <c r="AG62" s="183"/>
      <c r="AH62" s="183"/>
      <c r="AI62" s="183"/>
      <c r="AJ62" s="183"/>
      <c r="AK62" s="183"/>
    </row>
    <row r="63" ht="15.75" customHeight="1">
      <c r="U63" s="183" t="str">
        <f t="array" ref="U63">if(ISBLANK(Detailed_Sector_Interventions!A62),"",INDEX($B$4:$R$50,MATCH(Detailed_Sector_Interventions!A62,$A$4:$A$50)))</f>
        <v/>
      </c>
      <c r="V63" s="183"/>
      <c r="W63" s="183"/>
      <c r="X63" s="183"/>
      <c r="Y63" s="183"/>
      <c r="Z63" s="183"/>
      <c r="AA63" s="183"/>
      <c r="AB63" s="183"/>
      <c r="AC63" s="183"/>
      <c r="AD63" s="183"/>
      <c r="AE63" s="183"/>
      <c r="AF63" s="183"/>
      <c r="AG63" s="183"/>
      <c r="AH63" s="183"/>
      <c r="AI63" s="183"/>
      <c r="AJ63" s="183"/>
      <c r="AK63" s="183"/>
    </row>
    <row r="64" ht="15.75" customHeight="1">
      <c r="U64" s="183" t="str">
        <f t="array" ref="U64">if(ISBLANK(Detailed_Sector_Interventions!A63),"",INDEX($B$4:$R$50,MATCH(Detailed_Sector_Interventions!A63,$A$4:$A$50)))</f>
        <v/>
      </c>
      <c r="V64" s="183"/>
      <c r="W64" s="183"/>
      <c r="X64" s="183"/>
      <c r="Y64" s="183"/>
      <c r="Z64" s="183"/>
      <c r="AA64" s="183"/>
      <c r="AB64" s="183"/>
      <c r="AC64" s="183"/>
      <c r="AD64" s="183"/>
      <c r="AE64" s="183"/>
      <c r="AF64" s="183"/>
      <c r="AG64" s="183"/>
      <c r="AH64" s="183"/>
      <c r="AI64" s="183"/>
      <c r="AJ64" s="183"/>
      <c r="AK64" s="183"/>
    </row>
    <row r="65" ht="15.75" customHeight="1">
      <c r="U65" s="183" t="str">
        <f t="array" ref="U65">if(ISBLANK(Detailed_Sector_Interventions!A64),"",INDEX($B$4:$R$50,MATCH(Detailed_Sector_Interventions!A64,$A$4:$A$50)))</f>
        <v/>
      </c>
      <c r="V65" s="183"/>
      <c r="W65" s="183"/>
      <c r="X65" s="183"/>
      <c r="Y65" s="183"/>
      <c r="Z65" s="183"/>
      <c r="AA65" s="183"/>
      <c r="AB65" s="183"/>
      <c r="AC65" s="183"/>
      <c r="AD65" s="183"/>
      <c r="AE65" s="183"/>
      <c r="AF65" s="183"/>
      <c r="AG65" s="183"/>
      <c r="AH65" s="183"/>
      <c r="AI65" s="183"/>
      <c r="AJ65" s="183"/>
      <c r="AK65" s="183"/>
    </row>
    <row r="66" ht="15.75" customHeight="1">
      <c r="U66" s="183" t="str">
        <f t="array" ref="U66">if(ISBLANK(Detailed_Sector_Interventions!A65),"",INDEX($B$4:$R$50,MATCH(Detailed_Sector_Interventions!A65,$A$4:$A$50)))</f>
        <v/>
      </c>
      <c r="V66" s="183"/>
      <c r="W66" s="183"/>
      <c r="X66" s="183"/>
      <c r="Y66" s="183"/>
      <c r="Z66" s="183"/>
      <c r="AA66" s="183"/>
      <c r="AB66" s="183"/>
      <c r="AC66" s="183"/>
      <c r="AD66" s="183"/>
      <c r="AE66" s="183"/>
      <c r="AF66" s="183"/>
      <c r="AG66" s="183"/>
      <c r="AH66" s="183"/>
      <c r="AI66" s="183"/>
      <c r="AJ66" s="183"/>
      <c r="AK66" s="183"/>
    </row>
    <row r="67" ht="15.75" customHeight="1">
      <c r="U67" s="183" t="str">
        <f t="array" ref="U67">if(ISBLANK(Detailed_Sector_Interventions!A66),"",INDEX($B$4:$R$50,MATCH(Detailed_Sector_Interventions!A66,$A$4:$A$50)))</f>
        <v/>
      </c>
      <c r="V67" s="183"/>
      <c r="W67" s="183"/>
      <c r="X67" s="183"/>
      <c r="Y67" s="183"/>
      <c r="Z67" s="183"/>
      <c r="AA67" s="183"/>
      <c r="AB67" s="183"/>
      <c r="AC67" s="183"/>
      <c r="AD67" s="183"/>
      <c r="AE67" s="183"/>
      <c r="AF67" s="183"/>
      <c r="AG67" s="183"/>
      <c r="AH67" s="183"/>
      <c r="AI67" s="183"/>
      <c r="AJ67" s="183"/>
      <c r="AK67" s="183"/>
    </row>
    <row r="68" ht="15.75" customHeight="1">
      <c r="U68" s="183" t="str">
        <f t="array" ref="U68">if(ISBLANK(Detailed_Sector_Interventions!A67),"",INDEX($B$4:$R$50,MATCH(Detailed_Sector_Interventions!A67,$A$4:$A$50)))</f>
        <v/>
      </c>
      <c r="V68" s="183"/>
      <c r="W68" s="183"/>
      <c r="X68" s="183"/>
      <c r="Y68" s="183"/>
      <c r="Z68" s="183"/>
      <c r="AA68" s="183"/>
      <c r="AB68" s="183"/>
      <c r="AC68" s="183"/>
      <c r="AD68" s="183"/>
      <c r="AE68" s="183"/>
      <c r="AF68" s="183"/>
      <c r="AG68" s="183"/>
      <c r="AH68" s="183"/>
      <c r="AI68" s="183"/>
      <c r="AJ68" s="183"/>
      <c r="AK68" s="183"/>
    </row>
    <row r="69" ht="15.75" customHeight="1">
      <c r="U69" s="183" t="str">
        <f t="array" ref="U69">if(ISBLANK(Detailed_Sector_Interventions!A68),"",INDEX($B$4:$R$50,MATCH(Detailed_Sector_Interventions!A68,$A$4:$A$50)))</f>
        <v/>
      </c>
      <c r="V69" s="183"/>
      <c r="W69" s="183"/>
      <c r="X69" s="183"/>
      <c r="Y69" s="183"/>
      <c r="Z69" s="183"/>
      <c r="AA69" s="183"/>
      <c r="AB69" s="183"/>
      <c r="AC69" s="183"/>
      <c r="AD69" s="183"/>
      <c r="AE69" s="183"/>
      <c r="AF69" s="183"/>
      <c r="AG69" s="183"/>
      <c r="AH69" s="183"/>
      <c r="AI69" s="183"/>
      <c r="AJ69" s="183"/>
      <c r="AK69" s="183"/>
    </row>
    <row r="70" ht="15.75" customHeight="1">
      <c r="U70" s="183" t="str">
        <f t="array" ref="U70">if(ISBLANK(Detailed_Sector_Interventions!A69),"",INDEX($B$4:$R$50,MATCH(Detailed_Sector_Interventions!A69,$A$4:$A$50)))</f>
        <v/>
      </c>
      <c r="V70" s="183"/>
      <c r="W70" s="183"/>
      <c r="X70" s="183"/>
      <c r="Y70" s="183"/>
      <c r="Z70" s="183"/>
      <c r="AA70" s="183"/>
      <c r="AB70" s="183"/>
      <c r="AC70" s="183"/>
      <c r="AD70" s="183"/>
      <c r="AE70" s="183"/>
      <c r="AF70" s="183"/>
      <c r="AG70" s="183"/>
      <c r="AH70" s="183"/>
      <c r="AI70" s="183"/>
      <c r="AJ70" s="183"/>
      <c r="AK70" s="183"/>
    </row>
    <row r="71" ht="15.75" customHeight="1">
      <c r="U71" s="183" t="str">
        <f t="array" ref="U71">if(ISBLANK(Detailed_Sector_Interventions!A70),"",INDEX($B$4:$R$50,MATCH(Detailed_Sector_Interventions!A70,$A$4:$A$50)))</f>
        <v/>
      </c>
      <c r="V71" s="183"/>
      <c r="W71" s="183"/>
      <c r="X71" s="183"/>
      <c r="Y71" s="183"/>
      <c r="Z71" s="183"/>
      <c r="AA71" s="183"/>
      <c r="AB71" s="183"/>
      <c r="AC71" s="183"/>
      <c r="AD71" s="183"/>
      <c r="AE71" s="183"/>
      <c r="AF71" s="183"/>
      <c r="AG71" s="183"/>
      <c r="AH71" s="183"/>
      <c r="AI71" s="183"/>
      <c r="AJ71" s="183"/>
      <c r="AK71" s="183"/>
    </row>
    <row r="72" ht="15.75" customHeight="1">
      <c r="U72" s="183" t="str">
        <f t="array" ref="U72">if(ISBLANK(Detailed_Sector_Interventions!A71),"",INDEX($B$4:$R$50,MATCH(Detailed_Sector_Interventions!A71,$A$4:$A$50)))</f>
        <v/>
      </c>
      <c r="V72" s="183"/>
      <c r="W72" s="183"/>
      <c r="X72" s="183"/>
      <c r="Y72" s="183"/>
      <c r="Z72" s="183"/>
      <c r="AA72" s="183"/>
      <c r="AB72" s="183"/>
      <c r="AC72" s="183"/>
      <c r="AD72" s="183"/>
      <c r="AE72" s="183"/>
      <c r="AF72" s="183"/>
      <c r="AG72" s="183"/>
      <c r="AH72" s="183"/>
      <c r="AI72" s="183"/>
      <c r="AJ72" s="183"/>
      <c r="AK72" s="183"/>
    </row>
    <row r="73" ht="15.75" customHeight="1">
      <c r="U73" s="183" t="str">
        <f t="array" ref="U73">if(ISBLANK(Detailed_Sector_Interventions!A72),"",INDEX($B$4:$R$50,MATCH(Detailed_Sector_Interventions!A72,$A$4:$A$50)))</f>
        <v/>
      </c>
      <c r="V73" s="183"/>
      <c r="W73" s="183"/>
      <c r="X73" s="183"/>
      <c r="Y73" s="183"/>
      <c r="Z73" s="183"/>
      <c r="AA73" s="183"/>
      <c r="AB73" s="183"/>
      <c r="AC73" s="183"/>
      <c r="AD73" s="183"/>
      <c r="AE73" s="183"/>
      <c r="AF73" s="183"/>
      <c r="AG73" s="183"/>
      <c r="AH73" s="183"/>
      <c r="AI73" s="183"/>
      <c r="AJ73" s="183"/>
      <c r="AK73" s="183"/>
    </row>
    <row r="74" ht="15.75" customHeight="1">
      <c r="U74" s="183" t="str">
        <f t="array" ref="U74">if(ISBLANK(Detailed_Sector_Interventions!A73),"",INDEX($B$4:$R$50,MATCH(Detailed_Sector_Interventions!A73,$A$4:$A$50)))</f>
        <v/>
      </c>
      <c r="V74" s="183"/>
      <c r="W74" s="183"/>
      <c r="X74" s="183"/>
      <c r="Y74" s="183"/>
      <c r="Z74" s="183"/>
      <c r="AA74" s="183"/>
      <c r="AB74" s="183"/>
      <c r="AC74" s="183"/>
      <c r="AD74" s="183"/>
      <c r="AE74" s="183"/>
      <c r="AF74" s="183"/>
      <c r="AG74" s="183"/>
      <c r="AH74" s="183"/>
      <c r="AI74" s="183"/>
      <c r="AJ74" s="183"/>
      <c r="AK74" s="183"/>
    </row>
    <row r="75" ht="15.75" customHeight="1">
      <c r="U75" s="183" t="str">
        <f t="array" ref="U75">if(ISBLANK(Detailed_Sector_Interventions!A74),"",INDEX($B$4:$R$50,MATCH(Detailed_Sector_Interventions!A74,$A$4:$A$50)))</f>
        <v/>
      </c>
      <c r="V75" s="183"/>
      <c r="W75" s="183"/>
      <c r="X75" s="183"/>
      <c r="Y75" s="183"/>
      <c r="Z75" s="183"/>
      <c r="AA75" s="183"/>
      <c r="AB75" s="183"/>
      <c r="AC75" s="183"/>
      <c r="AD75" s="183"/>
      <c r="AE75" s="183"/>
      <c r="AF75" s="183"/>
      <c r="AG75" s="183"/>
      <c r="AH75" s="183"/>
      <c r="AI75" s="183"/>
      <c r="AJ75" s="183"/>
      <c r="AK75" s="183"/>
    </row>
    <row r="76" ht="15.75" customHeight="1">
      <c r="U76" s="183" t="str">
        <f t="array" ref="U76">if(ISBLANK(Detailed_Sector_Interventions!A75),"",INDEX($B$4:$R$50,MATCH(Detailed_Sector_Interventions!A75,$A$4:$A$50)))</f>
        <v/>
      </c>
      <c r="V76" s="183"/>
      <c r="W76" s="183"/>
      <c r="X76" s="183"/>
      <c r="Y76" s="183"/>
      <c r="Z76" s="183"/>
      <c r="AA76" s="183"/>
      <c r="AB76" s="183"/>
      <c r="AC76" s="183"/>
      <c r="AD76" s="183"/>
      <c r="AE76" s="183"/>
      <c r="AF76" s="183"/>
      <c r="AG76" s="183"/>
      <c r="AH76" s="183"/>
      <c r="AI76" s="183"/>
      <c r="AJ76" s="183"/>
      <c r="AK76" s="183"/>
    </row>
    <row r="77" ht="15.75" customHeight="1">
      <c r="U77" s="183" t="str">
        <f t="array" ref="U77">if(ISBLANK(Detailed_Sector_Interventions!A76),"",INDEX($B$4:$R$50,MATCH(Detailed_Sector_Interventions!A76,$A$4:$A$50)))</f>
        <v/>
      </c>
      <c r="V77" s="183"/>
      <c r="W77" s="183"/>
      <c r="X77" s="183"/>
      <c r="Y77" s="183"/>
      <c r="Z77" s="183"/>
      <c r="AA77" s="183"/>
      <c r="AB77" s="183"/>
      <c r="AC77" s="183"/>
      <c r="AD77" s="183"/>
      <c r="AE77" s="183"/>
      <c r="AF77" s="183"/>
      <c r="AG77" s="183"/>
      <c r="AH77" s="183"/>
      <c r="AI77" s="183"/>
      <c r="AJ77" s="183"/>
      <c r="AK77" s="183"/>
    </row>
    <row r="78" ht="15.75" customHeight="1">
      <c r="U78" s="183" t="str">
        <f t="array" ref="U78">if(ISBLANK(Detailed_Sector_Interventions!A77),"",INDEX($B$4:$R$50,MATCH(Detailed_Sector_Interventions!A77,$A$4:$A$50)))</f>
        <v/>
      </c>
      <c r="V78" s="183"/>
      <c r="W78" s="183"/>
      <c r="X78" s="183"/>
      <c r="Y78" s="183"/>
      <c r="Z78" s="183"/>
      <c r="AA78" s="183"/>
      <c r="AB78" s="183"/>
      <c r="AC78" s="183"/>
      <c r="AD78" s="183"/>
      <c r="AE78" s="183"/>
      <c r="AF78" s="183"/>
      <c r="AG78" s="183"/>
      <c r="AH78" s="183"/>
      <c r="AI78" s="183"/>
      <c r="AJ78" s="183"/>
      <c r="AK78" s="183"/>
    </row>
    <row r="79" ht="15.75" customHeight="1">
      <c r="U79" s="183" t="str">
        <f t="array" ref="U79">if(ISBLANK(Detailed_Sector_Interventions!A78),"",INDEX($B$4:$R$50,MATCH(Detailed_Sector_Interventions!A78,$A$4:$A$50)))</f>
        <v/>
      </c>
      <c r="V79" s="183"/>
      <c r="W79" s="183"/>
      <c r="X79" s="183"/>
      <c r="Y79" s="183"/>
      <c r="Z79" s="183"/>
      <c r="AA79" s="183"/>
      <c r="AB79" s="183"/>
      <c r="AC79" s="183"/>
      <c r="AD79" s="183"/>
      <c r="AE79" s="183"/>
      <c r="AF79" s="183"/>
      <c r="AG79" s="183"/>
      <c r="AH79" s="183"/>
      <c r="AI79" s="183"/>
      <c r="AJ79" s="183"/>
      <c r="AK79" s="183"/>
    </row>
    <row r="80" ht="15.75" customHeight="1">
      <c r="U80" s="183" t="str">
        <f t="array" ref="U80">if(ISBLANK(Detailed_Sector_Interventions!A79),"",INDEX($B$4:$R$50,MATCH(Detailed_Sector_Interventions!A79,$A$4:$A$50)))</f>
        <v/>
      </c>
      <c r="V80" s="183"/>
      <c r="W80" s="183"/>
      <c r="X80" s="183"/>
      <c r="Y80" s="183"/>
      <c r="Z80" s="183"/>
      <c r="AA80" s="183"/>
      <c r="AB80" s="183"/>
      <c r="AC80" s="183"/>
      <c r="AD80" s="183"/>
      <c r="AE80" s="183"/>
      <c r="AF80" s="183"/>
      <c r="AG80" s="183"/>
      <c r="AH80" s="183"/>
      <c r="AI80" s="183"/>
      <c r="AJ80" s="183"/>
      <c r="AK80" s="183"/>
    </row>
    <row r="81" ht="15.75" customHeight="1">
      <c r="U81" s="183" t="str">
        <f t="array" ref="U81">if(ISBLANK(Detailed_Sector_Interventions!A80),"",INDEX($B$4:$R$50,MATCH(Detailed_Sector_Interventions!A80,$A$4:$A$50)))</f>
        <v/>
      </c>
      <c r="V81" s="183"/>
      <c r="W81" s="183"/>
      <c r="X81" s="183"/>
      <c r="Y81" s="183"/>
      <c r="Z81" s="183"/>
      <c r="AA81" s="183"/>
      <c r="AB81" s="183"/>
      <c r="AC81" s="183"/>
      <c r="AD81" s="183"/>
      <c r="AE81" s="183"/>
      <c r="AF81" s="183"/>
      <c r="AG81" s="183"/>
      <c r="AH81" s="183"/>
      <c r="AI81" s="183"/>
      <c r="AJ81" s="183"/>
      <c r="AK81" s="183"/>
    </row>
    <row r="82" ht="15.75" customHeight="1">
      <c r="U82" s="183" t="str">
        <f t="array" ref="U82">if(ISBLANK(Detailed_Sector_Interventions!A81),"",INDEX($B$4:$R$50,MATCH(Detailed_Sector_Interventions!A81,$A$4:$A$50)))</f>
        <v/>
      </c>
      <c r="V82" s="183"/>
      <c r="W82" s="183"/>
      <c r="X82" s="183"/>
      <c r="Y82" s="183"/>
      <c r="Z82" s="183"/>
      <c r="AA82" s="183"/>
      <c r="AB82" s="183"/>
      <c r="AC82" s="183"/>
      <c r="AD82" s="183"/>
      <c r="AE82" s="183"/>
      <c r="AF82" s="183"/>
      <c r="AG82" s="183"/>
      <c r="AH82" s="183"/>
      <c r="AI82" s="183"/>
      <c r="AJ82" s="183"/>
      <c r="AK82" s="183"/>
    </row>
    <row r="83" ht="15.75" customHeight="1">
      <c r="U83" s="183" t="str">
        <f t="array" ref="U83">if(ISBLANK(Detailed_Sector_Interventions!A82),"",INDEX($B$4:$R$50,MATCH(Detailed_Sector_Interventions!A82,$A$4:$A$50)))</f>
        <v/>
      </c>
      <c r="V83" s="183"/>
      <c r="W83" s="183"/>
      <c r="X83" s="183"/>
      <c r="Y83" s="183"/>
      <c r="Z83" s="183"/>
      <c r="AA83" s="183"/>
      <c r="AB83" s="183"/>
      <c r="AC83" s="183"/>
      <c r="AD83" s="183"/>
      <c r="AE83" s="183"/>
      <c r="AF83" s="183"/>
      <c r="AG83" s="183"/>
      <c r="AH83" s="183"/>
      <c r="AI83" s="183"/>
      <c r="AJ83" s="183"/>
      <c r="AK83" s="183"/>
    </row>
    <row r="84" ht="15.75" customHeight="1">
      <c r="U84" s="183" t="str">
        <f t="array" ref="U84">if(ISBLANK(Detailed_Sector_Interventions!A83),"",INDEX($B$4:$R$50,MATCH(Detailed_Sector_Interventions!A83,$A$4:$A$50)))</f>
        <v/>
      </c>
      <c r="V84" s="183"/>
      <c r="W84" s="183"/>
      <c r="X84" s="183"/>
      <c r="Y84" s="183"/>
      <c r="Z84" s="183"/>
      <c r="AA84" s="183"/>
      <c r="AB84" s="183"/>
      <c r="AC84" s="183"/>
      <c r="AD84" s="183"/>
      <c r="AE84" s="183"/>
      <c r="AF84" s="183"/>
      <c r="AG84" s="183"/>
      <c r="AH84" s="183"/>
      <c r="AI84" s="183"/>
      <c r="AJ84" s="183"/>
      <c r="AK84" s="183"/>
    </row>
    <row r="85" ht="15.75" customHeight="1">
      <c r="U85" s="183" t="str">
        <f t="array" ref="U85">if(ISBLANK(Detailed_Sector_Interventions!A84),"",INDEX($B$4:$R$50,MATCH(Detailed_Sector_Interventions!A84,$A$4:$A$50)))</f>
        <v/>
      </c>
      <c r="V85" s="183"/>
      <c r="W85" s="183"/>
      <c r="X85" s="183"/>
      <c r="Y85" s="183"/>
      <c r="Z85" s="183"/>
      <c r="AA85" s="183"/>
      <c r="AB85" s="183"/>
      <c r="AC85" s="183"/>
      <c r="AD85" s="183"/>
      <c r="AE85" s="183"/>
      <c r="AF85" s="183"/>
      <c r="AG85" s="183"/>
      <c r="AH85" s="183"/>
      <c r="AI85" s="183"/>
      <c r="AJ85" s="183"/>
      <c r="AK85" s="183"/>
    </row>
    <row r="86" ht="15.75" customHeight="1">
      <c r="U86" s="183" t="str">
        <f t="array" ref="U86">if(ISBLANK(Detailed_Sector_Interventions!A85),"",INDEX($B$4:$R$50,MATCH(Detailed_Sector_Interventions!A85,$A$4:$A$50)))</f>
        <v/>
      </c>
      <c r="V86" s="183"/>
      <c r="W86" s="183"/>
      <c r="X86" s="183"/>
      <c r="Y86" s="183"/>
      <c r="Z86" s="183"/>
      <c r="AA86" s="183"/>
      <c r="AB86" s="183"/>
      <c r="AC86" s="183"/>
      <c r="AD86" s="183"/>
      <c r="AE86" s="183"/>
      <c r="AF86" s="183"/>
      <c r="AG86" s="183"/>
      <c r="AH86" s="183"/>
      <c r="AI86" s="183"/>
      <c r="AJ86" s="183"/>
      <c r="AK86" s="183"/>
    </row>
    <row r="87" ht="15.75" customHeight="1">
      <c r="U87" s="183" t="str">
        <f t="array" ref="U87">if(ISBLANK(Detailed_Sector_Interventions!A86),"",INDEX($B$4:$R$50,MATCH(Detailed_Sector_Interventions!A86,$A$4:$A$50)))</f>
        <v/>
      </c>
      <c r="V87" s="183"/>
      <c r="W87" s="183"/>
      <c r="X87" s="183"/>
      <c r="Y87" s="183"/>
      <c r="Z87" s="183"/>
      <c r="AA87" s="183"/>
      <c r="AB87" s="183"/>
      <c r="AC87" s="183"/>
      <c r="AD87" s="183"/>
      <c r="AE87" s="183"/>
      <c r="AF87" s="183"/>
      <c r="AG87" s="183"/>
      <c r="AH87" s="183"/>
      <c r="AI87" s="183"/>
      <c r="AJ87" s="183"/>
      <c r="AK87" s="183"/>
    </row>
    <row r="88" ht="15.75" customHeight="1">
      <c r="U88" s="183" t="str">
        <f t="array" ref="U88">if(ISBLANK(Detailed_Sector_Interventions!A87),"",INDEX($B$4:$R$50,MATCH(Detailed_Sector_Interventions!A87,$A$4:$A$50)))</f>
        <v/>
      </c>
      <c r="V88" s="183"/>
      <c r="W88" s="183"/>
      <c r="X88" s="183"/>
      <c r="Y88" s="183"/>
      <c r="Z88" s="183"/>
      <c r="AA88" s="183"/>
      <c r="AB88" s="183"/>
      <c r="AC88" s="183"/>
      <c r="AD88" s="183"/>
      <c r="AE88" s="183"/>
      <c r="AF88" s="183"/>
      <c r="AG88" s="183"/>
      <c r="AH88" s="183"/>
      <c r="AI88" s="183"/>
      <c r="AJ88" s="183"/>
      <c r="AK88" s="183"/>
    </row>
    <row r="89" ht="15.75" customHeight="1">
      <c r="U89" s="183" t="str">
        <f t="array" ref="U89">if(ISBLANK(Detailed_Sector_Interventions!A88),"",INDEX($B$4:$R$50,MATCH(Detailed_Sector_Interventions!A88,$A$4:$A$50)))</f>
        <v/>
      </c>
      <c r="V89" s="183"/>
      <c r="W89" s="183"/>
      <c r="X89" s="183"/>
      <c r="Y89" s="183"/>
      <c r="Z89" s="183"/>
      <c r="AA89" s="183"/>
      <c r="AB89" s="183"/>
      <c r="AC89" s="183"/>
      <c r="AD89" s="183"/>
      <c r="AE89" s="183"/>
      <c r="AF89" s="183"/>
      <c r="AG89" s="183"/>
      <c r="AH89" s="183"/>
      <c r="AI89" s="183"/>
      <c r="AJ89" s="183"/>
      <c r="AK89" s="183"/>
    </row>
    <row r="90" ht="15.75" customHeight="1">
      <c r="U90" s="183" t="str">
        <f t="array" ref="U90">if(ISBLANK(Detailed_Sector_Interventions!A89),"",INDEX($B$4:$R$50,MATCH(Detailed_Sector_Interventions!A89,$A$4:$A$50)))</f>
        <v/>
      </c>
      <c r="V90" s="183"/>
      <c r="W90" s="183"/>
      <c r="X90" s="183"/>
      <c r="Y90" s="183"/>
      <c r="Z90" s="183"/>
      <c r="AA90" s="183"/>
      <c r="AB90" s="183"/>
      <c r="AC90" s="183"/>
      <c r="AD90" s="183"/>
      <c r="AE90" s="183"/>
      <c r="AF90" s="183"/>
      <c r="AG90" s="183"/>
      <c r="AH90" s="183"/>
      <c r="AI90" s="183"/>
      <c r="AJ90" s="183"/>
      <c r="AK90" s="183"/>
    </row>
    <row r="91" ht="15.75" customHeight="1">
      <c r="U91" s="183" t="str">
        <f t="array" ref="U91">if(ISBLANK(Detailed_Sector_Interventions!A90),"",INDEX($B$4:$R$50,MATCH(Detailed_Sector_Interventions!A90,$A$4:$A$50)))</f>
        <v/>
      </c>
      <c r="V91" s="183"/>
      <c r="W91" s="183"/>
      <c r="X91" s="183"/>
      <c r="Y91" s="183"/>
      <c r="Z91" s="183"/>
      <c r="AA91" s="183"/>
      <c r="AB91" s="183"/>
      <c r="AC91" s="183"/>
      <c r="AD91" s="183"/>
      <c r="AE91" s="183"/>
      <c r="AF91" s="183"/>
      <c r="AG91" s="183"/>
      <c r="AH91" s="183"/>
      <c r="AI91" s="183"/>
      <c r="AJ91" s="183"/>
      <c r="AK91" s="183"/>
    </row>
    <row r="92" ht="15.75" customHeight="1">
      <c r="U92" s="183" t="str">
        <f t="array" ref="U92">if(ISBLANK(Detailed_Sector_Interventions!A91),"",INDEX($B$4:$R$50,MATCH(Detailed_Sector_Interventions!A91,$A$4:$A$50)))</f>
        <v/>
      </c>
      <c r="V92" s="183"/>
      <c r="W92" s="183"/>
      <c r="X92" s="183"/>
      <c r="Y92" s="183"/>
      <c r="Z92" s="183"/>
      <c r="AA92" s="183"/>
      <c r="AB92" s="183"/>
      <c r="AC92" s="183"/>
      <c r="AD92" s="183"/>
      <c r="AE92" s="183"/>
      <c r="AF92" s="183"/>
      <c r="AG92" s="183"/>
      <c r="AH92" s="183"/>
      <c r="AI92" s="183"/>
      <c r="AJ92" s="183"/>
      <c r="AK92" s="183"/>
    </row>
    <row r="93" ht="15.75" customHeight="1">
      <c r="U93" s="183" t="str">
        <f t="array" ref="U93">if(ISBLANK(Detailed_Sector_Interventions!A92),"",INDEX($B$4:$R$50,MATCH(Detailed_Sector_Interventions!A92,$A$4:$A$50)))</f>
        <v/>
      </c>
      <c r="V93" s="183"/>
      <c r="W93" s="183"/>
      <c r="X93" s="183"/>
      <c r="Y93" s="183"/>
      <c r="Z93" s="183"/>
      <c r="AA93" s="183"/>
      <c r="AB93" s="183"/>
      <c r="AC93" s="183"/>
      <c r="AD93" s="183"/>
      <c r="AE93" s="183"/>
      <c r="AF93" s="183"/>
      <c r="AG93" s="183"/>
      <c r="AH93" s="183"/>
      <c r="AI93" s="183"/>
      <c r="AJ93" s="183"/>
      <c r="AK93" s="183"/>
    </row>
    <row r="94" ht="15.75" customHeight="1">
      <c r="U94" s="183" t="str">
        <f t="array" ref="U94">if(ISBLANK(Detailed_Sector_Interventions!A93),"",INDEX($B$4:$R$50,MATCH(Detailed_Sector_Interventions!A93,$A$4:$A$50)))</f>
        <v/>
      </c>
      <c r="V94" s="183"/>
      <c r="W94" s="183"/>
      <c r="X94" s="183"/>
      <c r="Y94" s="183"/>
      <c r="Z94" s="183"/>
      <c r="AA94" s="183"/>
      <c r="AB94" s="183"/>
      <c r="AC94" s="183"/>
      <c r="AD94" s="183"/>
      <c r="AE94" s="183"/>
      <c r="AF94" s="183"/>
      <c r="AG94" s="183"/>
      <c r="AH94" s="183"/>
      <c r="AI94" s="183"/>
      <c r="AJ94" s="183"/>
      <c r="AK94" s="183"/>
    </row>
    <row r="95" ht="15.75" customHeight="1">
      <c r="U95" s="183" t="str">
        <f t="array" ref="U95">if(ISBLANK(Detailed_Sector_Interventions!A94),"",INDEX($B$4:$R$50,MATCH(Detailed_Sector_Interventions!A94,$A$4:$A$50)))</f>
        <v/>
      </c>
      <c r="V95" s="183"/>
      <c r="W95" s="183"/>
      <c r="X95" s="183"/>
      <c r="Y95" s="183"/>
      <c r="Z95" s="183"/>
      <c r="AA95" s="183"/>
      <c r="AB95" s="183"/>
      <c r="AC95" s="183"/>
      <c r="AD95" s="183"/>
      <c r="AE95" s="183"/>
      <c r="AF95" s="183"/>
      <c r="AG95" s="183"/>
      <c r="AH95" s="183"/>
      <c r="AI95" s="183"/>
      <c r="AJ95" s="183"/>
      <c r="AK95" s="183"/>
    </row>
    <row r="96" ht="15.75" customHeight="1">
      <c r="U96" s="183" t="str">
        <f t="array" ref="U96">if(ISBLANK(Detailed_Sector_Interventions!A95),"",INDEX($B$4:$R$50,MATCH(Detailed_Sector_Interventions!A95,$A$4:$A$50)))</f>
        <v/>
      </c>
      <c r="V96" s="183"/>
      <c r="W96" s="183"/>
      <c r="X96" s="183"/>
      <c r="Y96" s="183"/>
      <c r="Z96" s="183"/>
      <c r="AA96" s="183"/>
      <c r="AB96" s="183"/>
      <c r="AC96" s="183"/>
      <c r="AD96" s="183"/>
      <c r="AE96" s="183"/>
      <c r="AF96" s="183"/>
      <c r="AG96" s="183"/>
      <c r="AH96" s="183"/>
      <c r="AI96" s="183"/>
      <c r="AJ96" s="183"/>
      <c r="AK96" s="183"/>
    </row>
    <row r="97" ht="15.75" customHeight="1">
      <c r="U97" s="183" t="str">
        <f t="array" ref="U97">if(ISBLANK(Detailed_Sector_Interventions!A96),"",INDEX($B$4:$R$50,MATCH(Detailed_Sector_Interventions!A96,$A$4:$A$50)))</f>
        <v/>
      </c>
      <c r="V97" s="183"/>
      <c r="W97" s="183"/>
      <c r="X97" s="183"/>
      <c r="Y97" s="183"/>
      <c r="Z97" s="183"/>
      <c r="AA97" s="183"/>
      <c r="AB97" s="183"/>
      <c r="AC97" s="183"/>
      <c r="AD97" s="183"/>
      <c r="AE97" s="183"/>
      <c r="AF97" s="183"/>
      <c r="AG97" s="183"/>
      <c r="AH97" s="183"/>
      <c r="AI97" s="183"/>
      <c r="AJ97" s="183"/>
      <c r="AK97" s="183"/>
    </row>
    <row r="98" ht="15.75" customHeight="1">
      <c r="U98" s="183" t="str">
        <f t="array" ref="U98">if(ISBLANK(Detailed_Sector_Interventions!A97),"",INDEX($B$4:$R$50,MATCH(Detailed_Sector_Interventions!A97,$A$4:$A$50)))</f>
        <v/>
      </c>
      <c r="V98" s="183"/>
      <c r="W98" s="183"/>
      <c r="X98" s="183"/>
      <c r="Y98" s="183"/>
      <c r="Z98" s="183"/>
      <c r="AA98" s="183"/>
      <c r="AB98" s="183"/>
      <c r="AC98" s="183"/>
      <c r="AD98" s="183"/>
      <c r="AE98" s="183"/>
      <c r="AF98" s="183"/>
      <c r="AG98" s="183"/>
      <c r="AH98" s="183"/>
      <c r="AI98" s="183"/>
      <c r="AJ98" s="183"/>
      <c r="AK98" s="183"/>
    </row>
    <row r="99" ht="15.75" customHeight="1">
      <c r="U99" s="183" t="str">
        <f t="array" ref="U99">if(ISBLANK(Detailed_Sector_Interventions!A98),"",INDEX($B$4:$R$50,MATCH(Detailed_Sector_Interventions!A98,$A$4:$A$50)))</f>
        <v/>
      </c>
      <c r="V99" s="183"/>
      <c r="W99" s="183"/>
      <c r="X99" s="183"/>
      <c r="Y99" s="183"/>
      <c r="Z99" s="183"/>
      <c r="AA99" s="183"/>
      <c r="AB99" s="183"/>
      <c r="AC99" s="183"/>
      <c r="AD99" s="183"/>
      <c r="AE99" s="183"/>
      <c r="AF99" s="183"/>
      <c r="AG99" s="183"/>
      <c r="AH99" s="183"/>
      <c r="AI99" s="183"/>
      <c r="AJ99" s="183"/>
      <c r="AK99" s="183"/>
    </row>
    <row r="100" ht="15.75" customHeight="1">
      <c r="U100" s="183" t="str">
        <f t="array" ref="U100">if(ISBLANK(Detailed_Sector_Interventions!A99),"",INDEX($B$4:$R$50,MATCH(Detailed_Sector_Interventions!A99,$A$4:$A$50)))</f>
        <v/>
      </c>
      <c r="V100" s="183"/>
      <c r="W100" s="183"/>
      <c r="X100" s="183"/>
      <c r="Y100" s="183"/>
      <c r="Z100" s="183"/>
      <c r="AA100" s="183"/>
      <c r="AB100" s="183"/>
      <c r="AC100" s="183"/>
      <c r="AD100" s="183"/>
      <c r="AE100" s="183"/>
      <c r="AF100" s="183"/>
      <c r="AG100" s="183"/>
      <c r="AH100" s="183"/>
      <c r="AI100" s="183"/>
      <c r="AJ100" s="183"/>
      <c r="AK100" s="183"/>
    </row>
    <row r="101" ht="15.75" customHeight="1">
      <c r="U101" s="183" t="str">
        <f t="array" ref="U101">if(ISBLANK(Detailed_Sector_Interventions!A100),"",INDEX($B$4:$R$50,MATCH(Detailed_Sector_Interventions!A100,$A$4:$A$50)))</f>
        <v/>
      </c>
      <c r="V101" s="183"/>
      <c r="W101" s="183"/>
      <c r="X101" s="183"/>
      <c r="Y101" s="183"/>
      <c r="Z101" s="183"/>
      <c r="AA101" s="183"/>
      <c r="AB101" s="183"/>
      <c r="AC101" s="183"/>
      <c r="AD101" s="183"/>
      <c r="AE101" s="183"/>
      <c r="AF101" s="183"/>
      <c r="AG101" s="183"/>
      <c r="AH101" s="183"/>
      <c r="AI101" s="183"/>
      <c r="AJ101" s="183"/>
      <c r="AK101" s="183"/>
    </row>
    <row r="102" ht="15.75" customHeight="1">
      <c r="U102" s="183" t="str">
        <f t="array" ref="U102">if(ISBLANK(Detailed_Sector_Interventions!A101),"",INDEX($B$4:$R$50,MATCH(Detailed_Sector_Interventions!A101,$A$4:$A$50)))</f>
        <v/>
      </c>
      <c r="V102" s="183"/>
      <c r="W102" s="183"/>
      <c r="X102" s="183"/>
      <c r="Y102" s="183"/>
      <c r="Z102" s="183"/>
      <c r="AA102" s="183"/>
      <c r="AB102" s="183"/>
      <c r="AC102" s="183"/>
      <c r="AD102" s="183"/>
      <c r="AE102" s="183"/>
      <c r="AF102" s="183"/>
      <c r="AG102" s="183"/>
      <c r="AH102" s="183"/>
      <c r="AI102" s="183"/>
      <c r="AJ102" s="183"/>
      <c r="AK102" s="183"/>
    </row>
    <row r="103" ht="15.75" customHeight="1">
      <c r="U103" s="183" t="str">
        <f t="array" ref="U103">if(ISBLANK(Detailed_Sector_Interventions!A102),"",INDEX($B$4:$R$50,MATCH(Detailed_Sector_Interventions!A102,$A$4:$A$50)))</f>
        <v/>
      </c>
      <c r="V103" s="183"/>
      <c r="W103" s="183"/>
      <c r="X103" s="183"/>
      <c r="Y103" s="183"/>
      <c r="Z103" s="183"/>
      <c r="AA103" s="183"/>
      <c r="AB103" s="183"/>
      <c r="AC103" s="183"/>
      <c r="AD103" s="183"/>
      <c r="AE103" s="183"/>
      <c r="AF103" s="183"/>
      <c r="AG103" s="183"/>
      <c r="AH103" s="183"/>
      <c r="AI103" s="183"/>
      <c r="AJ103" s="183"/>
      <c r="AK103" s="183"/>
    </row>
    <row r="104" ht="15.75" customHeight="1">
      <c r="U104" s="183" t="str">
        <f t="array" ref="U104">if(ISBLANK(Detailed_Sector_Interventions!A103),"",INDEX($B$4:$R$50,MATCH(Detailed_Sector_Interventions!A103,$A$4:$A$50)))</f>
        <v/>
      </c>
      <c r="V104" s="183"/>
      <c r="W104" s="183"/>
      <c r="X104" s="183"/>
      <c r="Y104" s="183"/>
      <c r="Z104" s="183"/>
      <c r="AA104" s="183"/>
      <c r="AB104" s="183"/>
      <c r="AC104" s="183"/>
      <c r="AD104" s="183"/>
      <c r="AE104" s="183"/>
      <c r="AF104" s="183"/>
      <c r="AG104" s="183"/>
      <c r="AH104" s="183"/>
      <c r="AI104" s="183"/>
      <c r="AJ104" s="183"/>
      <c r="AK104" s="183"/>
    </row>
    <row r="105" ht="15.75" customHeight="1">
      <c r="U105" s="183" t="str">
        <f t="array" ref="U105">if(ISBLANK(Detailed_Sector_Interventions!A104),"",INDEX($B$4:$R$50,MATCH(Detailed_Sector_Interventions!A104,$A$4:$A$50)))</f>
        <v/>
      </c>
      <c r="V105" s="183"/>
      <c r="W105" s="183"/>
      <c r="X105" s="183"/>
      <c r="Y105" s="183"/>
      <c r="Z105" s="183"/>
      <c r="AA105" s="183"/>
      <c r="AB105" s="183"/>
      <c r="AC105" s="183"/>
      <c r="AD105" s="183"/>
      <c r="AE105" s="183"/>
      <c r="AF105" s="183"/>
      <c r="AG105" s="183"/>
      <c r="AH105" s="183"/>
      <c r="AI105" s="183"/>
      <c r="AJ105" s="183"/>
      <c r="AK105" s="183"/>
    </row>
    <row r="106" ht="15.75" customHeight="1">
      <c r="U106" s="183" t="str">
        <f t="array" ref="U106">if(ISBLANK(Detailed_Sector_Interventions!A105),"",INDEX($B$4:$R$50,MATCH(Detailed_Sector_Interventions!A105,$A$4:$A$50)))</f>
        <v/>
      </c>
      <c r="V106" s="183"/>
      <c r="W106" s="183"/>
      <c r="X106" s="183"/>
      <c r="Y106" s="183"/>
      <c r="Z106" s="183"/>
      <c r="AA106" s="183"/>
      <c r="AB106" s="183"/>
      <c r="AC106" s="183"/>
      <c r="AD106" s="183"/>
      <c r="AE106" s="183"/>
      <c r="AF106" s="183"/>
      <c r="AG106" s="183"/>
      <c r="AH106" s="183"/>
      <c r="AI106" s="183"/>
      <c r="AJ106" s="183"/>
      <c r="AK106" s="183"/>
    </row>
    <row r="107" ht="15.75" customHeight="1">
      <c r="U107" s="183" t="str">
        <f t="array" ref="U107">if(ISBLANK(Detailed_Sector_Interventions!A106),"",INDEX($B$4:$R$50,MATCH(Detailed_Sector_Interventions!A106,$A$4:$A$50)))</f>
        <v/>
      </c>
      <c r="V107" s="183"/>
      <c r="W107" s="183"/>
      <c r="X107" s="183"/>
      <c r="Y107" s="183"/>
      <c r="Z107" s="183"/>
      <c r="AA107" s="183"/>
      <c r="AB107" s="183"/>
      <c r="AC107" s="183"/>
      <c r="AD107" s="183"/>
      <c r="AE107" s="183"/>
      <c r="AF107" s="183"/>
      <c r="AG107" s="183"/>
      <c r="AH107" s="183"/>
      <c r="AI107" s="183"/>
      <c r="AJ107" s="183"/>
      <c r="AK107" s="183"/>
    </row>
    <row r="108" ht="15.75" customHeight="1">
      <c r="U108" s="183" t="str">
        <f t="array" ref="U108">if(ISBLANK(Detailed_Sector_Interventions!A107),"",INDEX($B$4:$R$50,MATCH(Detailed_Sector_Interventions!A107,$A$4:$A$50)))</f>
        <v/>
      </c>
      <c r="V108" s="183"/>
      <c r="W108" s="183"/>
      <c r="X108" s="183"/>
      <c r="Y108" s="183"/>
      <c r="Z108" s="183"/>
      <c r="AA108" s="183"/>
      <c r="AB108" s="183"/>
      <c r="AC108" s="183"/>
      <c r="AD108" s="183"/>
      <c r="AE108" s="183"/>
      <c r="AF108" s="183"/>
      <c r="AG108" s="183"/>
      <c r="AH108" s="183"/>
      <c r="AI108" s="183"/>
      <c r="AJ108" s="183"/>
      <c r="AK108" s="183"/>
    </row>
    <row r="109" ht="15.75" customHeight="1">
      <c r="U109" s="183" t="str">
        <f t="array" ref="U109">if(ISBLANK(Detailed_Sector_Interventions!A108),"",INDEX($B$4:$R$50,MATCH(Detailed_Sector_Interventions!A108,$A$4:$A$50)))</f>
        <v/>
      </c>
      <c r="V109" s="183"/>
      <c r="W109" s="183"/>
      <c r="X109" s="183"/>
      <c r="Y109" s="183"/>
      <c r="Z109" s="183"/>
      <c r="AA109" s="183"/>
      <c r="AB109" s="183"/>
      <c r="AC109" s="183"/>
      <c r="AD109" s="183"/>
      <c r="AE109" s="183"/>
      <c r="AF109" s="183"/>
      <c r="AG109" s="183"/>
      <c r="AH109" s="183"/>
      <c r="AI109" s="183"/>
      <c r="AJ109" s="183"/>
      <c r="AK109" s="183"/>
    </row>
    <row r="110" ht="15.75" customHeight="1">
      <c r="U110" s="183" t="str">
        <f t="array" ref="U110">if(ISBLANK(Detailed_Sector_Interventions!A109),"",INDEX($B$4:$R$50,MATCH(Detailed_Sector_Interventions!A109,$A$4:$A$50)))</f>
        <v/>
      </c>
      <c r="V110" s="183"/>
      <c r="W110" s="183"/>
      <c r="X110" s="183"/>
      <c r="Y110" s="183"/>
      <c r="Z110" s="183"/>
      <c r="AA110" s="183"/>
      <c r="AB110" s="183"/>
      <c r="AC110" s="183"/>
      <c r="AD110" s="183"/>
      <c r="AE110" s="183"/>
      <c r="AF110" s="183"/>
      <c r="AG110" s="183"/>
      <c r="AH110" s="183"/>
      <c r="AI110" s="183"/>
      <c r="AJ110" s="183"/>
      <c r="AK110" s="183"/>
    </row>
    <row r="111" ht="15.75" customHeight="1">
      <c r="U111" s="183" t="str">
        <f t="array" ref="U111">if(ISBLANK(Detailed_Sector_Interventions!A110),"",INDEX($B$4:$R$50,MATCH(Detailed_Sector_Interventions!A110,$A$4:$A$50)))</f>
        <v/>
      </c>
      <c r="V111" s="183"/>
      <c r="W111" s="183"/>
      <c r="X111" s="183"/>
      <c r="Y111" s="183"/>
      <c r="Z111" s="183"/>
      <c r="AA111" s="183"/>
      <c r="AB111" s="183"/>
      <c r="AC111" s="183"/>
      <c r="AD111" s="183"/>
      <c r="AE111" s="183"/>
      <c r="AF111" s="183"/>
      <c r="AG111" s="183"/>
      <c r="AH111" s="183"/>
      <c r="AI111" s="183"/>
      <c r="AJ111" s="183"/>
      <c r="AK111" s="183"/>
    </row>
    <row r="112" ht="15.75" customHeight="1">
      <c r="U112" s="183" t="str">
        <f t="array" ref="U112">if(ISBLANK(Detailed_Sector_Interventions!A111),"",INDEX($B$4:$R$50,MATCH(Detailed_Sector_Interventions!A111,$A$4:$A$50)))</f>
        <v/>
      </c>
    </row>
    <row r="113" ht="15.75" customHeight="1">
      <c r="U113" s="183" t="str">
        <f t="array" ref="U113">if(ISBLANK(Detailed_Sector_Interventions!A112),"",INDEX($B$4:$R$50,MATCH(Detailed_Sector_Interventions!A112,$A$4:$A$50)))</f>
        <v/>
      </c>
    </row>
    <row r="114" ht="15.75" customHeight="1">
      <c r="U114" s="183" t="str">
        <f t="array" ref="U114">if(ISBLANK(Detailed_Sector_Interventions!A113),"",INDEX($B$4:$R$50,MATCH(Detailed_Sector_Interventions!A113,$A$4:$A$50)))</f>
        <v/>
      </c>
    </row>
    <row r="115" ht="15.75" customHeight="1">
      <c r="U115" s="183" t="str">
        <f t="array" ref="U115">if(ISBLANK(Detailed_Sector_Interventions!A114),"",INDEX($B$4:$R$50,MATCH(Detailed_Sector_Interventions!A114,$A$4:$A$50)))</f>
        <v/>
      </c>
    </row>
    <row r="116" ht="15.75" customHeight="1">
      <c r="U116" s="183" t="str">
        <f t="array" ref="U116">if(ISBLANK(Detailed_Sector_Interventions!A115),"",INDEX($B$4:$R$50,MATCH(Detailed_Sector_Interventions!A115,$A$4:$A$50)))</f>
        <v/>
      </c>
    </row>
    <row r="117" ht="15.75" customHeight="1">
      <c r="U117" s="183" t="str">
        <f t="array" ref="U117">if(ISBLANK(Detailed_Sector_Interventions!A116),"",INDEX($B$4:$R$50,MATCH(Detailed_Sector_Interventions!A116,$A$4:$A$50)))</f>
        <v/>
      </c>
    </row>
    <row r="118" ht="15.75" customHeight="1">
      <c r="U118" s="183" t="str">
        <f t="array" ref="U118">if(ISBLANK(Detailed_Sector_Interventions!A117),"",INDEX($B$4:$R$50,MATCH(Detailed_Sector_Interventions!A117,$A$4:$A$50)))</f>
        <v/>
      </c>
    </row>
    <row r="119" ht="15.75" customHeight="1">
      <c r="U119" s="183" t="str">
        <f t="array" ref="U119">if(ISBLANK(Detailed_Sector_Interventions!A118),"",INDEX($B$4:$R$50,MATCH(Detailed_Sector_Interventions!A118,$A$4:$A$50)))</f>
        <v/>
      </c>
    </row>
    <row r="120" ht="15.75" customHeight="1">
      <c r="U120" s="183" t="str">
        <f t="array" ref="U120">if(ISBLANK(Detailed_Sector_Interventions!A119),"",INDEX($B$4:$R$50,MATCH(Detailed_Sector_Interventions!A119,$A$4:$A$50)))</f>
        <v/>
      </c>
    </row>
    <row r="121" ht="15.75" customHeight="1">
      <c r="U121" s="183" t="str">
        <f t="array" ref="U121">if(ISBLANK(Detailed_Sector_Interventions!A120),"",INDEX($B$4:$R$50,MATCH(Detailed_Sector_Interventions!A120,$A$4:$A$50)))</f>
        <v/>
      </c>
    </row>
    <row r="122" ht="15.75" customHeight="1">
      <c r="U122" s="183" t="str">
        <f t="array" ref="U122">if(ISBLANK(Detailed_Sector_Interventions!A121),"",INDEX($B$4:$R$50,MATCH(Detailed_Sector_Interventions!A121,$A$4:$A$50)))</f>
        <v/>
      </c>
    </row>
    <row r="123" ht="15.75" customHeight="1">
      <c r="U123" s="183" t="str">
        <f t="array" ref="U123">if(ISBLANK(Detailed_Sector_Interventions!A122),"",INDEX($B$4:$R$50,MATCH(Detailed_Sector_Interventions!A122,$A$4:$A$50)))</f>
        <v/>
      </c>
    </row>
    <row r="124" ht="15.75" customHeight="1">
      <c r="U124" s="183" t="str">
        <f t="array" ref="U124">if(ISBLANK(Detailed_Sector_Interventions!A123),"",INDEX($B$4:$R$50,MATCH(Detailed_Sector_Interventions!A123,$A$4:$A$50)))</f>
        <v/>
      </c>
    </row>
    <row r="125" ht="15.75" customHeight="1">
      <c r="U125" s="183" t="str">
        <f t="array" ref="U125">if(ISBLANK(Detailed_Sector_Interventions!A124),"",INDEX($B$4:$R$50,MATCH(Detailed_Sector_Interventions!A124,$A$4:$A$50)))</f>
        <v/>
      </c>
    </row>
    <row r="126" ht="15.75" customHeight="1">
      <c r="U126" s="183" t="str">
        <f t="array" ref="U126">if(ISBLANK(Detailed_Sector_Interventions!A125),"",INDEX($B$4:$R$50,MATCH(Detailed_Sector_Interventions!A125,$A$4:$A$50)))</f>
        <v/>
      </c>
    </row>
    <row r="127" ht="15.75" customHeight="1">
      <c r="U127" s="183" t="str">
        <f t="array" ref="U127">if(ISBLANK(Detailed_Sector_Interventions!A126),"",INDEX($B$4:$R$50,MATCH(Detailed_Sector_Interventions!A126,$A$4:$A$50)))</f>
        <v/>
      </c>
    </row>
    <row r="128" ht="15.75" customHeight="1">
      <c r="U128" s="183" t="str">
        <f t="array" ref="U128">if(ISBLANK(Detailed_Sector_Interventions!A127),"",INDEX($B$4:$R$50,MATCH(Detailed_Sector_Interventions!A127,$A$4:$A$50)))</f>
        <v/>
      </c>
    </row>
    <row r="129" ht="15.75" customHeight="1">
      <c r="U129" s="183" t="str">
        <f t="array" ref="U129">if(ISBLANK(Detailed_Sector_Interventions!A128),"",INDEX($B$4:$R$50,MATCH(Detailed_Sector_Interventions!A128,$A$4:$A$50)))</f>
        <v/>
      </c>
    </row>
    <row r="130" ht="15.75" customHeight="1">
      <c r="U130" s="183" t="str">
        <f t="array" ref="U130">if(ISBLANK(Detailed_Sector_Interventions!A129),"",INDEX($B$4:$R$50,MATCH(Detailed_Sector_Interventions!A129,$A$4:$A$50)))</f>
        <v/>
      </c>
    </row>
    <row r="131" ht="15.75" customHeight="1">
      <c r="U131" s="183" t="str">
        <f t="array" ref="U131">if(ISBLANK(Detailed_Sector_Interventions!A130),"",INDEX($B$4:$R$50,MATCH(Detailed_Sector_Interventions!A130,$A$4:$A$50)))</f>
        <v/>
      </c>
    </row>
    <row r="132" ht="15.75" customHeight="1">
      <c r="U132" s="183" t="str">
        <f t="array" ref="U132">if(ISBLANK(Detailed_Sector_Interventions!A131),"",INDEX($B$4:$R$50,MATCH(Detailed_Sector_Interventions!A131,$A$4:$A$50)))</f>
        <v/>
      </c>
    </row>
    <row r="133" ht="15.75" customHeight="1">
      <c r="U133" s="183" t="str">
        <f t="array" ref="U133">if(ISBLANK(Detailed_Sector_Interventions!A132),"",INDEX($B$4:$R$50,MATCH(Detailed_Sector_Interventions!A132,$A$4:$A$50)))</f>
        <v/>
      </c>
    </row>
    <row r="134" ht="15.75" customHeight="1">
      <c r="U134" s="183" t="str">
        <f t="array" ref="U134">if(ISBLANK(Detailed_Sector_Interventions!A133),"",INDEX($B$4:$R$50,MATCH(Detailed_Sector_Interventions!A133,$A$4:$A$50)))</f>
        <v/>
      </c>
    </row>
    <row r="135" ht="15.75" customHeight="1">
      <c r="U135" s="183" t="str">
        <f t="array" ref="U135">if(ISBLANK(Detailed_Sector_Interventions!A134),"",INDEX($B$4:$R$50,MATCH(Detailed_Sector_Interventions!A134,$A$4:$A$50)))</f>
        <v/>
      </c>
    </row>
    <row r="136" ht="15.75" customHeight="1">
      <c r="U136" s="183" t="str">
        <f t="array" ref="U136">if(ISBLANK(Detailed_Sector_Interventions!A135),"",INDEX($B$4:$R$50,MATCH(Detailed_Sector_Interventions!A135,$A$4:$A$50)))</f>
        <v/>
      </c>
    </row>
    <row r="137" ht="15.75" customHeight="1">
      <c r="U137" s="183" t="str">
        <f t="array" ref="U137">if(ISBLANK(Detailed_Sector_Interventions!A136),"",INDEX($B$4:$R$50,MATCH(Detailed_Sector_Interventions!A136,$A$4:$A$50)))</f>
        <v/>
      </c>
    </row>
    <row r="138" ht="15.75" customHeight="1">
      <c r="U138" s="183" t="str">
        <f t="array" ref="U138">if(ISBLANK(Detailed_Sector_Interventions!A137),"",INDEX($B$4:$R$50,MATCH(Detailed_Sector_Interventions!A137,$A$4:$A$50)))</f>
        <v/>
      </c>
    </row>
    <row r="139" ht="15.75" customHeight="1">
      <c r="U139" s="183" t="str">
        <f t="array" ref="U139">if(ISBLANK(Detailed_Sector_Interventions!A138),"",INDEX($B$4:$R$50,MATCH(Detailed_Sector_Interventions!A138,$A$4:$A$50)))</f>
        <v/>
      </c>
    </row>
    <row r="140" ht="15.75" customHeight="1">
      <c r="U140" s="183" t="str">
        <f t="array" ref="U140">if(ISBLANK(Detailed_Sector_Interventions!A139),"",INDEX($B$4:$R$50,MATCH(Detailed_Sector_Interventions!A139,$A$4:$A$50)))</f>
        <v/>
      </c>
    </row>
    <row r="141" ht="15.75" customHeight="1">
      <c r="U141" s="183" t="str">
        <f t="array" ref="U141">if(ISBLANK(Detailed_Sector_Interventions!A140),"",INDEX($B$4:$R$50,MATCH(Detailed_Sector_Interventions!A140,$A$4:$A$50)))</f>
        <v/>
      </c>
    </row>
    <row r="142" ht="15.75" customHeight="1">
      <c r="U142" s="183" t="str">
        <f t="array" ref="U142">if(ISBLANK(Detailed_Sector_Interventions!A141),"",INDEX($B$4:$R$50,MATCH(Detailed_Sector_Interventions!A141,$A$4:$A$50)))</f>
        <v/>
      </c>
    </row>
    <row r="143" ht="15.75" customHeight="1">
      <c r="U143" s="183" t="str">
        <f t="array" ref="U143">if(ISBLANK(Detailed_Sector_Interventions!A142),"",INDEX($B$4:$R$50,MATCH(Detailed_Sector_Interventions!A142,$A$4:$A$50)))</f>
        <v/>
      </c>
    </row>
    <row r="144" ht="15.75" customHeight="1">
      <c r="U144" s="183" t="str">
        <f t="array" ref="U144">if(ISBLANK(Detailed_Sector_Interventions!A143),"",INDEX($B$4:$R$50,MATCH(Detailed_Sector_Interventions!A143,$A$4:$A$50)))</f>
        <v/>
      </c>
    </row>
    <row r="145" ht="15.75" customHeight="1">
      <c r="U145" s="183" t="str">
        <f t="array" ref="U145">if(ISBLANK(Detailed_Sector_Interventions!A144),"",INDEX($B$4:$R$50,MATCH(Detailed_Sector_Interventions!A144,$A$4:$A$50)))</f>
        <v/>
      </c>
    </row>
    <row r="146" ht="15.75" customHeight="1">
      <c r="U146" s="183" t="str">
        <f t="array" ref="U146">if(ISBLANK(Detailed_Sector_Interventions!A145),"",INDEX($B$4:$R$50,MATCH(Detailed_Sector_Interventions!A145,$A$4:$A$50)))</f>
        <v/>
      </c>
    </row>
    <row r="147" ht="15.75" customHeight="1">
      <c r="U147" s="183" t="str">
        <f t="array" ref="U147">if(ISBLANK(Detailed_Sector_Interventions!A146),"",INDEX($B$4:$R$50,MATCH(Detailed_Sector_Interventions!A146,$A$4:$A$50)))</f>
        <v/>
      </c>
    </row>
    <row r="148" ht="15.75" customHeight="1">
      <c r="U148" s="183" t="str">
        <f t="array" ref="U148">if(ISBLANK(Detailed_Sector_Interventions!A147),"",INDEX($B$4:$R$50,MATCH(Detailed_Sector_Interventions!A147,$A$4:$A$50)))</f>
        <v/>
      </c>
    </row>
    <row r="149" ht="15.75" customHeight="1">
      <c r="U149" s="183" t="str">
        <f t="array" ref="U149">if(ISBLANK(Detailed_Sector_Interventions!A148),"",INDEX($B$4:$R$50,MATCH(Detailed_Sector_Interventions!A148,$A$4:$A$50)))</f>
        <v/>
      </c>
    </row>
    <row r="150" ht="15.75" customHeight="1">
      <c r="U150" s="183" t="str">
        <f t="array" ref="U150">if(ISBLANK(Detailed_Sector_Interventions!A149),"",INDEX($B$4:$R$50,MATCH(Detailed_Sector_Interventions!A149,$A$4:$A$50)))</f>
        <v/>
      </c>
    </row>
    <row r="151" ht="15.75" customHeight="1">
      <c r="U151" s="183" t="str">
        <f t="array" ref="U151">if(ISBLANK(Detailed_Sector_Interventions!A150),"",INDEX($B$4:$R$50,MATCH(Detailed_Sector_Interventions!A150,$A$4:$A$50)))</f>
        <v/>
      </c>
    </row>
    <row r="152" ht="15.75" customHeight="1">
      <c r="U152" s="183" t="str">
        <f t="array" ref="U152">if(ISBLANK(Detailed_Sector_Interventions!A151),"",INDEX($B$4:$R$50,MATCH(Detailed_Sector_Interventions!A151,$A$4:$A$50)))</f>
        <v/>
      </c>
    </row>
    <row r="153" ht="15.75" customHeight="1">
      <c r="U153" s="183" t="str">
        <f t="array" ref="U153">if(ISBLANK(Detailed_Sector_Interventions!A152),"",INDEX($B$4:$R$50,MATCH(Detailed_Sector_Interventions!A152,$A$4:$A$50)))</f>
        <v/>
      </c>
    </row>
    <row r="154" ht="15.75" customHeight="1">
      <c r="U154" s="183" t="str">
        <f t="array" ref="U154">if(ISBLANK(Detailed_Sector_Interventions!A153),"",INDEX($B$4:$R$50,MATCH(Detailed_Sector_Interventions!A153,$A$4:$A$50)))</f>
        <v/>
      </c>
    </row>
    <row r="155" ht="15.75" customHeight="1">
      <c r="U155" s="183" t="str">
        <f t="array" ref="U155">if(ISBLANK(Detailed_Sector_Interventions!A154),"",INDEX($B$4:$R$50,MATCH(Detailed_Sector_Interventions!A154,$A$4:$A$50)))</f>
        <v/>
      </c>
    </row>
    <row r="156" ht="15.75" customHeight="1">
      <c r="U156" s="183" t="str">
        <f t="array" ref="U156">if(ISBLANK(Detailed_Sector_Interventions!A155),"",INDEX($B$4:$R$50,MATCH(Detailed_Sector_Interventions!A155,$A$4:$A$50)))</f>
        <v/>
      </c>
    </row>
    <row r="157" ht="15.75" customHeight="1">
      <c r="U157" s="183" t="str">
        <f t="array" ref="U157">if(ISBLANK(Detailed_Sector_Interventions!A156),"",INDEX($B$4:$R$50,MATCH(Detailed_Sector_Interventions!A156,$A$4:$A$50)))</f>
        <v/>
      </c>
    </row>
    <row r="158" ht="15.75" customHeight="1">
      <c r="U158" s="183" t="str">
        <f t="array" ref="U158">if(ISBLANK(Detailed_Sector_Interventions!A157),"",INDEX($B$4:$R$50,MATCH(Detailed_Sector_Interventions!A157,$A$4:$A$50)))</f>
        <v/>
      </c>
    </row>
    <row r="159" ht="15.75" customHeight="1">
      <c r="U159" s="183" t="str">
        <f t="array" ref="U159">if(ISBLANK(Detailed_Sector_Interventions!A158),"",INDEX($B$4:$R$50,MATCH(Detailed_Sector_Interventions!A158,$A$4:$A$50)))</f>
        <v/>
      </c>
    </row>
    <row r="160" ht="15.75" customHeight="1">
      <c r="U160" s="183" t="str">
        <f t="array" ref="U160">if(ISBLANK(Detailed_Sector_Interventions!A159),"",INDEX($B$4:$R$50,MATCH(Detailed_Sector_Interventions!A159,$A$4:$A$50)))</f>
        <v/>
      </c>
    </row>
    <row r="161" ht="15.75" customHeight="1">
      <c r="U161" s="183" t="str">
        <f t="array" ref="U161">if(ISBLANK(Detailed_Sector_Interventions!A160),"",INDEX($B$4:$R$50,MATCH(Detailed_Sector_Interventions!A160,$A$4:$A$50)))</f>
        <v/>
      </c>
    </row>
    <row r="162" ht="15.75" customHeight="1">
      <c r="U162" s="183" t="str">
        <f t="array" ref="U162">if(ISBLANK(Detailed_Sector_Interventions!A161),"",INDEX($B$4:$R$50,MATCH(Detailed_Sector_Interventions!A161,$A$4:$A$50)))</f>
        <v/>
      </c>
    </row>
    <row r="163" ht="15.75" customHeight="1">
      <c r="U163" s="183" t="str">
        <f t="array" ref="U163">if(ISBLANK(Detailed_Sector_Interventions!A162),"",INDEX($B$4:$R$50,MATCH(Detailed_Sector_Interventions!A162,$A$4:$A$50)))</f>
        <v/>
      </c>
    </row>
    <row r="164" ht="15.75" customHeight="1">
      <c r="U164" s="183" t="str">
        <f t="array" ref="U164">if(ISBLANK(Detailed_Sector_Interventions!A163),"",INDEX($B$4:$R$50,MATCH(Detailed_Sector_Interventions!A163,$A$4:$A$50)))</f>
        <v/>
      </c>
    </row>
    <row r="165" ht="15.75" customHeight="1">
      <c r="U165" s="183" t="str">
        <f t="array" ref="U165">if(ISBLANK(Detailed_Sector_Interventions!A164),"",INDEX($B$4:$R$50,MATCH(Detailed_Sector_Interventions!A164,$A$4:$A$50)))</f>
        <v/>
      </c>
    </row>
    <row r="166" ht="15.75" customHeight="1">
      <c r="U166" s="183" t="str">
        <f t="array" ref="U166">if(ISBLANK(Detailed_Sector_Interventions!A165),"",INDEX($B$4:$R$50,MATCH(Detailed_Sector_Interventions!A165,$A$4:$A$50)))</f>
        <v/>
      </c>
    </row>
    <row r="167" ht="15.75" customHeight="1">
      <c r="U167" s="183" t="str">
        <f t="array" ref="U167">if(ISBLANK(Detailed_Sector_Interventions!A166),"",INDEX($B$4:$R$50,MATCH(Detailed_Sector_Interventions!A166,$A$4:$A$50)))</f>
        <v/>
      </c>
    </row>
    <row r="168" ht="15.75" customHeight="1">
      <c r="U168" s="183" t="str">
        <f t="array" ref="U168">if(ISBLANK(Detailed_Sector_Interventions!A167),"",INDEX($B$4:$R$50,MATCH(Detailed_Sector_Interventions!A167,$A$4:$A$50)))</f>
        <v/>
      </c>
    </row>
    <row r="169" ht="15.75" customHeight="1">
      <c r="U169" s="183" t="str">
        <f t="array" ref="U169">if(ISBLANK(Detailed_Sector_Interventions!A168),"",INDEX($B$4:$R$50,MATCH(Detailed_Sector_Interventions!A168,$A$4:$A$50)))</f>
        <v/>
      </c>
    </row>
    <row r="170" ht="15.75" customHeight="1">
      <c r="U170" s="183" t="str">
        <f t="array" ref="U170">if(ISBLANK(Detailed_Sector_Interventions!A169),"",INDEX($B$4:$R$50,MATCH(Detailed_Sector_Interventions!A169,$A$4:$A$50)))</f>
        <v/>
      </c>
    </row>
    <row r="171" ht="15.75" customHeight="1">
      <c r="U171" s="183" t="str">
        <f t="array" ref="U171">if(ISBLANK(Detailed_Sector_Interventions!A170),"",INDEX($B$4:$R$50,MATCH(Detailed_Sector_Interventions!A170,$A$4:$A$50)))</f>
        <v/>
      </c>
    </row>
    <row r="172" ht="15.75" customHeight="1">
      <c r="U172" s="183" t="str">
        <f t="array" ref="U172">if(ISBLANK(Detailed_Sector_Interventions!A171),"",INDEX($B$4:$R$50,MATCH(Detailed_Sector_Interventions!A171,$A$4:$A$50)))</f>
        <v/>
      </c>
    </row>
    <row r="173" ht="15.75" customHeight="1">
      <c r="U173" s="183" t="str">
        <f t="array" ref="U173">if(ISBLANK(Detailed_Sector_Interventions!A172),"",INDEX($B$4:$R$50,MATCH(Detailed_Sector_Interventions!A172,$A$4:$A$50)))</f>
        <v/>
      </c>
    </row>
    <row r="174" ht="15.75" customHeight="1">
      <c r="U174" s="183" t="str">
        <f t="array" ref="U174">if(ISBLANK(Detailed_Sector_Interventions!A173),"",INDEX($B$4:$R$50,MATCH(Detailed_Sector_Interventions!A173,$A$4:$A$50)))</f>
        <v/>
      </c>
    </row>
    <row r="175" ht="15.75" customHeight="1">
      <c r="U175" s="183" t="str">
        <f t="array" ref="U175">if(ISBLANK(Detailed_Sector_Interventions!A174),"",INDEX($B$4:$R$50,MATCH(Detailed_Sector_Interventions!A174,$A$4:$A$50)))</f>
        <v/>
      </c>
    </row>
    <row r="176" ht="15.75" customHeight="1">
      <c r="U176" s="183" t="str">
        <f t="array" ref="U176">if(ISBLANK(Detailed_Sector_Interventions!A175),"",INDEX($B$4:$R$50,MATCH(Detailed_Sector_Interventions!A175,$A$4:$A$50)))</f>
        <v/>
      </c>
    </row>
    <row r="177" ht="15.75" customHeight="1">
      <c r="U177" s="183" t="str">
        <f t="array" ref="U177">if(ISBLANK(Detailed_Sector_Interventions!A176),"",INDEX($B$4:$R$50,MATCH(Detailed_Sector_Interventions!A176,$A$4:$A$50)))</f>
        <v/>
      </c>
    </row>
    <row r="178" ht="15.75" customHeight="1">
      <c r="U178" s="183" t="str">
        <f t="array" ref="U178">if(ISBLANK(Detailed_Sector_Interventions!A177),"",INDEX($B$4:$R$50,MATCH(Detailed_Sector_Interventions!A177,$A$4:$A$50)))</f>
        <v/>
      </c>
    </row>
    <row r="179" ht="15.75" customHeight="1">
      <c r="U179" s="183" t="str">
        <f t="array" ref="U179">if(ISBLANK(Detailed_Sector_Interventions!A178),"",INDEX($B$4:$R$50,MATCH(Detailed_Sector_Interventions!A178,$A$4:$A$50)))</f>
        <v/>
      </c>
    </row>
    <row r="180" ht="15.75" customHeight="1">
      <c r="U180" s="183" t="str">
        <f t="array" ref="U180">if(ISBLANK(Detailed_Sector_Interventions!A179),"",INDEX($B$4:$R$50,MATCH(Detailed_Sector_Interventions!A179,$A$4:$A$50)))</f>
        <v/>
      </c>
    </row>
    <row r="181" ht="15.75" customHeight="1">
      <c r="U181" s="183" t="str">
        <f t="array" ref="U181">if(ISBLANK(Detailed_Sector_Interventions!A180),"",INDEX($B$4:$R$50,MATCH(Detailed_Sector_Interventions!A180,$A$4:$A$50)))</f>
        <v/>
      </c>
    </row>
    <row r="182" ht="15.75" customHeight="1">
      <c r="U182" s="183" t="str">
        <f t="array" ref="U182">if(ISBLANK(Detailed_Sector_Interventions!A181),"",INDEX($B$4:$R$50,MATCH(Detailed_Sector_Interventions!A181,$A$4:$A$50)))</f>
        <v/>
      </c>
    </row>
    <row r="183" ht="15.75" customHeight="1">
      <c r="U183" s="183" t="str">
        <f t="array" ref="U183">if(ISBLANK(Detailed_Sector_Interventions!A182),"",INDEX($B$4:$R$50,MATCH(Detailed_Sector_Interventions!A182,$A$4:$A$50)))</f>
        <v/>
      </c>
    </row>
    <row r="184" ht="15.75" customHeight="1">
      <c r="U184" s="183" t="str">
        <f t="array" ref="U184">if(ISBLANK(Detailed_Sector_Interventions!A183),"",INDEX($B$4:$R$50,MATCH(Detailed_Sector_Interventions!A183,$A$4:$A$50)))</f>
        <v/>
      </c>
    </row>
    <row r="185" ht="15.75" customHeight="1">
      <c r="U185" s="183" t="str">
        <f t="array" ref="U185">if(ISBLANK(Detailed_Sector_Interventions!A184),"",INDEX($B$4:$R$50,MATCH(Detailed_Sector_Interventions!A184,$A$4:$A$50)))</f>
        <v/>
      </c>
    </row>
    <row r="186" ht="15.75" customHeight="1">
      <c r="U186" s="183" t="str">
        <f t="array" ref="U186">if(ISBLANK(Detailed_Sector_Interventions!A185),"",INDEX($B$4:$R$50,MATCH(Detailed_Sector_Interventions!A185,$A$4:$A$50)))</f>
        <v/>
      </c>
    </row>
    <row r="187" ht="15.75" customHeight="1">
      <c r="U187" s="183" t="str">
        <f t="array" ref="U187">if(ISBLANK(Detailed_Sector_Interventions!A186),"",INDEX($B$4:$R$50,MATCH(Detailed_Sector_Interventions!A186,$A$4:$A$50)))</f>
        <v/>
      </c>
    </row>
    <row r="188" ht="15.75" customHeight="1">
      <c r="U188" s="183" t="str">
        <f t="array" ref="U188">if(ISBLANK(Detailed_Sector_Interventions!A187),"",INDEX($B$4:$R$50,MATCH(Detailed_Sector_Interventions!A187,$A$4:$A$50)))</f>
        <v/>
      </c>
    </row>
    <row r="189" ht="15.75" customHeight="1">
      <c r="U189" s="183" t="str">
        <f t="array" ref="U189">if(ISBLANK(Detailed_Sector_Interventions!A188),"",INDEX($B$4:$R$50,MATCH(Detailed_Sector_Interventions!A188,$A$4:$A$50)))</f>
        <v/>
      </c>
    </row>
    <row r="190" ht="15.75" customHeight="1">
      <c r="U190" s="183" t="str">
        <f t="array" ref="U190">if(ISBLANK(Detailed_Sector_Interventions!A189),"",INDEX($B$4:$R$50,MATCH(Detailed_Sector_Interventions!A189,$A$4:$A$50)))</f>
        <v/>
      </c>
    </row>
    <row r="191" ht="15.75" customHeight="1">
      <c r="U191" s="183" t="str">
        <f t="array" ref="U191">if(ISBLANK(Detailed_Sector_Interventions!A190),"",INDEX($B$4:$R$50,MATCH(Detailed_Sector_Interventions!A190,$A$4:$A$50)))</f>
        <v/>
      </c>
    </row>
    <row r="192" ht="15.75" customHeight="1">
      <c r="U192" s="183" t="str">
        <f t="array" ref="U192">if(ISBLANK(Detailed_Sector_Interventions!A191),"",INDEX($B$4:$R$50,MATCH(Detailed_Sector_Interventions!A191,$A$4:$A$50)))</f>
        <v/>
      </c>
    </row>
    <row r="193" ht="15.75" customHeight="1">
      <c r="U193" s="183" t="str">
        <f t="array" ref="U193">if(ISBLANK(Detailed_Sector_Interventions!A192),"",INDEX($B$4:$R$50,MATCH(Detailed_Sector_Interventions!A192,$A$4:$A$50)))</f>
        <v/>
      </c>
    </row>
    <row r="194" ht="15.75" customHeight="1">
      <c r="U194" s="183" t="str">
        <f t="array" ref="U194">if(ISBLANK(Detailed_Sector_Interventions!A193),"",INDEX($B$4:$R$50,MATCH(Detailed_Sector_Interventions!A193,$A$4:$A$50)))</f>
        <v/>
      </c>
    </row>
    <row r="195" ht="15.75" customHeight="1">
      <c r="U195" s="183" t="str">
        <f t="array" ref="U195">if(ISBLANK(Detailed_Sector_Interventions!A194),"",INDEX($B$4:$R$50,MATCH(Detailed_Sector_Interventions!A194,$A$4:$A$50)))</f>
        <v/>
      </c>
    </row>
    <row r="196" ht="15.75" customHeight="1">
      <c r="U196" s="183" t="str">
        <f t="array" ref="U196">if(ISBLANK(Detailed_Sector_Interventions!A195),"",INDEX($B$4:$R$50,MATCH(Detailed_Sector_Interventions!A195,$A$4:$A$50)))</f>
        <v/>
      </c>
    </row>
    <row r="197" ht="15.75" customHeight="1">
      <c r="U197" s="183" t="str">
        <f t="array" ref="U197">if(ISBLANK(Detailed_Sector_Interventions!A196),"",INDEX($B$4:$R$50,MATCH(Detailed_Sector_Interventions!A196,$A$4:$A$50)))</f>
        <v/>
      </c>
    </row>
    <row r="198" ht="15.75" customHeight="1">
      <c r="U198" s="183" t="str">
        <f t="array" ref="U198">if(ISBLANK(Detailed_Sector_Interventions!A197),"",INDEX($B$4:$R$50,MATCH(Detailed_Sector_Interventions!A197,$A$4:$A$50)))</f>
        <v/>
      </c>
    </row>
    <row r="199" ht="15.75" customHeight="1">
      <c r="U199" s="183" t="str">
        <f t="array" ref="U199">if(ISBLANK(Detailed_Sector_Interventions!A198),"",INDEX($B$4:$R$50,MATCH(Detailed_Sector_Interventions!A198,$A$4:$A$50)))</f>
        <v/>
      </c>
    </row>
    <row r="200" ht="15.75" customHeight="1">
      <c r="U200" s="183" t="str">
        <f t="array" ref="U200">if(ISBLANK(Detailed_Sector_Interventions!A199),"",INDEX($B$4:$R$50,MATCH(Detailed_Sector_Interventions!A199,$A$4:$A$50)))</f>
        <v/>
      </c>
    </row>
    <row r="201" ht="15.75" customHeight="1">
      <c r="U201" s="183" t="str">
        <f t="array" ref="U201">if(ISBLANK(Detailed_Sector_Interventions!A200),"",INDEX($B$4:$R$50,MATCH(Detailed_Sector_Interventions!A200,$A$4:$A$50)))</f>
        <v/>
      </c>
    </row>
    <row r="202" ht="15.75" customHeight="1">
      <c r="U202" s="183" t="str">
        <f t="array" ref="U202">if(ISBLANK(Detailed_Sector_Interventions!A201),"",INDEX($B$4:$R$50,MATCH(Detailed_Sector_Interventions!A201,$A$4:$A$50)))</f>
        <v/>
      </c>
    </row>
    <row r="203" ht="15.75" customHeight="1">
      <c r="U203" s="183" t="str">
        <f t="array" ref="U203">if(ISBLANK(Detailed_Sector_Interventions!A202),"",INDEX($B$4:$R$50,MATCH(Detailed_Sector_Interventions!A202,$A$4:$A$50)))</f>
        <v/>
      </c>
    </row>
    <row r="204" ht="15.75" customHeight="1">
      <c r="U204" s="183" t="str">
        <f t="array" ref="U204">if(ISBLANK(Detailed_Sector_Interventions!A203),"",INDEX($B$4:$R$50,MATCH(Detailed_Sector_Interventions!A203,$A$4:$A$50)))</f>
        <v/>
      </c>
    </row>
    <row r="205" ht="15.75" customHeight="1">
      <c r="U205" s="183" t="str">
        <f t="array" ref="U205">if(ISBLANK(Detailed_Sector_Interventions!A204),"",INDEX($B$4:$R$50,MATCH(Detailed_Sector_Interventions!A204,$A$4:$A$50)))</f>
        <v/>
      </c>
    </row>
    <row r="206" ht="15.75" customHeight="1">
      <c r="U206" s="183" t="str">
        <f t="array" ref="U206">if(ISBLANK(Detailed_Sector_Interventions!A205),"",INDEX($B$4:$R$50,MATCH(Detailed_Sector_Interventions!A205,$A$4:$A$50)))</f>
        <v/>
      </c>
    </row>
    <row r="207" ht="15.75" customHeight="1">
      <c r="U207" s="183" t="str">
        <f t="array" ref="U207">if(ISBLANK(Detailed_Sector_Interventions!A206),"",INDEX($B$4:$R$50,MATCH(Detailed_Sector_Interventions!A206,$A$4:$A$50)))</f>
        <v/>
      </c>
    </row>
    <row r="208" ht="15.75" customHeight="1">
      <c r="U208" s="183" t="str">
        <f t="array" ref="U208">if(ISBLANK(Detailed_Sector_Interventions!A207),"",INDEX($B$4:$R$50,MATCH(Detailed_Sector_Interventions!A207,$A$4:$A$50)))</f>
        <v/>
      </c>
    </row>
    <row r="209" ht="15.75" customHeight="1">
      <c r="U209" s="183" t="str">
        <f t="array" ref="U209">if(ISBLANK(Detailed_Sector_Interventions!A208),"",INDEX($B$4:$R$50,MATCH(Detailed_Sector_Interventions!A208,$A$4:$A$50)))</f>
        <v/>
      </c>
    </row>
    <row r="210" ht="15.75" customHeight="1">
      <c r="U210" s="183" t="str">
        <f t="array" ref="U210">if(ISBLANK(Detailed_Sector_Interventions!A209),"",INDEX($B$4:$R$50,MATCH(Detailed_Sector_Interventions!A209,$A$4:$A$50)))</f>
        <v/>
      </c>
    </row>
    <row r="211" ht="15.75" customHeight="1">
      <c r="U211" s="183" t="str">
        <f t="array" ref="U211">if(ISBLANK(Detailed_Sector_Interventions!A210),"",INDEX($B$4:$R$50,MATCH(Detailed_Sector_Interventions!A210,$A$4:$A$50)))</f>
        <v/>
      </c>
    </row>
    <row r="212" ht="15.75" customHeight="1">
      <c r="U212" s="183" t="str">
        <f t="array" ref="U212">if(ISBLANK(Detailed_Sector_Interventions!A211),"",INDEX($B$4:$R$50,MATCH(Detailed_Sector_Interventions!A211,$A$4:$A$50)))</f>
        <v/>
      </c>
    </row>
    <row r="213" ht="15.75" customHeight="1">
      <c r="U213" s="183" t="str">
        <f t="array" ref="U213">if(ISBLANK(Detailed_Sector_Interventions!A212),"",INDEX($B$4:$R$50,MATCH(Detailed_Sector_Interventions!A212,$A$4:$A$50)))</f>
        <v/>
      </c>
    </row>
    <row r="214" ht="15.75" customHeight="1">
      <c r="U214" s="183" t="str">
        <f t="array" ref="U214">if(ISBLANK(Detailed_Sector_Interventions!A213),"",INDEX($B$4:$R$50,MATCH(Detailed_Sector_Interventions!A213,$A$4:$A$50)))</f>
        <v/>
      </c>
    </row>
    <row r="215" ht="15.75" customHeight="1">
      <c r="U215" s="183" t="str">
        <f t="array" ref="U215">if(ISBLANK(Detailed_Sector_Interventions!A214),"",INDEX($B$4:$R$50,MATCH(Detailed_Sector_Interventions!A214,$A$4:$A$50)))</f>
        <v/>
      </c>
    </row>
    <row r="216" ht="15.75" customHeight="1">
      <c r="U216" s="183" t="str">
        <f t="array" ref="U216">if(ISBLANK(Detailed_Sector_Interventions!A215),"",INDEX($B$4:$R$50,MATCH(Detailed_Sector_Interventions!A215,$A$4:$A$50)))</f>
        <v/>
      </c>
    </row>
    <row r="217" ht="15.75" customHeight="1">
      <c r="U217" s="183" t="str">
        <f t="array" ref="U217">if(ISBLANK(Detailed_Sector_Interventions!A216),"",INDEX($B$4:$R$50,MATCH(Detailed_Sector_Interventions!A216,$A$4:$A$50)))</f>
        <v/>
      </c>
    </row>
    <row r="218" ht="15.75" customHeight="1">
      <c r="U218" s="183" t="str">
        <f t="array" ref="U218">if(ISBLANK(Detailed_Sector_Interventions!A217),"",INDEX($B$4:$R$50,MATCH(Detailed_Sector_Interventions!A217,$A$4:$A$50)))</f>
        <v/>
      </c>
    </row>
    <row r="219" ht="15.75" customHeight="1">
      <c r="U219" s="183" t="str">
        <f t="array" ref="U219">if(ISBLANK(Detailed_Sector_Interventions!A218),"",INDEX($B$4:$R$50,MATCH(Detailed_Sector_Interventions!A218,$A$4:$A$50)))</f>
        <v/>
      </c>
    </row>
    <row r="220" ht="15.75" customHeight="1">
      <c r="U220" s="183" t="str">
        <f t="array" ref="U220">if(ISBLANK(Detailed_Sector_Interventions!A219),"",INDEX($B$4:$R$50,MATCH(Detailed_Sector_Interventions!A219,$A$4:$A$50)))</f>
        <v/>
      </c>
    </row>
    <row r="221" ht="15.75" customHeight="1">
      <c r="U221" s="183" t="str">
        <f t="array" ref="U221">if(ISBLANK(Detailed_Sector_Interventions!A220),"",INDEX($B$4:$R$50,MATCH(Detailed_Sector_Interventions!A220,$A$4:$A$50)))</f>
        <v/>
      </c>
    </row>
    <row r="222" ht="15.75" customHeight="1">
      <c r="U222" s="183" t="str">
        <f t="array" ref="U222">if(ISBLANK(Detailed_Sector_Interventions!A221),"",INDEX($B$4:$R$50,MATCH(Detailed_Sector_Interventions!A221,$A$4:$A$50)))</f>
        <v/>
      </c>
    </row>
    <row r="223" ht="15.75" customHeight="1">
      <c r="U223" s="183" t="str">
        <f t="array" ref="U223">if(ISBLANK(Detailed_Sector_Interventions!A222),"",INDEX($B$4:$R$50,MATCH(Detailed_Sector_Interventions!A222,$A$4:$A$50)))</f>
        <v/>
      </c>
    </row>
    <row r="224" ht="15.75" customHeight="1">
      <c r="U224" s="183" t="str">
        <f t="array" ref="U224">if(ISBLANK(Detailed_Sector_Interventions!A223),"",INDEX($B$4:$R$50,MATCH(Detailed_Sector_Interventions!A223,$A$4:$A$50)))</f>
        <v/>
      </c>
    </row>
    <row r="225" ht="15.75" customHeight="1">
      <c r="U225" s="183" t="str">
        <f t="array" ref="U225">if(ISBLANK(Detailed_Sector_Interventions!A224),"",INDEX($B$4:$R$50,MATCH(Detailed_Sector_Interventions!A224,$A$4:$A$50)))</f>
        <v/>
      </c>
    </row>
    <row r="226" ht="15.75" customHeight="1">
      <c r="U226" s="183" t="str">
        <f t="array" ref="U226">if(ISBLANK(Detailed_Sector_Interventions!A225),"",INDEX($B$4:$R$50,MATCH(Detailed_Sector_Interventions!A225,$A$4:$A$50)))</f>
        <v/>
      </c>
    </row>
    <row r="227" ht="15.75" customHeight="1">
      <c r="U227" s="183" t="str">
        <f t="array" ref="U227">if(ISBLANK(Detailed_Sector_Interventions!A226),"",INDEX($B$4:$R$50,MATCH(Detailed_Sector_Interventions!A226,$A$4:$A$50)))</f>
        <v/>
      </c>
    </row>
    <row r="228" ht="15.75" customHeight="1">
      <c r="U228" s="183" t="str">
        <f t="array" ref="U228">if(ISBLANK(Detailed_Sector_Interventions!A227),"",INDEX($B$4:$R$50,MATCH(Detailed_Sector_Interventions!A227,$A$4:$A$50)))</f>
        <v/>
      </c>
    </row>
    <row r="229" ht="15.75" customHeight="1">
      <c r="U229" s="183" t="str">
        <f t="array" ref="U229">if(ISBLANK(Detailed_Sector_Interventions!A228),"",INDEX($B$4:$R$50,MATCH(Detailed_Sector_Interventions!A228,$A$4:$A$50)))</f>
        <v/>
      </c>
    </row>
    <row r="230" ht="15.75" customHeight="1">
      <c r="U230" s="183" t="str">
        <f t="array" ref="U230">if(ISBLANK(Detailed_Sector_Interventions!A229),"",INDEX($B$4:$R$50,MATCH(Detailed_Sector_Interventions!A229,$A$4:$A$50)))</f>
        <v/>
      </c>
    </row>
    <row r="231" ht="15.75" customHeight="1">
      <c r="U231" s="183" t="str">
        <f t="array" ref="U231">if(ISBLANK(Detailed_Sector_Interventions!A230),"",INDEX($B$4:$R$50,MATCH(Detailed_Sector_Interventions!A230,$A$4:$A$50)))</f>
        <v/>
      </c>
    </row>
    <row r="232" ht="15.75" customHeight="1">
      <c r="U232" s="183" t="str">
        <f t="array" ref="U232">if(ISBLANK(Detailed_Sector_Interventions!A231),"",INDEX($B$4:$R$50,MATCH(Detailed_Sector_Interventions!A231,$A$4:$A$50)))</f>
        <v/>
      </c>
    </row>
    <row r="233" ht="15.75" customHeight="1">
      <c r="U233" s="183" t="str">
        <f t="array" ref="U233">if(ISBLANK(Detailed_Sector_Interventions!A232),"",INDEX($B$4:$R$50,MATCH(Detailed_Sector_Interventions!A232,$A$4:$A$50)))</f>
        <v/>
      </c>
    </row>
    <row r="234" ht="15.75" customHeight="1">
      <c r="U234" s="183" t="str">
        <f t="array" ref="U234">if(ISBLANK(Detailed_Sector_Interventions!A233),"",INDEX($B$4:$R$50,MATCH(Detailed_Sector_Interventions!A233,$A$4:$A$50)))</f>
        <v/>
      </c>
    </row>
    <row r="235" ht="15.75" customHeight="1">
      <c r="U235" s="183" t="str">
        <f t="array" ref="U235">if(ISBLANK(Detailed_Sector_Interventions!A234),"",INDEX($B$4:$R$50,MATCH(Detailed_Sector_Interventions!A234,$A$4:$A$50)))</f>
        <v/>
      </c>
    </row>
    <row r="236" ht="15.75" customHeight="1">
      <c r="U236" s="183" t="str">
        <f t="array" ref="U236">if(ISBLANK(Detailed_Sector_Interventions!A235),"",INDEX($B$4:$R$50,MATCH(Detailed_Sector_Interventions!A235,$A$4:$A$50)))</f>
        <v/>
      </c>
    </row>
    <row r="237" ht="15.75" customHeight="1">
      <c r="U237" s="183" t="str">
        <f t="array" ref="U237">if(ISBLANK(Detailed_Sector_Interventions!A236),"",INDEX($B$4:$R$50,MATCH(Detailed_Sector_Interventions!A236,$A$4:$A$50)))</f>
        <v/>
      </c>
    </row>
    <row r="238" ht="15.75" customHeight="1">
      <c r="U238" s="183" t="str">
        <f t="array" ref="U238">if(ISBLANK(Detailed_Sector_Interventions!A237),"",INDEX($B$4:$R$50,MATCH(Detailed_Sector_Interventions!A237,$A$4:$A$50)))</f>
        <v/>
      </c>
    </row>
    <row r="239" ht="15.75" customHeight="1">
      <c r="U239" s="183" t="str">
        <f t="array" ref="U239">if(ISBLANK(Detailed_Sector_Interventions!A238),"",INDEX($B$4:$R$50,MATCH(Detailed_Sector_Interventions!A238,$A$4:$A$50)))</f>
        <v/>
      </c>
    </row>
    <row r="240" ht="15.75" customHeight="1">
      <c r="U240" s="183" t="str">
        <f t="array" ref="U240">if(ISBLANK(Detailed_Sector_Interventions!A239),"",INDEX($B$4:$R$50,MATCH(Detailed_Sector_Interventions!A239,$A$4:$A$50)))</f>
        <v/>
      </c>
    </row>
    <row r="241" ht="15.75" customHeight="1">
      <c r="U241" s="183" t="str">
        <f t="array" ref="U241">if(ISBLANK(Detailed_Sector_Interventions!A240),"",INDEX($B$4:$R$50,MATCH(Detailed_Sector_Interventions!A240,$A$4:$A$50)))</f>
        <v/>
      </c>
    </row>
    <row r="242" ht="15.75" customHeight="1">
      <c r="U242" s="183" t="str">
        <f t="array" ref="U242">if(ISBLANK(Detailed_Sector_Interventions!A241),"",INDEX($B$4:$R$50,MATCH(Detailed_Sector_Interventions!A241,$A$4:$A$50)))</f>
        <v/>
      </c>
    </row>
    <row r="243" ht="15.75" customHeight="1">
      <c r="U243" s="183" t="str">
        <f t="array" ref="U243">if(ISBLANK(Detailed_Sector_Interventions!A242),"",INDEX($B$4:$R$50,MATCH(Detailed_Sector_Interventions!A242,$A$4:$A$50)))</f>
        <v/>
      </c>
    </row>
    <row r="244" ht="15.75" customHeight="1">
      <c r="U244" s="183" t="str">
        <f t="array" ref="U244">if(ISBLANK(Detailed_Sector_Interventions!A243),"",INDEX($B$4:$R$50,MATCH(Detailed_Sector_Interventions!A243,$A$4:$A$50)))</f>
        <v/>
      </c>
    </row>
    <row r="245" ht="15.75" customHeight="1">
      <c r="U245" s="183" t="str">
        <f t="array" ref="U245">if(ISBLANK(Detailed_Sector_Interventions!A244),"",INDEX($B$4:$R$50,MATCH(Detailed_Sector_Interventions!A244,$A$4:$A$50)))</f>
        <v/>
      </c>
    </row>
    <row r="246" ht="15.75" customHeight="1">
      <c r="U246" s="183" t="str">
        <f t="array" ref="U246">if(ISBLANK(Detailed_Sector_Interventions!A245),"",INDEX($B$4:$R$50,MATCH(Detailed_Sector_Interventions!A245,$A$4:$A$50)))</f>
        <v/>
      </c>
    </row>
    <row r="247" ht="15.75" customHeight="1">
      <c r="U247" s="183" t="str">
        <f t="array" ref="U247">if(ISBLANK(Detailed_Sector_Interventions!A246),"",INDEX($B$4:$R$50,MATCH(Detailed_Sector_Interventions!A246,$A$4:$A$50)))</f>
        <v/>
      </c>
    </row>
    <row r="248" ht="15.75" customHeight="1">
      <c r="U248" s="183" t="str">
        <f t="array" ref="U248">if(ISBLANK(Detailed_Sector_Interventions!A247),"",INDEX($B$4:$R$50,MATCH(Detailed_Sector_Interventions!A247,$A$4:$A$50)))</f>
        <v/>
      </c>
    </row>
    <row r="249" ht="15.75" customHeight="1">
      <c r="U249" s="183" t="str">
        <f t="array" ref="U249">if(ISBLANK(Detailed_Sector_Interventions!A248),"",INDEX($B$4:$R$50,MATCH(Detailed_Sector_Interventions!A248,$A$4:$A$50)))</f>
        <v/>
      </c>
    </row>
    <row r="250" ht="15.75" customHeight="1">
      <c r="U250" s="183" t="str">
        <f t="array" ref="U250">if(ISBLANK(Detailed_Sector_Interventions!A249),"",INDEX($B$4:$R$50,MATCH(Detailed_Sector_Interventions!A249,$A$4:$A$50)))</f>
        <v/>
      </c>
    </row>
    <row r="251" ht="15.75" customHeight="1">
      <c r="U251" s="183" t="str">
        <f t="array" ref="U251">if(ISBLANK(Detailed_Sector_Interventions!A250),"",INDEX($B$4:$R$50,MATCH(Detailed_Sector_Interventions!A250,$A$4:$A$50)))</f>
        <v/>
      </c>
    </row>
    <row r="252" ht="15.75" customHeight="1">
      <c r="U252" s="183" t="str">
        <f t="array" ref="U252">if(ISBLANK(Detailed_Sector_Interventions!A251),"",INDEX($B$4:$R$50,MATCH(Detailed_Sector_Interventions!A251,$A$4:$A$50)))</f>
        <v/>
      </c>
    </row>
    <row r="253" ht="15.75" customHeight="1">
      <c r="U253" s="183" t="str">
        <f t="array" ref="U253">if(ISBLANK(Detailed_Sector_Interventions!A252),"",INDEX($B$4:$R$50,MATCH(Detailed_Sector_Interventions!A252,$A$4:$A$50)))</f>
        <v/>
      </c>
    </row>
    <row r="254" ht="15.75" customHeight="1">
      <c r="U254" s="183" t="str">
        <f t="array" ref="U254">if(ISBLANK(Detailed_Sector_Interventions!A253),"",INDEX($B$4:$R$50,MATCH(Detailed_Sector_Interventions!A253,$A$4:$A$50)))</f>
        <v/>
      </c>
    </row>
    <row r="255" ht="15.75" customHeight="1">
      <c r="U255" s="183" t="str">
        <f t="array" ref="U255">if(ISBLANK(Detailed_Sector_Interventions!A254),"",INDEX($B$4:$R$50,MATCH(Detailed_Sector_Interventions!A254,$A$4:$A$50)))</f>
        <v/>
      </c>
    </row>
    <row r="256" ht="15.75" customHeight="1">
      <c r="U256" s="183" t="str">
        <f t="array" ref="U256">if(ISBLANK(Detailed_Sector_Interventions!A255),"",INDEX($B$4:$R$50,MATCH(Detailed_Sector_Interventions!A255,$A$4:$A$50)))</f>
        <v/>
      </c>
    </row>
    <row r="257" ht="15.75" customHeight="1">
      <c r="U257" s="183" t="str">
        <f t="array" ref="U257">if(ISBLANK(Detailed_Sector_Interventions!A256),"",INDEX($B$4:$R$50,MATCH(Detailed_Sector_Interventions!A256,$A$4:$A$50)))</f>
        <v/>
      </c>
    </row>
    <row r="258" ht="15.75" customHeight="1">
      <c r="U258" s="183" t="str">
        <f t="array" ref="U258">if(ISBLANK(Detailed_Sector_Interventions!A257),"",INDEX($B$4:$R$50,MATCH(Detailed_Sector_Interventions!A257,$A$4:$A$50)))</f>
        <v/>
      </c>
    </row>
    <row r="259" ht="15.75" customHeight="1">
      <c r="U259" s="183" t="str">
        <f t="array" ref="U259">if(ISBLANK(Detailed_Sector_Interventions!A258),"",INDEX($B$4:$R$50,MATCH(Detailed_Sector_Interventions!A258,$A$4:$A$50)))</f>
        <v/>
      </c>
    </row>
    <row r="260" ht="15.75" customHeight="1">
      <c r="U260" s="183" t="str">
        <f t="array" ref="U260">if(ISBLANK(Detailed_Sector_Interventions!A259),"",INDEX($B$4:$R$50,MATCH(Detailed_Sector_Interventions!A259,$A$4:$A$50)))</f>
        <v/>
      </c>
    </row>
    <row r="261" ht="15.75" customHeight="1">
      <c r="U261" s="183" t="str">
        <f t="array" ref="U261">if(ISBLANK(Detailed_Sector_Interventions!A260),"",INDEX($B$4:$R$50,MATCH(Detailed_Sector_Interventions!A260,$A$4:$A$50)))</f>
        <v/>
      </c>
    </row>
    <row r="262" ht="15.75" customHeight="1">
      <c r="U262" s="183" t="str">
        <f t="array" ref="U262">if(ISBLANK(Detailed_Sector_Interventions!A261),"",INDEX($B$4:$R$50,MATCH(Detailed_Sector_Interventions!A261,$A$4:$A$50)))</f>
        <v/>
      </c>
    </row>
    <row r="263" ht="15.75" customHeight="1">
      <c r="U263" s="183" t="str">
        <f t="array" ref="U263">if(ISBLANK(Detailed_Sector_Interventions!A262),"",INDEX($B$4:$R$50,MATCH(Detailed_Sector_Interventions!A262,$A$4:$A$50)))</f>
        <v/>
      </c>
    </row>
    <row r="264" ht="15.75" customHeight="1">
      <c r="U264" s="183" t="str">
        <f t="array" ref="U264">if(ISBLANK(Detailed_Sector_Interventions!A263),"",INDEX($B$4:$R$50,MATCH(Detailed_Sector_Interventions!A263,$A$4:$A$50)))</f>
        <v/>
      </c>
    </row>
    <row r="265" ht="15.75" customHeight="1">
      <c r="U265" s="183" t="str">
        <f t="array" ref="U265">if(ISBLANK(Detailed_Sector_Interventions!A264),"",INDEX($B$4:$R$50,MATCH(Detailed_Sector_Interventions!A264,$A$4:$A$50)))</f>
        <v/>
      </c>
    </row>
    <row r="266" ht="15.75" customHeight="1">
      <c r="U266" s="183" t="str">
        <f t="array" ref="U266">if(ISBLANK(Detailed_Sector_Interventions!A265),"",INDEX($B$4:$R$50,MATCH(Detailed_Sector_Interventions!A265,$A$4:$A$50)))</f>
        <v/>
      </c>
    </row>
    <row r="267" ht="15.75" customHeight="1">
      <c r="U267" s="183" t="str">
        <f t="array" ref="U267">if(ISBLANK(Detailed_Sector_Interventions!A266),"",INDEX($B$4:$R$50,MATCH(Detailed_Sector_Interventions!A266,$A$4:$A$50)))</f>
        <v/>
      </c>
    </row>
    <row r="268" ht="15.75" customHeight="1">
      <c r="U268" s="183" t="str">
        <f t="array" ref="U268">if(ISBLANK(Detailed_Sector_Interventions!A267),"",INDEX($B$4:$R$50,MATCH(Detailed_Sector_Interventions!A267,$A$4:$A$50)))</f>
        <v/>
      </c>
    </row>
    <row r="269" ht="15.75" customHeight="1">
      <c r="U269" s="183" t="str">
        <f t="array" ref="U269">if(ISBLANK(Detailed_Sector_Interventions!A268),"",INDEX($B$4:$R$50,MATCH(Detailed_Sector_Interventions!A268,$A$4:$A$50)))</f>
        <v/>
      </c>
    </row>
    <row r="270" ht="15.75" customHeight="1">
      <c r="U270" s="183" t="str">
        <f t="array" ref="U270">if(ISBLANK(Detailed_Sector_Interventions!A269),"",INDEX($B$4:$R$50,MATCH(Detailed_Sector_Interventions!A269,$A$4:$A$50)))</f>
        <v/>
      </c>
    </row>
    <row r="271" ht="15.75" customHeight="1">
      <c r="U271" s="183" t="str">
        <f t="array" ref="U271">if(ISBLANK(Detailed_Sector_Interventions!A270),"",INDEX($B$4:$R$50,MATCH(Detailed_Sector_Interventions!A270,$A$4:$A$50)))</f>
        <v/>
      </c>
    </row>
    <row r="272" ht="15.75" customHeight="1">
      <c r="U272" s="183" t="str">
        <f t="array" ref="U272">if(ISBLANK(Detailed_Sector_Interventions!A271),"",INDEX($B$4:$R$50,MATCH(Detailed_Sector_Interventions!A271,$A$4:$A$50)))</f>
        <v/>
      </c>
    </row>
    <row r="273" ht="15.75" customHeight="1">
      <c r="U273" s="183" t="str">
        <f t="array" ref="U273">if(ISBLANK(Detailed_Sector_Interventions!A272),"",INDEX($B$4:$R$50,MATCH(Detailed_Sector_Interventions!A272,$A$4:$A$50)))</f>
        <v/>
      </c>
    </row>
    <row r="274" ht="15.75" customHeight="1">
      <c r="U274" s="183" t="str">
        <f t="array" ref="U274">if(ISBLANK(Detailed_Sector_Interventions!A273),"",INDEX($B$4:$R$50,MATCH(Detailed_Sector_Interventions!A273,$A$4:$A$50)))</f>
        <v/>
      </c>
    </row>
    <row r="275" ht="15.75" customHeight="1">
      <c r="U275" s="183" t="str">
        <f t="array" ref="U275">if(ISBLANK(Detailed_Sector_Interventions!A274),"",INDEX($B$4:$R$50,MATCH(Detailed_Sector_Interventions!A274,$A$4:$A$50)))</f>
        <v/>
      </c>
    </row>
    <row r="276" ht="15.75" customHeight="1">
      <c r="U276" s="183" t="str">
        <f t="array" ref="U276">if(ISBLANK(Detailed_Sector_Interventions!A275),"",INDEX($B$4:$R$50,MATCH(Detailed_Sector_Interventions!A275,$A$4:$A$50)))</f>
        <v/>
      </c>
    </row>
    <row r="277" ht="15.75" customHeight="1">
      <c r="U277" s="183" t="str">
        <f t="array" ref="U277">if(ISBLANK(Detailed_Sector_Interventions!A276),"",INDEX($B$4:$R$50,MATCH(Detailed_Sector_Interventions!A276,$A$4:$A$50)))</f>
        <v/>
      </c>
    </row>
    <row r="278" ht="15.75" customHeight="1">
      <c r="U278" s="183" t="str">
        <f t="array" ref="U278">if(ISBLANK(Detailed_Sector_Interventions!A277),"",INDEX($B$4:$R$50,MATCH(Detailed_Sector_Interventions!A277,$A$4:$A$50)))</f>
        <v/>
      </c>
    </row>
    <row r="279" ht="15.75" customHeight="1">
      <c r="U279" s="183" t="str">
        <f t="array" ref="U279">if(ISBLANK(Detailed_Sector_Interventions!A278),"",INDEX($B$4:$R$50,MATCH(Detailed_Sector_Interventions!A278,$A$4:$A$50)))</f>
        <v/>
      </c>
    </row>
    <row r="280" ht="15.75" customHeight="1">
      <c r="U280" s="183" t="str">
        <f t="array" ref="U280">if(ISBLANK(Detailed_Sector_Interventions!A279),"",INDEX($B$4:$R$50,MATCH(Detailed_Sector_Interventions!A279,$A$4:$A$50)))</f>
        <v/>
      </c>
    </row>
    <row r="281" ht="15.75" customHeight="1">
      <c r="U281" s="183" t="str">
        <f t="array" ref="U281">if(ISBLANK(Detailed_Sector_Interventions!A280),"",INDEX($B$4:$R$50,MATCH(Detailed_Sector_Interventions!A280,$A$4:$A$50)))</f>
        <v/>
      </c>
    </row>
    <row r="282" ht="15.75" customHeight="1">
      <c r="U282" s="183" t="str">
        <f t="array" ref="U282">if(ISBLANK(Detailed_Sector_Interventions!A281),"",INDEX($B$4:$R$50,MATCH(Detailed_Sector_Interventions!A281,$A$4:$A$50)))</f>
        <v/>
      </c>
    </row>
    <row r="283" ht="15.75" customHeight="1">
      <c r="U283" s="183" t="str">
        <f t="array" ref="U283">if(ISBLANK(Detailed_Sector_Interventions!A282),"",INDEX($B$4:$R$50,MATCH(Detailed_Sector_Interventions!A282,$A$4:$A$50)))</f>
        <v/>
      </c>
    </row>
    <row r="284" ht="15.75" customHeight="1">
      <c r="U284" s="183" t="str">
        <f t="array" ref="U284">if(ISBLANK(Detailed_Sector_Interventions!A283),"",INDEX($B$4:$R$50,MATCH(Detailed_Sector_Interventions!A283,$A$4:$A$50)))</f>
        <v/>
      </c>
    </row>
    <row r="285" ht="15.75" customHeight="1">
      <c r="U285" s="183" t="str">
        <f t="array" ref="U285">if(ISBLANK(Detailed_Sector_Interventions!A284),"",INDEX($B$4:$R$50,MATCH(Detailed_Sector_Interventions!A284,$A$4:$A$50)))</f>
        <v/>
      </c>
    </row>
    <row r="286" ht="15.75" customHeight="1">
      <c r="U286" s="183" t="str">
        <f t="array" ref="U286">if(ISBLANK(Detailed_Sector_Interventions!A285),"",INDEX($B$4:$R$50,MATCH(Detailed_Sector_Interventions!A285,$A$4:$A$50)))</f>
        <v/>
      </c>
    </row>
    <row r="287" ht="15.75" customHeight="1">
      <c r="U287" s="183" t="str">
        <f t="array" ref="U287">if(ISBLANK(Detailed_Sector_Interventions!A286),"",INDEX($B$4:$R$50,MATCH(Detailed_Sector_Interventions!A286,$A$4:$A$50)))</f>
        <v/>
      </c>
    </row>
    <row r="288" ht="15.75" customHeight="1">
      <c r="U288" s="183" t="str">
        <f t="array" ref="U288">if(ISBLANK(Detailed_Sector_Interventions!A287),"",INDEX($B$4:$R$50,MATCH(Detailed_Sector_Interventions!A287,$A$4:$A$50)))</f>
        <v/>
      </c>
    </row>
    <row r="289" ht="15.75" customHeight="1">
      <c r="U289" s="183" t="str">
        <f t="array" ref="U289">if(ISBLANK(Detailed_Sector_Interventions!A288),"",INDEX($B$4:$R$50,MATCH(Detailed_Sector_Interventions!A288,$A$4:$A$50)))</f>
        <v/>
      </c>
    </row>
    <row r="290" ht="15.75" customHeight="1">
      <c r="U290" s="183" t="str">
        <f t="array" ref="U290">if(ISBLANK(Detailed_Sector_Interventions!A289),"",INDEX($B$4:$R$50,MATCH(Detailed_Sector_Interventions!A289,$A$4:$A$50)))</f>
        <v/>
      </c>
    </row>
    <row r="291" ht="15.75" customHeight="1">
      <c r="U291" s="183" t="str">
        <f t="array" ref="U291">if(ISBLANK(Detailed_Sector_Interventions!A290),"",INDEX($B$4:$R$50,MATCH(Detailed_Sector_Interventions!A290,$A$4:$A$50)))</f>
        <v/>
      </c>
    </row>
    <row r="292" ht="15.75" customHeight="1">
      <c r="U292" s="183" t="str">
        <f t="array" ref="U292">if(ISBLANK(Detailed_Sector_Interventions!A291),"",INDEX($B$4:$R$50,MATCH(Detailed_Sector_Interventions!A291,$A$4:$A$50)))</f>
        <v/>
      </c>
    </row>
    <row r="293" ht="15.75" customHeight="1">
      <c r="U293" s="183" t="str">
        <f t="array" ref="U293">if(ISBLANK(Detailed_Sector_Interventions!A292),"",INDEX($B$4:$R$50,MATCH(Detailed_Sector_Interventions!A292,$A$4:$A$50)))</f>
        <v/>
      </c>
    </row>
    <row r="294" ht="15.75" customHeight="1">
      <c r="U294" s="183" t="str">
        <f t="array" ref="U294">if(ISBLANK(Detailed_Sector_Interventions!A293),"",INDEX($B$4:$R$50,MATCH(Detailed_Sector_Interventions!A293,$A$4:$A$50)))</f>
        <v/>
      </c>
    </row>
    <row r="295" ht="15.75" customHeight="1">
      <c r="U295" s="183" t="str">
        <f t="array" ref="U295">if(ISBLANK(Detailed_Sector_Interventions!A294),"",INDEX($B$4:$R$50,MATCH(Detailed_Sector_Interventions!A294,$A$4:$A$50)))</f>
        <v/>
      </c>
    </row>
    <row r="296" ht="15.75" customHeight="1">
      <c r="U296" s="183" t="str">
        <f t="array" ref="U296">if(ISBLANK(Detailed_Sector_Interventions!A295),"",INDEX($B$4:$R$50,MATCH(Detailed_Sector_Interventions!A295,$A$4:$A$50)))</f>
        <v/>
      </c>
    </row>
    <row r="297" ht="15.75" customHeight="1">
      <c r="U297" s="183" t="str">
        <f t="array" ref="U297">if(ISBLANK(Detailed_Sector_Interventions!A296),"",INDEX($B$4:$R$50,MATCH(Detailed_Sector_Interventions!A296,$A$4:$A$50)))</f>
        <v/>
      </c>
    </row>
    <row r="298" ht="15.75" customHeight="1">
      <c r="U298" s="183" t="str">
        <f t="array" ref="U298">if(ISBLANK(Detailed_Sector_Interventions!A297),"",INDEX($B$4:$R$50,MATCH(Detailed_Sector_Interventions!A297,$A$4:$A$50)))</f>
        <v/>
      </c>
    </row>
    <row r="299" ht="15.75" customHeight="1">
      <c r="U299" s="183" t="str">
        <f t="array" ref="U299">if(ISBLANK(Detailed_Sector_Interventions!A298),"",INDEX($B$4:$R$50,MATCH(Detailed_Sector_Interventions!A298,$A$4:$A$50)))</f>
        <v/>
      </c>
    </row>
    <row r="300" ht="15.75" customHeight="1">
      <c r="U300" s="183" t="str">
        <f t="array" ref="U300">if(ISBLANK(Detailed_Sector_Interventions!A299),"",INDEX($B$4:$R$50,MATCH(Detailed_Sector_Interventions!A299,$A$4:$A$50)))</f>
        <v/>
      </c>
    </row>
    <row r="301" ht="15.75" customHeight="1">
      <c r="U301" s="183" t="str">
        <f t="array" ref="U301">if(ISBLANK(Detailed_Sector_Interventions!A300),"",INDEX($B$4:$R$50,MATCH(Detailed_Sector_Interventions!A300,$A$4:$A$50)))</f>
        <v/>
      </c>
    </row>
    <row r="302" ht="15.75" customHeight="1">
      <c r="U302" s="183" t="str">
        <f t="array" ref="U302">if(ISBLANK(Detailed_Sector_Interventions!A301),"",INDEX($B$4:$R$50,MATCH(Detailed_Sector_Interventions!A301,$A$4:$A$50)))</f>
        <v/>
      </c>
    </row>
    <row r="303" ht="15.75" customHeight="1">
      <c r="U303" s="183" t="str">
        <f t="array" ref="U303">if(ISBLANK(Detailed_Sector_Interventions!A302),"",INDEX($B$4:$R$50,MATCH(Detailed_Sector_Interventions!A302,$A$4:$A$50)))</f>
        <v/>
      </c>
    </row>
    <row r="304" ht="15.75" customHeight="1">
      <c r="U304" s="183" t="str">
        <f t="array" ref="U304">if(ISBLANK(Detailed_Sector_Interventions!A303),"",INDEX($B$4:$R$50,MATCH(Detailed_Sector_Interventions!A303,$A$4:$A$50)))</f>
        <v/>
      </c>
    </row>
    <row r="305" ht="15.75" customHeight="1">
      <c r="U305" s="183" t="str">
        <f t="array" ref="U305">if(ISBLANK(Detailed_Sector_Interventions!A304),"",INDEX($B$4:$R$50,MATCH(Detailed_Sector_Interventions!A304,$A$4:$A$50)))</f>
        <v/>
      </c>
    </row>
    <row r="306" ht="15.75" customHeight="1">
      <c r="U306" s="183" t="str">
        <f t="array" ref="U306">if(ISBLANK(Detailed_Sector_Interventions!A305),"",INDEX($B$4:$R$50,MATCH(Detailed_Sector_Interventions!A305,$A$4:$A$50)))</f>
        <v/>
      </c>
    </row>
    <row r="307" ht="15.75" customHeight="1">
      <c r="U307" s="183" t="str">
        <f t="array" ref="U307">if(ISBLANK(Detailed_Sector_Interventions!A306),"",INDEX($B$4:$R$50,MATCH(Detailed_Sector_Interventions!A306,$A$4:$A$50)))</f>
        <v/>
      </c>
    </row>
    <row r="308" ht="15.75" customHeight="1">
      <c r="U308" s="183" t="str">
        <f t="array" ref="U308">if(ISBLANK(Detailed_Sector_Interventions!A307),"",INDEX($B$4:$R$50,MATCH(Detailed_Sector_Interventions!A307,$A$4:$A$50)))</f>
        <v/>
      </c>
    </row>
    <row r="309" ht="15.75" customHeight="1">
      <c r="U309" s="183" t="str">
        <f t="array" ref="U309">if(ISBLANK(Detailed_Sector_Interventions!A308),"",INDEX($B$4:$R$50,MATCH(Detailed_Sector_Interventions!A308,$A$4:$A$50)))</f>
        <v/>
      </c>
    </row>
    <row r="310" ht="15.75" customHeight="1">
      <c r="U310" s="183" t="str">
        <f t="array" ref="U310">if(ISBLANK(Detailed_Sector_Interventions!A309),"",INDEX($B$4:$R$50,MATCH(Detailed_Sector_Interventions!A309,$A$4:$A$50)))</f>
        <v/>
      </c>
    </row>
    <row r="311" ht="15.75" customHeight="1">
      <c r="U311" s="183" t="str">
        <f t="array" ref="U311">if(ISBLANK(Detailed_Sector_Interventions!A310),"",INDEX($B$4:$R$50,MATCH(Detailed_Sector_Interventions!A310,$A$4:$A$50)))</f>
        <v/>
      </c>
    </row>
    <row r="312" ht="15.75" customHeight="1">
      <c r="U312" s="183" t="str">
        <f t="array" ref="U312">if(ISBLANK(Detailed_Sector_Interventions!A311),"",INDEX($B$4:$R$50,MATCH(Detailed_Sector_Interventions!A311,$A$4:$A$50)))</f>
        <v/>
      </c>
    </row>
    <row r="313" ht="15.75" customHeight="1">
      <c r="U313" s="183" t="str">
        <f t="array" ref="U313">if(ISBLANK(Detailed_Sector_Interventions!A312),"",INDEX($B$4:$R$50,MATCH(Detailed_Sector_Interventions!A312,$A$4:$A$50)))</f>
        <v/>
      </c>
    </row>
    <row r="314" ht="15.75" customHeight="1">
      <c r="U314" s="183" t="str">
        <f t="array" ref="U314">if(ISBLANK(Detailed_Sector_Interventions!A313),"",INDEX($B$4:$R$50,MATCH(Detailed_Sector_Interventions!A313,$A$4:$A$50)))</f>
        <v/>
      </c>
    </row>
    <row r="315" ht="15.75" customHeight="1">
      <c r="U315" s="183" t="str">
        <f t="array" ref="U315">if(ISBLANK(Detailed_Sector_Interventions!A314),"",INDEX($B$4:$R$50,MATCH(Detailed_Sector_Interventions!A314,$A$4:$A$50)))</f>
        <v/>
      </c>
    </row>
    <row r="316" ht="15.75" customHeight="1">
      <c r="U316" s="183" t="str">
        <f t="array" ref="U316">if(ISBLANK(Detailed_Sector_Interventions!A315),"",INDEX($B$4:$R$50,MATCH(Detailed_Sector_Interventions!A315,$A$4:$A$50)))</f>
        <v/>
      </c>
    </row>
    <row r="317" ht="15.75" customHeight="1">
      <c r="U317" s="183" t="str">
        <f t="array" ref="U317">if(ISBLANK(Detailed_Sector_Interventions!A316),"",INDEX($B$4:$R$50,MATCH(Detailed_Sector_Interventions!A316,$A$4:$A$50)))</f>
        <v/>
      </c>
    </row>
    <row r="318" ht="15.75" customHeight="1">
      <c r="U318" s="183" t="str">
        <f t="array" ref="U318">if(ISBLANK(Detailed_Sector_Interventions!A317),"",INDEX($B$4:$R$50,MATCH(Detailed_Sector_Interventions!A317,$A$4:$A$50)))</f>
        <v/>
      </c>
    </row>
    <row r="319" ht="15.75" customHeight="1">
      <c r="U319" s="183" t="str">
        <f t="array" ref="U319">if(ISBLANK(Detailed_Sector_Interventions!A318),"",INDEX($B$4:$R$50,MATCH(Detailed_Sector_Interventions!A318,$A$4:$A$50)))</f>
        <v/>
      </c>
    </row>
    <row r="320" ht="15.75" customHeight="1">
      <c r="U320" s="183" t="str">
        <f t="array" ref="U320">if(ISBLANK(Detailed_Sector_Interventions!A319),"",INDEX($B$4:$R$50,MATCH(Detailed_Sector_Interventions!A319,$A$4:$A$50)))</f>
        <v/>
      </c>
    </row>
    <row r="321" ht="15.75" customHeight="1">
      <c r="U321" s="183" t="str">
        <f t="array" ref="U321">if(ISBLANK(Detailed_Sector_Interventions!A320),"",INDEX($B$4:$R$50,MATCH(Detailed_Sector_Interventions!A320,$A$4:$A$50)))</f>
        <v/>
      </c>
    </row>
    <row r="322" ht="15.75" customHeight="1">
      <c r="U322" s="183" t="str">
        <f t="array" ref="U322">if(ISBLANK(Detailed_Sector_Interventions!A321),"",INDEX($B$4:$R$50,MATCH(Detailed_Sector_Interventions!A321,$A$4:$A$50)))</f>
        <v/>
      </c>
    </row>
    <row r="323" ht="15.75" customHeight="1">
      <c r="U323" s="183" t="str">
        <f t="array" ref="U323">if(ISBLANK(Detailed_Sector_Interventions!A322),"",INDEX($B$4:$R$50,MATCH(Detailed_Sector_Interventions!A322,$A$4:$A$50)))</f>
        <v/>
      </c>
    </row>
    <row r="324" ht="15.75" customHeight="1">
      <c r="U324" s="183" t="str">
        <f t="array" ref="U324">if(ISBLANK(Detailed_Sector_Interventions!A323),"",INDEX($B$4:$R$50,MATCH(Detailed_Sector_Interventions!A323,$A$4:$A$50)))</f>
        <v/>
      </c>
    </row>
    <row r="325" ht="15.75" customHeight="1">
      <c r="U325" s="183" t="str">
        <f t="array" ref="U325">if(ISBLANK(Detailed_Sector_Interventions!A324),"",INDEX($B$4:$R$50,MATCH(Detailed_Sector_Interventions!A324,$A$4:$A$50)))</f>
        <v/>
      </c>
    </row>
    <row r="326" ht="15.75" customHeight="1">
      <c r="U326" s="183" t="str">
        <f t="array" ref="U326">if(ISBLANK(Detailed_Sector_Interventions!A325),"",INDEX($B$4:$R$50,MATCH(Detailed_Sector_Interventions!A325,$A$4:$A$50)))</f>
        <v/>
      </c>
    </row>
    <row r="327" ht="15.75" customHeight="1">
      <c r="U327" s="183" t="str">
        <f t="array" ref="U327">if(ISBLANK(Detailed_Sector_Interventions!A326),"",INDEX($B$4:$R$50,MATCH(Detailed_Sector_Interventions!A326,$A$4:$A$50)))</f>
        <v/>
      </c>
    </row>
    <row r="328" ht="15.75" customHeight="1">
      <c r="U328" s="183" t="str">
        <f t="array" ref="U328">if(ISBLANK(Detailed_Sector_Interventions!A327),"",INDEX($B$4:$R$50,MATCH(Detailed_Sector_Interventions!A327,$A$4:$A$50)))</f>
        <v/>
      </c>
    </row>
    <row r="329" ht="15.75" customHeight="1">
      <c r="U329" s="183" t="str">
        <f t="array" ref="U329">if(ISBLANK(Detailed_Sector_Interventions!A328),"",INDEX($B$4:$R$50,MATCH(Detailed_Sector_Interventions!A328,$A$4:$A$50)))</f>
        <v/>
      </c>
    </row>
    <row r="330" ht="15.75" customHeight="1">
      <c r="U330" s="183" t="str">
        <f t="array" ref="U330">if(ISBLANK(Detailed_Sector_Interventions!A329),"",INDEX($B$4:$R$50,MATCH(Detailed_Sector_Interventions!A329,$A$4:$A$50)))</f>
        <v/>
      </c>
    </row>
    <row r="331" ht="15.75" customHeight="1">
      <c r="U331" s="183" t="str">
        <f t="array" ref="U331">if(ISBLANK(Detailed_Sector_Interventions!A330),"",INDEX($B$4:$R$50,MATCH(Detailed_Sector_Interventions!A330,$A$4:$A$50)))</f>
        <v/>
      </c>
    </row>
    <row r="332" ht="15.75" customHeight="1">
      <c r="U332" s="183" t="str">
        <f t="array" ref="U332">if(ISBLANK(Detailed_Sector_Interventions!A331),"",INDEX($B$4:$R$50,MATCH(Detailed_Sector_Interventions!A331,$A$4:$A$50)))</f>
        <v/>
      </c>
    </row>
    <row r="333" ht="15.75" customHeight="1">
      <c r="U333" s="183" t="str">
        <f t="array" ref="U333">if(ISBLANK(Detailed_Sector_Interventions!A332),"",INDEX($B$4:$R$50,MATCH(Detailed_Sector_Interventions!A332,$A$4:$A$50)))</f>
        <v/>
      </c>
    </row>
    <row r="334" ht="15.75" customHeight="1">
      <c r="U334" s="183" t="str">
        <f t="array" ref="U334">if(ISBLANK(Detailed_Sector_Interventions!A333),"",INDEX($B$4:$R$50,MATCH(Detailed_Sector_Interventions!A333,$A$4:$A$50)))</f>
        <v/>
      </c>
    </row>
    <row r="335" ht="15.75" customHeight="1">
      <c r="U335" s="183" t="str">
        <f t="array" ref="U335">if(ISBLANK(Detailed_Sector_Interventions!A334),"",INDEX($B$4:$R$50,MATCH(Detailed_Sector_Interventions!A334,$A$4:$A$50)))</f>
        <v/>
      </c>
    </row>
    <row r="336" ht="15.75" customHeight="1">
      <c r="U336" s="183" t="str">
        <f t="array" ref="U336">if(ISBLANK(Detailed_Sector_Interventions!A335),"",INDEX($B$4:$R$50,MATCH(Detailed_Sector_Interventions!A335,$A$4:$A$50)))</f>
        <v/>
      </c>
    </row>
    <row r="337" ht="15.75" customHeight="1">
      <c r="U337" s="183" t="str">
        <f t="array" ref="U337">if(ISBLANK(Detailed_Sector_Interventions!A336),"",INDEX($B$4:$R$50,MATCH(Detailed_Sector_Interventions!A336,$A$4:$A$50)))</f>
        <v/>
      </c>
    </row>
    <row r="338" ht="15.75" customHeight="1">
      <c r="U338" s="183" t="str">
        <f t="array" ref="U338">if(ISBLANK(Detailed_Sector_Interventions!A337),"",INDEX($B$4:$R$50,MATCH(Detailed_Sector_Interventions!A337,$A$4:$A$50)))</f>
        <v/>
      </c>
    </row>
    <row r="339" ht="15.75" customHeight="1">
      <c r="U339" s="183" t="str">
        <f t="array" ref="U339">if(ISBLANK(Detailed_Sector_Interventions!A338),"",INDEX($B$4:$R$50,MATCH(Detailed_Sector_Interventions!A338,$A$4:$A$50)))</f>
        <v/>
      </c>
    </row>
    <row r="340" ht="15.75" customHeight="1">
      <c r="U340" s="183" t="str">
        <f t="array" ref="U340">if(ISBLANK(Detailed_Sector_Interventions!A339),"",INDEX($B$4:$R$50,MATCH(Detailed_Sector_Interventions!A339,$A$4:$A$50)))</f>
        <v/>
      </c>
    </row>
    <row r="341" ht="15.75" customHeight="1">
      <c r="U341" s="183" t="str">
        <f t="array" ref="U341">if(ISBLANK(Detailed_Sector_Interventions!A340),"",INDEX($B$4:$R$50,MATCH(Detailed_Sector_Interventions!A340,$A$4:$A$50)))</f>
        <v/>
      </c>
    </row>
    <row r="342" ht="15.75" customHeight="1">
      <c r="U342" s="183" t="str">
        <f t="array" ref="U342">if(ISBLANK(Detailed_Sector_Interventions!A341),"",INDEX($B$4:$R$50,MATCH(Detailed_Sector_Interventions!A341,$A$4:$A$50)))</f>
        <v/>
      </c>
    </row>
    <row r="343" ht="15.75" customHeight="1">
      <c r="U343" s="183" t="str">
        <f t="array" ref="U343">if(ISBLANK(Detailed_Sector_Interventions!A342),"",INDEX($B$4:$R$50,MATCH(Detailed_Sector_Interventions!A342,$A$4:$A$50)))</f>
        <v/>
      </c>
    </row>
    <row r="344" ht="15.75" customHeight="1">
      <c r="U344" s="183" t="str">
        <f t="array" ref="U344">if(ISBLANK(Detailed_Sector_Interventions!A343),"",INDEX($B$4:$R$50,MATCH(Detailed_Sector_Interventions!A343,$A$4:$A$50)))</f>
        <v/>
      </c>
    </row>
    <row r="345" ht="15.75" customHeight="1">
      <c r="U345" s="183" t="str">
        <f t="array" ref="U345">if(ISBLANK(Detailed_Sector_Interventions!A344),"",INDEX($B$4:$R$50,MATCH(Detailed_Sector_Interventions!A344,$A$4:$A$50)))</f>
        <v/>
      </c>
    </row>
    <row r="346" ht="15.75" customHeight="1">
      <c r="U346" s="183" t="str">
        <f t="array" ref="U346">if(ISBLANK(Detailed_Sector_Interventions!A345),"",INDEX($B$4:$R$50,MATCH(Detailed_Sector_Interventions!A345,$A$4:$A$50)))</f>
        <v/>
      </c>
    </row>
    <row r="347" ht="15.75" customHeight="1">
      <c r="U347" s="183" t="str">
        <f t="array" ref="U347">if(ISBLANK(Detailed_Sector_Interventions!A346),"",INDEX($B$4:$R$50,MATCH(Detailed_Sector_Interventions!A346,$A$4:$A$50)))</f>
        <v/>
      </c>
    </row>
    <row r="348" ht="15.75" customHeight="1">
      <c r="U348" s="183" t="str">
        <f t="array" ref="U348">if(ISBLANK(Detailed_Sector_Interventions!A347),"",INDEX($B$4:$R$50,MATCH(Detailed_Sector_Interventions!A347,$A$4:$A$50)))</f>
        <v/>
      </c>
    </row>
    <row r="349" ht="15.75" customHeight="1">
      <c r="U349" s="183" t="str">
        <f t="array" ref="U349">if(ISBLANK(Detailed_Sector_Interventions!A348),"",INDEX($B$4:$R$50,MATCH(Detailed_Sector_Interventions!A348,$A$4:$A$50)))</f>
        <v/>
      </c>
    </row>
    <row r="350" ht="15.75" customHeight="1">
      <c r="U350" s="183" t="str">
        <f t="array" ref="U350">if(ISBLANK(Detailed_Sector_Interventions!A349),"",INDEX($B$4:$R$50,MATCH(Detailed_Sector_Interventions!A349,$A$4:$A$50)))</f>
        <v/>
      </c>
    </row>
    <row r="351" ht="15.75" customHeight="1">
      <c r="U351" s="183" t="str">
        <f t="array" ref="U351">if(ISBLANK(Detailed_Sector_Interventions!A350),"",INDEX($B$4:$R$50,MATCH(Detailed_Sector_Interventions!A350,$A$4:$A$50)))</f>
        <v/>
      </c>
    </row>
    <row r="352" ht="15.75" customHeight="1">
      <c r="U352" s="183" t="str">
        <f t="array" ref="U352">if(ISBLANK(Detailed_Sector_Interventions!A351),"",INDEX($B$4:$R$50,MATCH(Detailed_Sector_Interventions!A351,$A$4:$A$50)))</f>
        <v/>
      </c>
    </row>
    <row r="353" ht="15.75" customHeight="1">
      <c r="U353" s="183" t="str">
        <f t="array" ref="U353">if(ISBLANK(Detailed_Sector_Interventions!A352),"",INDEX($B$4:$R$50,MATCH(Detailed_Sector_Interventions!A352,$A$4:$A$50)))</f>
        <v/>
      </c>
    </row>
    <row r="354" ht="15.75" customHeight="1">
      <c r="U354" s="183" t="str">
        <f t="array" ref="U354">if(ISBLANK(Detailed_Sector_Interventions!A353),"",INDEX($B$4:$R$50,MATCH(Detailed_Sector_Interventions!A353,$A$4:$A$50)))</f>
        <v/>
      </c>
    </row>
    <row r="355" ht="15.75" customHeight="1">
      <c r="U355" s="183" t="str">
        <f t="array" ref="U355">if(ISBLANK(Detailed_Sector_Interventions!A354),"",INDEX($B$4:$R$50,MATCH(Detailed_Sector_Interventions!A354,$A$4:$A$50)))</f>
        <v/>
      </c>
    </row>
    <row r="356" ht="15.75" customHeight="1">
      <c r="U356" s="183" t="str">
        <f t="array" ref="U356">if(ISBLANK(Detailed_Sector_Interventions!A355),"",INDEX($B$4:$R$50,MATCH(Detailed_Sector_Interventions!A355,$A$4:$A$50)))</f>
        <v/>
      </c>
    </row>
    <row r="357" ht="15.75" customHeight="1">
      <c r="U357" s="183" t="str">
        <f t="array" ref="U357">if(ISBLANK(Detailed_Sector_Interventions!A356),"",INDEX($B$4:$R$50,MATCH(Detailed_Sector_Interventions!A356,$A$4:$A$50)))</f>
        <v/>
      </c>
    </row>
    <row r="358" ht="15.75" customHeight="1">
      <c r="U358" s="183" t="str">
        <f t="array" ref="U358">if(ISBLANK(Detailed_Sector_Interventions!A357),"",INDEX($B$4:$R$50,MATCH(Detailed_Sector_Interventions!A357,$A$4:$A$50)))</f>
        <v/>
      </c>
    </row>
    <row r="359" ht="15.75" customHeight="1">
      <c r="U359" s="183" t="str">
        <f t="array" ref="U359">if(ISBLANK(Detailed_Sector_Interventions!A358),"",INDEX($B$4:$R$50,MATCH(Detailed_Sector_Interventions!A358,$A$4:$A$50)))</f>
        <v/>
      </c>
    </row>
    <row r="360" ht="15.75" customHeight="1">
      <c r="U360" s="183" t="str">
        <f t="array" ref="U360">if(ISBLANK(Detailed_Sector_Interventions!A359),"",INDEX($B$4:$R$50,MATCH(Detailed_Sector_Interventions!A359,$A$4:$A$50)))</f>
        <v/>
      </c>
    </row>
    <row r="361" ht="15.75" customHeight="1">
      <c r="U361" s="183" t="str">
        <f t="array" ref="U361">if(ISBLANK(Detailed_Sector_Interventions!A360),"",INDEX($B$4:$R$50,MATCH(Detailed_Sector_Interventions!A360,$A$4:$A$50)))</f>
        <v/>
      </c>
    </row>
    <row r="362" ht="15.75" customHeight="1">
      <c r="U362" s="183" t="str">
        <f t="array" ref="U362">if(ISBLANK(Detailed_Sector_Interventions!A361),"",INDEX($B$4:$R$50,MATCH(Detailed_Sector_Interventions!A361,$A$4:$A$50)))</f>
        <v/>
      </c>
    </row>
    <row r="363" ht="15.75" customHeight="1">
      <c r="U363" s="183" t="str">
        <f t="array" ref="U363">if(ISBLANK(Detailed_Sector_Interventions!A362),"",INDEX($B$4:$R$50,MATCH(Detailed_Sector_Interventions!A362,$A$4:$A$50)))</f>
        <v/>
      </c>
    </row>
    <row r="364" ht="15.75" customHeight="1">
      <c r="U364" s="183" t="str">
        <f t="array" ref="U364">if(ISBLANK(Detailed_Sector_Interventions!A363),"",INDEX($B$4:$R$50,MATCH(Detailed_Sector_Interventions!A363,$A$4:$A$50)))</f>
        <v/>
      </c>
    </row>
    <row r="365" ht="15.75" customHeight="1">
      <c r="U365" s="183" t="str">
        <f t="array" ref="U365">if(ISBLANK(Detailed_Sector_Interventions!A364),"",INDEX($B$4:$R$50,MATCH(Detailed_Sector_Interventions!A364,$A$4:$A$50)))</f>
        <v/>
      </c>
    </row>
    <row r="366" ht="15.75" customHeight="1">
      <c r="U366" s="183" t="str">
        <f t="array" ref="U366">if(ISBLANK(Detailed_Sector_Interventions!A365),"",INDEX($B$4:$R$50,MATCH(Detailed_Sector_Interventions!A365,$A$4:$A$50)))</f>
        <v/>
      </c>
    </row>
    <row r="367" ht="15.75" customHeight="1">
      <c r="U367" s="183" t="str">
        <f t="array" ref="U367">if(ISBLANK(Detailed_Sector_Interventions!A366),"",INDEX($B$4:$R$50,MATCH(Detailed_Sector_Interventions!A366,$A$4:$A$50)))</f>
        <v/>
      </c>
    </row>
    <row r="368" ht="15.75" customHeight="1">
      <c r="U368" s="183" t="str">
        <f t="array" ref="U368">if(ISBLANK(Detailed_Sector_Interventions!A367),"",INDEX($B$4:$R$50,MATCH(Detailed_Sector_Interventions!A367,$A$4:$A$50)))</f>
        <v/>
      </c>
    </row>
    <row r="369" ht="15.75" customHeight="1">
      <c r="U369" s="183" t="str">
        <f t="array" ref="U369">if(ISBLANK(Detailed_Sector_Interventions!A368),"",INDEX($B$4:$R$50,MATCH(Detailed_Sector_Interventions!A368,$A$4:$A$50)))</f>
        <v/>
      </c>
    </row>
    <row r="370" ht="15.75" customHeight="1">
      <c r="U370" s="183" t="str">
        <f t="array" ref="U370">if(ISBLANK(Detailed_Sector_Interventions!A369),"",INDEX($B$4:$R$50,MATCH(Detailed_Sector_Interventions!A369,$A$4:$A$50)))</f>
        <v/>
      </c>
    </row>
    <row r="371" ht="15.75" customHeight="1">
      <c r="U371" s="183" t="str">
        <f t="array" ref="U371">if(ISBLANK(Detailed_Sector_Interventions!A370),"",INDEX($B$4:$R$50,MATCH(Detailed_Sector_Interventions!A370,$A$4:$A$50)))</f>
        <v/>
      </c>
    </row>
    <row r="372" ht="15.75" customHeight="1">
      <c r="U372" s="183" t="str">
        <f t="array" ref="U372">if(ISBLANK(Detailed_Sector_Interventions!A371),"",INDEX($B$4:$R$50,MATCH(Detailed_Sector_Interventions!A371,$A$4:$A$50)))</f>
        <v/>
      </c>
    </row>
    <row r="373" ht="15.75" customHeight="1">
      <c r="U373" s="183" t="str">
        <f t="array" ref="U373">if(ISBLANK(Detailed_Sector_Interventions!A372),"",INDEX($B$4:$R$50,MATCH(Detailed_Sector_Interventions!A372,$A$4:$A$50)))</f>
        <v/>
      </c>
    </row>
    <row r="374" ht="15.75" customHeight="1">
      <c r="U374" s="183" t="str">
        <f t="array" ref="U374">if(ISBLANK(Detailed_Sector_Interventions!A373),"",INDEX($B$4:$R$50,MATCH(Detailed_Sector_Interventions!A373,$A$4:$A$50)))</f>
        <v/>
      </c>
    </row>
    <row r="375" ht="15.75" customHeight="1">
      <c r="U375" s="183" t="str">
        <f t="array" ref="U375">if(ISBLANK(Detailed_Sector_Interventions!A374),"",INDEX($B$4:$R$50,MATCH(Detailed_Sector_Interventions!A374,$A$4:$A$50)))</f>
        <v/>
      </c>
    </row>
    <row r="376" ht="15.75" customHeight="1">
      <c r="U376" s="183" t="str">
        <f t="array" ref="U376">if(ISBLANK(Detailed_Sector_Interventions!A375),"",INDEX($B$4:$R$50,MATCH(Detailed_Sector_Interventions!A375,$A$4:$A$50)))</f>
        <v/>
      </c>
    </row>
    <row r="377" ht="15.75" customHeight="1">
      <c r="U377" s="183" t="str">
        <f t="array" ref="U377">if(ISBLANK(Detailed_Sector_Interventions!A376),"",INDEX($B$4:$R$50,MATCH(Detailed_Sector_Interventions!A376,$A$4:$A$50)))</f>
        <v/>
      </c>
    </row>
    <row r="378" ht="15.75" customHeight="1">
      <c r="U378" s="183" t="str">
        <f t="array" ref="U378">if(ISBLANK(Detailed_Sector_Interventions!A377),"",INDEX($B$4:$R$50,MATCH(Detailed_Sector_Interventions!A377,$A$4:$A$50)))</f>
        <v/>
      </c>
    </row>
    <row r="379" ht="15.75" customHeight="1">
      <c r="U379" s="183" t="str">
        <f t="array" ref="U379">if(ISBLANK(Detailed_Sector_Interventions!A378),"",INDEX($B$4:$R$50,MATCH(Detailed_Sector_Interventions!A378,$A$4:$A$50)))</f>
        <v/>
      </c>
    </row>
    <row r="380" ht="15.75" customHeight="1">
      <c r="U380" s="183" t="str">
        <f t="array" ref="U380">if(ISBLANK(Detailed_Sector_Interventions!A379),"",INDEX($B$4:$R$50,MATCH(Detailed_Sector_Interventions!A379,$A$4:$A$50)))</f>
        <v/>
      </c>
    </row>
    <row r="381" ht="15.75" customHeight="1">
      <c r="U381" s="183" t="str">
        <f t="array" ref="U381">if(ISBLANK(Detailed_Sector_Interventions!A380),"",INDEX($B$4:$R$50,MATCH(Detailed_Sector_Interventions!A380,$A$4:$A$50)))</f>
        <v/>
      </c>
    </row>
    <row r="382" ht="15.75" customHeight="1">
      <c r="U382" s="183" t="str">
        <f t="array" ref="U382">if(ISBLANK(Detailed_Sector_Interventions!A381),"",INDEX($B$4:$R$50,MATCH(Detailed_Sector_Interventions!A381,$A$4:$A$50)))</f>
        <v/>
      </c>
    </row>
    <row r="383" ht="15.75" customHeight="1">
      <c r="U383" s="183" t="str">
        <f t="array" ref="U383">if(ISBLANK(Detailed_Sector_Interventions!A382),"",INDEX($B$4:$R$50,MATCH(Detailed_Sector_Interventions!A382,$A$4:$A$50)))</f>
        <v/>
      </c>
    </row>
    <row r="384" ht="15.75" customHeight="1">
      <c r="U384" s="183" t="str">
        <f t="array" ref="U384">if(ISBLANK(Detailed_Sector_Interventions!A383),"",INDEX($B$4:$R$50,MATCH(Detailed_Sector_Interventions!A383,$A$4:$A$50)))</f>
        <v/>
      </c>
    </row>
    <row r="385" ht="15.75" customHeight="1">
      <c r="U385" s="183" t="str">
        <f t="array" ref="U385">if(ISBLANK(Detailed_Sector_Interventions!A384),"",INDEX($B$4:$R$50,MATCH(Detailed_Sector_Interventions!A384,$A$4:$A$50)))</f>
        <v/>
      </c>
    </row>
    <row r="386" ht="15.75" customHeight="1">
      <c r="U386" s="183" t="str">
        <f t="array" ref="U386">if(ISBLANK(Detailed_Sector_Interventions!A385),"",INDEX($B$4:$R$50,MATCH(Detailed_Sector_Interventions!A385,$A$4:$A$50)))</f>
        <v/>
      </c>
    </row>
    <row r="387" ht="15.75" customHeight="1">
      <c r="U387" s="183" t="str">
        <f t="array" ref="U387">if(ISBLANK(Detailed_Sector_Interventions!A386),"",INDEX($B$4:$R$50,MATCH(Detailed_Sector_Interventions!A386,$A$4:$A$50)))</f>
        <v/>
      </c>
    </row>
    <row r="388" ht="15.75" customHeight="1">
      <c r="U388" s="183" t="str">
        <f t="array" ref="U388">if(ISBLANK(Detailed_Sector_Interventions!A387),"",INDEX($B$4:$R$50,MATCH(Detailed_Sector_Interventions!A387,$A$4:$A$50)))</f>
        <v/>
      </c>
    </row>
    <row r="389" ht="15.75" customHeight="1">
      <c r="U389" s="183" t="str">
        <f t="array" ref="U389">if(ISBLANK('Floods &amp; Response data'!B352),"",INDEX($B$4:$R$50,MATCH('Floods &amp; Response data'!B352,$A$4:$A$50)))</f>
        <v/>
      </c>
    </row>
    <row r="390" ht="15.75" customHeight="1">
      <c r="U390" s="183" t="str">
        <f t="array" ref="U390">if(ISBLANK('Floods &amp; Response data'!B353),"",INDEX($B$4:$R$50,MATCH('Floods &amp; Response data'!B353,$A$4:$A$50)))</f>
        <v/>
      </c>
    </row>
    <row r="391" ht="15.75" customHeight="1">
      <c r="U391" s="183" t="str">
        <f t="array" ref="U391">if(ISBLANK('Floods &amp; Response data'!B354),"",INDEX($B$4:$R$50,MATCH('Floods &amp; Response data'!B354,$A$4:$A$50)))</f>
        <v/>
      </c>
    </row>
    <row r="392" ht="15.75" customHeight="1">
      <c r="U392" s="183" t="str">
        <f t="array" ref="U392">if(ISBLANK('Floods &amp; Response data'!B356),"",INDEX($B$4:$R$50,MATCH('Floods &amp; Response data'!B356,$A$4:$A$50)))</f>
        <v/>
      </c>
    </row>
    <row r="393" ht="15.75" customHeight="1">
      <c r="U393" s="183" t="str">
        <f t="array" ref="U393">if(ISBLANK('Floods &amp; Response data'!B357),"",INDEX($B$4:$R$50,MATCH('Floods &amp; Response data'!B357,$A$4:$A$50)))</f>
        <v/>
      </c>
    </row>
    <row r="394" ht="15.75" customHeight="1">
      <c r="U394" s="183" t="str">
        <f t="array" ref="U394">if(ISBLANK('Floods &amp; Response data'!B358),"",INDEX($B$4:$R$50,MATCH('Floods &amp; Response data'!B358,$A$4:$A$50)))</f>
        <v/>
      </c>
    </row>
    <row r="395" ht="15.75" customHeight="1">
      <c r="U395" s="183" t="str">
        <f t="array" ref="U395">if(ISBLANK('Floods &amp; Response data'!B359),"",INDEX($B$4:$R$50,MATCH('Floods &amp; Response data'!B359,$A$4:$A$50)))</f>
        <v/>
      </c>
    </row>
    <row r="396" ht="15.75" customHeight="1">
      <c r="U396" s="183" t="str">
        <f t="array" ref="U396">if(ISBLANK('Floods &amp; Response data'!B360),"",INDEX($B$4:$R$50,MATCH('Floods &amp; Response data'!B360,$A$4:$A$50)))</f>
        <v/>
      </c>
    </row>
    <row r="397" ht="15.75" customHeight="1">
      <c r="U397" s="183" t="str">
        <f t="array" ref="U397">if(ISBLANK('Floods &amp; Response data'!B361),"",INDEX($B$4:$R$50,MATCH('Floods &amp; Response data'!B361,$A$4:$A$50)))</f>
        <v/>
      </c>
    </row>
    <row r="398" ht="15.75" customHeight="1">
      <c r="U398" s="183" t="str">
        <f t="array" ref="U398">if(ISBLANK('Floods &amp; Response data'!B362),"",INDEX($B$4:$R$50,MATCH('Floods &amp; Response data'!B362,$A$4:$A$50)))</f>
        <v/>
      </c>
    </row>
    <row r="399" ht="15.75" customHeight="1">
      <c r="U399" s="183" t="str">
        <f t="array" ref="U399">if(ISBLANK('Floods &amp; Response data'!B363),"",INDEX($B$4:$R$50,MATCH('Floods &amp; Response data'!B363,$A$4:$A$50)))</f>
        <v/>
      </c>
    </row>
    <row r="400" ht="15.75" customHeight="1">
      <c r="U400" s="183" t="str">
        <f t="array" ref="U400">if(ISBLANK('Floods &amp; Response data'!B364),"",INDEX($B$4:$R$50,MATCH('Floods &amp; Response data'!B364,$A$4:$A$50)))</f>
        <v/>
      </c>
    </row>
    <row r="401" ht="15.75" customHeight="1">
      <c r="U401" s="183" t="str">
        <f t="array" ref="U401">if(ISBLANK('Floods &amp; Response data'!B365),"",INDEX($B$4:$R$50,MATCH('Floods &amp; Response data'!B365,$A$4:$A$50)))</f>
        <v/>
      </c>
    </row>
    <row r="402" ht="15.75" customHeight="1">
      <c r="U402" s="183" t="str">
        <f t="array" ref="U402">if(ISBLANK('Floods &amp; Response data'!B366),"",INDEX($B$4:$R$50,MATCH('Floods &amp; Response data'!B366,$A$4:$A$50)))</f>
        <v/>
      </c>
    </row>
    <row r="403" ht="15.75" customHeight="1">
      <c r="U403" s="183" t="str">
        <f t="array" ref="U403">if(ISBLANK('Floods &amp; Response data'!B367),"",INDEX($B$4:$R$50,MATCH('Floods &amp; Response data'!B367,$A$4:$A$50)))</f>
        <v/>
      </c>
    </row>
    <row r="404" ht="15.75" customHeight="1">
      <c r="U404" s="183" t="str">
        <f t="array" ref="U404">if(ISBLANK('Floods &amp; Response data'!B368),"",INDEX($B$4:$R$50,MATCH('Floods &amp; Response data'!B368,$A$4:$A$50)))</f>
        <v/>
      </c>
    </row>
    <row r="405" ht="15.75" customHeight="1">
      <c r="U405" s="183" t="str">
        <f t="array" ref="U405">if(ISBLANK('Floods &amp; Response data'!B369),"",INDEX($B$4:$R$50,MATCH('Floods &amp; Response data'!B369,$A$4:$A$50)))</f>
        <v/>
      </c>
    </row>
    <row r="406" ht="15.75" customHeight="1">
      <c r="U406" s="183" t="str">
        <f t="array" ref="U406">if(ISBLANK('Floods &amp; Response data'!B370),"",INDEX($B$4:$R$50,MATCH('Floods &amp; Response data'!B370,$A$4:$A$50)))</f>
        <v/>
      </c>
    </row>
    <row r="407" ht="15.75" customHeight="1">
      <c r="U407" s="183" t="str">
        <f t="array" ref="U407">if(ISBLANK('Floods &amp; Response data'!B371),"",INDEX($B$4:$R$50,MATCH('Floods &amp; Response data'!B371,$A$4:$A$50)))</f>
        <v/>
      </c>
    </row>
    <row r="408" ht="15.75" customHeight="1">
      <c r="U408" s="183" t="str">
        <f t="array" ref="U408">if(ISBLANK('Floods &amp; Response data'!B372),"",INDEX($B$4:$R$50,MATCH('Floods &amp; Response data'!B372,$A$4:$A$50)))</f>
        <v/>
      </c>
    </row>
    <row r="409" ht="15.75" customHeight="1">
      <c r="U409" s="183" t="str">
        <f t="array" ref="U409">if(ISBLANK('Floods &amp; Response data'!B373),"",INDEX($B$4:$R$50,MATCH('Floods &amp; Response data'!B373,$A$4:$A$50)))</f>
        <v/>
      </c>
    </row>
    <row r="410" ht="15.75" customHeight="1">
      <c r="U410" s="183" t="str">
        <f t="array" ref="U410">if(ISBLANK('Floods &amp; Response data'!B374),"",INDEX($B$4:$R$50,MATCH('Floods &amp; Response data'!B374,$A$4:$A$50)))</f>
        <v/>
      </c>
    </row>
    <row r="411" ht="15.75" customHeight="1">
      <c r="U411" s="183" t="str">
        <f t="array" ref="U411">if(ISBLANK('Floods &amp; Response data'!B375),"",INDEX($B$4:$R$50,MATCH('Floods &amp; Response data'!B375,$A$4:$A$50)))</f>
        <v/>
      </c>
    </row>
    <row r="412" ht="15.75" customHeight="1">
      <c r="U412" s="183" t="str">
        <f t="array" ref="U412">if(ISBLANK('Floods &amp; Response data'!B376),"",INDEX($B$4:$R$50,MATCH('Floods &amp; Response data'!B376,$A$4:$A$50)))</f>
        <v/>
      </c>
    </row>
    <row r="413" ht="15.75" customHeight="1">
      <c r="U413" s="183" t="str">
        <f t="array" ref="U413">if(ISBLANK('Floods &amp; Response data'!B377),"",INDEX($B$4:$R$50,MATCH('Floods &amp; Response data'!B377,$A$4:$A$50)))</f>
        <v/>
      </c>
    </row>
    <row r="414" ht="15.75" customHeight="1">
      <c r="U414" s="183" t="str">
        <f t="array" ref="U414">if(ISBLANK('Floods &amp; Response data'!B378),"",INDEX($B$4:$R$50,MATCH('Floods &amp; Response data'!B378,$A$4:$A$50)))</f>
        <v/>
      </c>
    </row>
    <row r="415" ht="15.75" customHeight="1">
      <c r="U415" s="183" t="str">
        <f t="array" ref="U415">if(ISBLANK('Floods &amp; Response data'!B379),"",INDEX($B$4:$R$50,MATCH('Floods &amp; Response data'!B379,$A$4:$A$50)))</f>
        <v/>
      </c>
    </row>
    <row r="416" ht="15.75" customHeight="1">
      <c r="U416" s="183" t="str">
        <f t="array" ref="U416">if(ISBLANK('Floods &amp; Response data'!B380),"",INDEX($B$4:$R$50,MATCH('Floods &amp; Response data'!B380,$A$4:$A$50)))</f>
        <v/>
      </c>
    </row>
    <row r="417" ht="15.75" customHeight="1">
      <c r="U417" s="183" t="str">
        <f t="array" ref="U417">if(ISBLANK('Floods &amp; Response data'!B381),"",INDEX($B$4:$R$50,MATCH('Floods &amp; Response data'!B381,$A$4:$A$50)))</f>
        <v/>
      </c>
    </row>
    <row r="418" ht="15.75" customHeight="1">
      <c r="U418" s="183" t="str">
        <f t="array" ref="U418">if(ISBLANK('Floods &amp; Response data'!B382),"",INDEX($B$4:$R$50,MATCH('Floods &amp; Response data'!B382,$A$4:$A$50)))</f>
        <v/>
      </c>
    </row>
    <row r="419" ht="15.75" customHeight="1">
      <c r="U419" s="183" t="str">
        <f t="array" ref="U419">if(ISBLANK('Floods &amp; Response data'!B383),"",INDEX($B$4:$R$50,MATCH('Floods &amp; Response data'!B383,$A$4:$A$50)))</f>
        <v/>
      </c>
    </row>
    <row r="420" ht="15.75" customHeight="1">
      <c r="U420" s="183" t="str">
        <f t="array" ref="U420">if(ISBLANK('Floods &amp; Response data'!B384),"",INDEX($B$4:$R$50,MATCH('Floods &amp; Response data'!B384,$A$4:$A$50)))</f>
        <v/>
      </c>
    </row>
    <row r="421" ht="15.75" customHeight="1">
      <c r="U421" s="183" t="str">
        <f t="array" ref="U421">if(ISBLANK('Floods &amp; Response data'!B385),"",INDEX($B$4:$R$50,MATCH('Floods &amp; Response data'!B385,$A$4:$A$50)))</f>
        <v/>
      </c>
    </row>
    <row r="422" ht="15.75" customHeight="1">
      <c r="U422" s="183" t="str">
        <f t="array" ref="U422">if(ISBLANK('Floods &amp; Response data'!B386),"",INDEX($B$4:$R$50,MATCH('Floods &amp; Response data'!B386,$A$4:$A$50)))</f>
        <v/>
      </c>
    </row>
    <row r="423" ht="15.75" customHeight="1">
      <c r="U423" s="183" t="str">
        <f t="array" ref="U423">if(ISBLANK('Floods &amp; Response data'!B387),"",INDEX($B$4:$R$50,MATCH('Floods &amp; Response data'!B387,$A$4:$A$50)))</f>
        <v/>
      </c>
    </row>
    <row r="424" ht="15.75" customHeight="1">
      <c r="U424" s="183" t="str">
        <f t="array" ref="U424">if(ISBLANK('Floods &amp; Response data'!B388),"",INDEX($B$4:$R$50,MATCH('Floods &amp; Response data'!B388,$A$4:$A$50)))</f>
        <v/>
      </c>
    </row>
    <row r="425" ht="15.75" customHeight="1">
      <c r="U425" s="183" t="str">
        <f t="array" ref="U425">if(ISBLANK('Floods &amp; Response data'!B389),"",INDEX($B$4:$R$50,MATCH('Floods &amp; Response data'!B389,$A$4:$A$50)))</f>
        <v/>
      </c>
    </row>
    <row r="426" ht="15.75" customHeight="1">
      <c r="U426" s="183" t="str">
        <f t="array" ref="U426">if(ISBLANK('Floods &amp; Response data'!B390),"",INDEX($B$4:$R$50,MATCH('Floods &amp; Response data'!B390,$A$4:$A$50)))</f>
        <v/>
      </c>
    </row>
    <row r="427" ht="15.75" customHeight="1">
      <c r="U427" s="183" t="str">
        <f t="array" ref="U427">if(ISBLANK('Floods &amp; Response data'!B391),"",INDEX($B$4:$R$50,MATCH('Floods &amp; Response data'!B391,$A$4:$A$50)))</f>
        <v/>
      </c>
    </row>
    <row r="428" ht="15.75" customHeight="1">
      <c r="U428" s="183" t="str">
        <f t="array" ref="U428">if(ISBLANK('Floods &amp; Response data'!B392),"",INDEX($B$4:$R$50,MATCH('Floods &amp; Response data'!B392,$A$4:$A$50)))</f>
        <v/>
      </c>
    </row>
    <row r="429" ht="15.75" customHeight="1">
      <c r="U429" s="183" t="str">
        <f t="array" ref="U429">if(ISBLANK('Floods &amp; Response data'!B393),"",INDEX($B$4:$R$50,MATCH('Floods &amp; Response data'!B393,$A$4:$A$50)))</f>
        <v/>
      </c>
    </row>
    <row r="430" ht="15.75" customHeight="1">
      <c r="U430" s="183" t="str">
        <f t="array" ref="U430">if(ISBLANK('Floods &amp; Response data'!B394),"",INDEX($B$4:$R$50,MATCH('Floods &amp; Response data'!B394,$A$4:$A$50)))</f>
        <v/>
      </c>
    </row>
    <row r="431" ht="15.75" customHeight="1">
      <c r="U431" s="183" t="str">
        <f t="array" ref="U431">if(ISBLANK('Floods &amp; Response data'!B395),"",INDEX($B$4:$R$50,MATCH('Floods &amp; Response data'!B395,$A$4:$A$50)))</f>
        <v/>
      </c>
    </row>
    <row r="432" ht="15.75" customHeight="1">
      <c r="U432" s="183" t="str">
        <f t="array" ref="U432">if(ISBLANK('Floods &amp; Response data'!B396),"",INDEX($B$4:$R$50,MATCH('Floods &amp; Response data'!B396,$A$4:$A$50)))</f>
        <v/>
      </c>
    </row>
    <row r="433" ht="15.75" customHeight="1">
      <c r="U433" s="183" t="str">
        <f t="array" ref="U433">if(ISBLANK('Floods &amp; Response data'!B397),"",INDEX($B$4:$R$50,MATCH('Floods &amp; Response data'!B397,$A$4:$A$50)))</f>
        <v/>
      </c>
    </row>
    <row r="434" ht="15.75" customHeight="1">
      <c r="U434" s="183" t="str">
        <f t="array" ref="U434">if(ISBLANK('Floods &amp; Response data'!B398),"",INDEX($B$4:$R$50,MATCH('Floods &amp; Response data'!B398,$A$4:$A$50)))</f>
        <v/>
      </c>
    </row>
    <row r="435" ht="15.75" customHeight="1">
      <c r="U435" s="183" t="str">
        <f t="array" ref="U435">if(ISBLANK('Floods &amp; Response data'!B399),"",INDEX($B$4:$R$50,MATCH('Floods &amp; Response data'!B399,$A$4:$A$50)))</f>
        <v/>
      </c>
    </row>
    <row r="436" ht="15.75" customHeight="1">
      <c r="U436" s="183" t="str">
        <f t="array" ref="U436">if(ISBLANK('Floods &amp; Response data'!B400),"",INDEX($B$4:$R$50,MATCH('Floods &amp; Response data'!B400,$A$4:$A$50)))</f>
        <v/>
      </c>
    </row>
    <row r="437" ht="15.75" customHeight="1">
      <c r="U437" s="183" t="str">
        <f t="array" ref="U437">if(ISBLANK('Floods &amp; Response data'!B401),"",INDEX($B$4:$R$50,MATCH('Floods &amp; Response data'!B401,$A$4:$A$50)))</f>
        <v/>
      </c>
    </row>
    <row r="438" ht="15.75" customHeight="1">
      <c r="U438" s="183" t="str">
        <f t="array" ref="U438">if(ISBLANK('Floods &amp; Response data'!B402),"",INDEX($B$4:$R$50,MATCH('Floods &amp; Response data'!B402,$A$4:$A$50)))</f>
        <v/>
      </c>
    </row>
    <row r="439" ht="15.75" customHeight="1">
      <c r="U439" s="183" t="str">
        <f t="array" ref="U439">if(ISBLANK('Floods &amp; Response data'!B403),"",INDEX($B$4:$R$50,MATCH('Floods &amp; Response data'!B403,$A$4:$A$50)))</f>
        <v/>
      </c>
    </row>
    <row r="440" ht="15.75" customHeight="1">
      <c r="U440" s="183" t="str">
        <f t="array" ref="U440">if(ISBLANK('Floods &amp; Response data'!B404),"",INDEX($B$4:$R$50,MATCH('Floods &amp; Response data'!B404,$A$4:$A$50)))</f>
        <v/>
      </c>
    </row>
    <row r="441" ht="15.75" customHeight="1">
      <c r="U441" s="183" t="str">
        <f t="array" ref="U441">if(ISBLANK('Floods &amp; Response data'!B405),"",INDEX($B$4:$R$50,MATCH('Floods &amp; Response data'!B405,$A$4:$A$50)))</f>
        <v/>
      </c>
    </row>
    <row r="442" ht="15.75" customHeight="1">
      <c r="U442" s="183" t="str">
        <f t="array" ref="U442">if(ISBLANK('Floods &amp; Response data'!B406),"",INDEX($B$4:$R$50,MATCH('Floods &amp; Response data'!B406,$A$4:$A$50)))</f>
        <v/>
      </c>
    </row>
    <row r="443" ht="15.75" customHeight="1">
      <c r="U443" s="183" t="str">
        <f t="array" ref="U443">if(ISBLANK('Floods &amp; Response data'!B407),"",INDEX($B$4:$R$50,MATCH('Floods &amp; Response data'!B407,$A$4:$A$50)))</f>
        <v/>
      </c>
    </row>
    <row r="444" ht="15.75" customHeight="1">
      <c r="U444" s="183" t="str">
        <f t="array" ref="U444">if(ISBLANK('Floods &amp; Response data'!B408),"",INDEX($B$4:$R$50,MATCH('Floods &amp; Response data'!B408,$A$4:$A$50)))</f>
        <v/>
      </c>
    </row>
    <row r="445" ht="15.75" customHeight="1">
      <c r="U445" s="183" t="str">
        <f t="array" ref="U445">if(ISBLANK('Floods &amp; Response data'!B409),"",INDEX($B$4:$R$50,MATCH('Floods &amp; Response data'!B409,$A$4:$A$50)))</f>
        <v/>
      </c>
    </row>
    <row r="446" ht="15.75" customHeight="1">
      <c r="U446" s="183" t="str">
        <f t="array" ref="U446">if(ISBLANK('Floods &amp; Response data'!B410),"",INDEX($B$4:$R$50,MATCH('Floods &amp; Response data'!B410,$A$4:$A$50)))</f>
        <v/>
      </c>
    </row>
    <row r="447" ht="15.75" customHeight="1">
      <c r="U447" s="183" t="str">
        <f t="array" ref="U447">if(ISBLANK('Floods &amp; Response data'!B411),"",INDEX($B$4:$R$50,MATCH('Floods &amp; Response data'!B411,$A$4:$A$50)))</f>
        <v/>
      </c>
    </row>
    <row r="448" ht="15.75" customHeight="1">
      <c r="U448" s="183" t="str">
        <f t="array" ref="U448">if(ISBLANK('Floods &amp; Response data'!B412),"",INDEX($B$4:$R$50,MATCH('Floods &amp; Response data'!B412,$A$4:$A$50)))</f>
        <v/>
      </c>
    </row>
    <row r="449" ht="15.75" customHeight="1">
      <c r="U449" s="183" t="str">
        <f t="array" ref="U449">if(ISBLANK('Floods &amp; Response data'!B413),"",INDEX($B$4:$R$50,MATCH('Floods &amp; Response data'!B413,$A$4:$A$50)))</f>
        <v/>
      </c>
    </row>
    <row r="450" ht="15.75" customHeight="1">
      <c r="U450" s="183" t="str">
        <f t="array" ref="U450">if(ISBLANK('Floods &amp; Response data'!B414),"",INDEX($B$4:$R$50,MATCH('Floods &amp; Response data'!B414,$A$4:$A$50)))</f>
        <v/>
      </c>
    </row>
    <row r="451" ht="15.75" customHeight="1">
      <c r="U451" s="183" t="str">
        <f t="array" ref="U451">if(ISBLANK('Floods &amp; Response data'!B415),"",INDEX($B$4:$R$50,MATCH('Floods &amp; Response data'!B415,$A$4:$A$50)))</f>
        <v/>
      </c>
    </row>
    <row r="452" ht="15.75" customHeight="1">
      <c r="U452" s="183" t="str">
        <f t="array" ref="U452">if(ISBLANK('Floods &amp; Response data'!B416),"",INDEX($B$4:$R$50,MATCH('Floods &amp; Response data'!B416,$A$4:$A$50)))</f>
        <v/>
      </c>
    </row>
    <row r="453" ht="15.75" customHeight="1">
      <c r="U453" s="183" t="str">
        <f t="array" ref="U453">if(ISBLANK('Floods &amp; Response data'!B417),"",INDEX($B$4:$R$50,MATCH('Floods &amp; Response data'!B417,$A$4:$A$50)))</f>
        <v/>
      </c>
    </row>
    <row r="454" ht="15.75" customHeight="1">
      <c r="U454" s="183" t="str">
        <f t="array" ref="U454">if(ISBLANK('Floods &amp; Response data'!B418),"",INDEX($B$4:$R$50,MATCH('Floods &amp; Response data'!B418,$A$4:$A$50)))</f>
        <v/>
      </c>
    </row>
    <row r="455" ht="15.75" customHeight="1">
      <c r="U455" s="183" t="str">
        <f t="array" ref="U455">if(ISBLANK('Floods &amp; Response data'!B419),"",INDEX($B$4:$R$50,MATCH('Floods &amp; Response data'!B419,$A$4:$A$50)))</f>
        <v/>
      </c>
    </row>
    <row r="456" ht="15.75" customHeight="1">
      <c r="U456" s="183" t="str">
        <f t="array" ref="U456">if(ISBLANK('Floods &amp; Response data'!B420),"",INDEX($B$4:$R$50,MATCH('Floods &amp; Response data'!B420,$A$4:$A$50)))</f>
        <v/>
      </c>
    </row>
    <row r="457" ht="15.75" customHeight="1">
      <c r="U457" s="183" t="str">
        <f t="array" ref="U457">if(ISBLANK('Floods &amp; Response data'!B421),"",INDEX($B$4:$R$50,MATCH('Floods &amp; Response data'!B421,$A$4:$A$50)))</f>
        <v/>
      </c>
    </row>
    <row r="458" ht="15.75" customHeight="1">
      <c r="U458" s="183" t="str">
        <f t="array" ref="U458">if(ISBLANK('Floods &amp; Response data'!B422),"",INDEX($B$4:$R$50,MATCH('Floods &amp; Response data'!B422,$A$4:$A$50)))</f>
        <v/>
      </c>
    </row>
    <row r="459" ht="15.75" customHeight="1">
      <c r="U459" s="183" t="str">
        <f t="array" ref="U459">if(ISBLANK('Floods &amp; Response data'!B423),"",INDEX($B$4:$R$50,MATCH('Floods &amp; Response data'!B423,$A$4:$A$50)))</f>
        <v/>
      </c>
    </row>
    <row r="460" ht="15.75" customHeight="1">
      <c r="U460" s="183" t="str">
        <f t="array" ref="U460">if(ISBLANK('Floods &amp; Response data'!B424),"",INDEX($B$4:$R$50,MATCH('Floods &amp; Response data'!B424,$A$4:$A$50)))</f>
        <v/>
      </c>
    </row>
    <row r="461" ht="15.75" customHeight="1">
      <c r="U461" s="183" t="str">
        <f t="array" ref="U461">if(ISBLANK('Floods &amp; Response data'!B425),"",INDEX($B$4:$R$50,MATCH('Floods &amp; Response data'!B425,$A$4:$A$50)))</f>
        <v/>
      </c>
    </row>
    <row r="462" ht="15.75" customHeight="1">
      <c r="U462" s="183" t="str">
        <f t="array" ref="U462">if(ISBLANK('Floods &amp; Response data'!B426),"",INDEX($B$4:$R$50,MATCH('Floods &amp; Response data'!B426,$A$4:$A$50)))</f>
        <v/>
      </c>
    </row>
    <row r="463" ht="15.75" customHeight="1">
      <c r="U463" s="183" t="str">
        <f t="array" ref="U463">if(ISBLANK('Floods &amp; Response data'!B427),"",INDEX($B$4:$R$50,MATCH('Floods &amp; Response data'!B427,$A$4:$A$50)))</f>
        <v/>
      </c>
    </row>
    <row r="464" ht="15.75" customHeight="1">
      <c r="U464" s="183" t="str">
        <f t="array" ref="U464">if(ISBLANK('Floods &amp; Response data'!B428),"",INDEX($B$4:$R$50,MATCH('Floods &amp; Response data'!B428,$A$4:$A$50)))</f>
        <v/>
      </c>
    </row>
    <row r="465" ht="15.75" customHeight="1">
      <c r="U465" s="183" t="str">
        <f t="array" ref="U465">if(ISBLANK('Floods &amp; Response data'!B429),"",INDEX($B$4:$R$50,MATCH('Floods &amp; Response data'!B429,$A$4:$A$50)))</f>
        <v/>
      </c>
    </row>
    <row r="466" ht="15.75" customHeight="1">
      <c r="U466" s="183" t="str">
        <f t="array" ref="U466">if(ISBLANK('Floods &amp; Response data'!B430),"",INDEX($B$4:$R$50,MATCH('Floods &amp; Response data'!B430,$A$4:$A$50)))</f>
        <v/>
      </c>
    </row>
    <row r="467" ht="15.75" customHeight="1">
      <c r="U467" s="183" t="str">
        <f t="array" ref="U467">if(ISBLANK('Floods &amp; Response data'!B431),"",INDEX($B$4:$R$50,MATCH('Floods &amp; Response data'!B431,$A$4:$A$50)))</f>
        <v/>
      </c>
    </row>
    <row r="468" ht="15.75" customHeight="1">
      <c r="U468" s="183" t="str">
        <f t="array" ref="U468">if(ISBLANK('Floods &amp; Response data'!B432),"",INDEX($B$4:$R$50,MATCH('Floods &amp; Response data'!B432,$A$4:$A$50)))</f>
        <v/>
      </c>
    </row>
    <row r="469" ht="15.75" customHeight="1">
      <c r="U469" s="183" t="str">
        <f t="array" ref="U469">if(ISBLANK('Floods &amp; Response data'!B433),"",INDEX($B$4:$R$50,MATCH('Floods &amp; Response data'!B433,$A$4:$A$50)))</f>
        <v/>
      </c>
    </row>
    <row r="470" ht="15.75" customHeight="1">
      <c r="U470" s="183" t="str">
        <f t="array" ref="U470">if(ISBLANK('Floods &amp; Response data'!B434),"",INDEX($B$4:$R$50,MATCH('Floods &amp; Response data'!B434,$A$4:$A$50)))</f>
        <v/>
      </c>
    </row>
    <row r="471" ht="15.75" customHeight="1">
      <c r="U471" s="183" t="str">
        <f t="array" ref="U471">if(ISBLANK('Floods &amp; Response data'!B435),"",INDEX($B$4:$R$50,MATCH('Floods &amp; Response data'!B435,$A$4:$A$50)))</f>
        <v/>
      </c>
    </row>
    <row r="472" ht="15.75" customHeight="1">
      <c r="U472" s="183" t="str">
        <f t="array" ref="U472">if(ISBLANK('Floods &amp; Response data'!B436),"",INDEX($B$4:$R$50,MATCH('Floods &amp; Response data'!B436,$A$4:$A$50)))</f>
        <v/>
      </c>
    </row>
    <row r="473" ht="15.75" customHeight="1">
      <c r="U473" s="183" t="str">
        <f t="array" ref="U473">if(ISBLANK('Floods &amp; Response data'!B437),"",INDEX($B$4:$R$50,MATCH('Floods &amp; Response data'!B437,$A$4:$A$50)))</f>
        <v/>
      </c>
    </row>
    <row r="474" ht="15.75" customHeight="1">
      <c r="U474" s="183" t="str">
        <f t="array" ref="U474">if(ISBLANK('Floods &amp; Response data'!B438),"",INDEX($B$4:$R$50,MATCH('Floods &amp; Response data'!B438,$A$4:$A$50)))</f>
        <v/>
      </c>
    </row>
    <row r="475" ht="15.75" customHeight="1">
      <c r="U475" s="183" t="str">
        <f t="array" ref="U475">if(ISBLANK('Floods &amp; Response data'!B439),"",INDEX($B$4:$R$50,MATCH('Floods &amp; Response data'!B439,$A$4:$A$50)))</f>
        <v/>
      </c>
    </row>
    <row r="476" ht="15.75" customHeight="1">
      <c r="U476" s="183" t="str">
        <f t="array" ref="U476">if(ISBLANK('Floods &amp; Response data'!B440),"",INDEX($B$4:$R$50,MATCH('Floods &amp; Response data'!B440,$A$4:$A$50)))</f>
        <v/>
      </c>
    </row>
    <row r="477" ht="15.75" customHeight="1">
      <c r="U477" s="183" t="str">
        <f t="array" ref="U477">if(ISBLANK('Floods &amp; Response data'!B441),"",INDEX($B$4:$R$50,MATCH('Floods &amp; Response data'!B441,$A$4:$A$50)))</f>
        <v/>
      </c>
    </row>
    <row r="478" ht="15.75" customHeight="1">
      <c r="U478" s="183" t="str">
        <f t="array" ref="U478">if(ISBLANK('Floods &amp; Response data'!B442),"",INDEX($B$4:$R$50,MATCH('Floods &amp; Response data'!B442,$A$4:$A$50)))</f>
        <v/>
      </c>
    </row>
    <row r="479" ht="15.75" customHeight="1">
      <c r="U479" s="183" t="str">
        <f t="array" ref="U479">if(ISBLANK('Floods &amp; Response data'!B443),"",INDEX($B$4:$R$50,MATCH('Floods &amp; Response data'!B443,$A$4:$A$50)))</f>
        <v/>
      </c>
    </row>
    <row r="480" ht="15.75" customHeight="1">
      <c r="U480" s="183" t="str">
        <f t="array" ref="U480">if(ISBLANK('Floods &amp; Response data'!B444),"",INDEX($B$4:$R$50,MATCH('Floods &amp; Response data'!B444,$A$4:$A$50)))</f>
        <v/>
      </c>
    </row>
    <row r="481" ht="15.75" customHeight="1">
      <c r="U481" s="183" t="str">
        <f t="array" ref="U481">if(ISBLANK('Floods &amp; Response data'!B445),"",INDEX($B$4:$R$50,MATCH('Floods &amp; Response data'!B445,$A$4:$A$50)))</f>
        <v/>
      </c>
    </row>
    <row r="482" ht="15.75" customHeight="1">
      <c r="U482" s="183" t="str">
        <f t="array" ref="U482">if(ISBLANK('Floods &amp; Response data'!B446),"",INDEX($B$4:$R$50,MATCH('Floods &amp; Response data'!B446,$A$4:$A$50)))</f>
        <v/>
      </c>
    </row>
    <row r="483" ht="15.75" customHeight="1">
      <c r="U483" s="183" t="str">
        <f t="array" ref="U483">if(ISBLANK('Floods &amp; Response data'!B447),"",INDEX($B$4:$R$50,MATCH('Floods &amp; Response data'!B447,$A$4:$A$50)))</f>
        <v/>
      </c>
    </row>
    <row r="484" ht="15.75" customHeight="1">
      <c r="U484" s="183" t="str">
        <f t="array" ref="U484">if(ISBLANK('Floods &amp; Response data'!B448),"",INDEX($B$4:$R$50,MATCH('Floods &amp; Response data'!B448,$A$4:$A$50)))</f>
        <v/>
      </c>
    </row>
    <row r="485" ht="15.75" customHeight="1">
      <c r="U485" s="183" t="str">
        <f t="array" ref="U485">if(ISBLANK('Floods &amp; Response data'!B449),"",INDEX($B$4:$R$50,MATCH('Floods &amp; Response data'!B449,$A$4:$A$50)))</f>
        <v/>
      </c>
    </row>
    <row r="486" ht="15.75" customHeight="1">
      <c r="U486" s="183" t="str">
        <f t="array" ref="U486">if(ISBLANK('Floods &amp; Response data'!B450),"",INDEX($B$4:$R$50,MATCH('Floods &amp; Response data'!B450,$A$4:$A$50)))</f>
        <v/>
      </c>
    </row>
    <row r="487" ht="15.75" customHeight="1">
      <c r="U487" s="183" t="str">
        <f t="array" ref="U487">if(ISBLANK('Floods &amp; Response data'!B451),"",INDEX($B$4:$R$50,MATCH('Floods &amp; Response data'!B451,$A$4:$A$50)))</f>
        <v/>
      </c>
    </row>
    <row r="488" ht="15.75" customHeight="1">
      <c r="U488" s="183" t="str">
        <f t="array" ref="U488">if(ISBLANK('Floods &amp; Response data'!B452),"",INDEX($B$4:$R$50,MATCH('Floods &amp; Response data'!B452,$A$4:$A$50)))</f>
        <v/>
      </c>
    </row>
    <row r="489" ht="15.75" customHeight="1">
      <c r="U489" s="183" t="str">
        <f t="array" ref="U489">if(ISBLANK('Floods &amp; Response data'!B453),"",INDEX($B$4:$R$50,MATCH('Floods &amp; Response data'!B453,$A$4:$A$50)))</f>
        <v/>
      </c>
    </row>
    <row r="490" ht="15.75" customHeight="1">
      <c r="U490" s="183" t="str">
        <f t="array" ref="U490">if(ISBLANK('Floods &amp; Response data'!B454),"",INDEX($B$4:$R$50,MATCH('Floods &amp; Response data'!B454,$A$4:$A$50)))</f>
        <v/>
      </c>
    </row>
    <row r="491" ht="15.75" customHeight="1">
      <c r="U491" s="183" t="str">
        <f t="array" ref="U491">if(ISBLANK('Floods &amp; Response data'!B455),"",INDEX($B$4:$R$50,MATCH('Floods &amp; Response data'!B455,$A$4:$A$50)))</f>
        <v/>
      </c>
    </row>
    <row r="492" ht="15.75" customHeight="1">
      <c r="U492" s="183" t="str">
        <f t="array" ref="U492">if(ISBLANK('Floods &amp; Response data'!B456),"",INDEX($B$4:$R$50,MATCH('Floods &amp; Response data'!B456,$A$4:$A$50)))</f>
        <v/>
      </c>
    </row>
    <row r="493" ht="15.75" customHeight="1">
      <c r="U493" s="183" t="str">
        <f t="array" ref="U493">if(ISBLANK('Floods &amp; Response data'!B457),"",INDEX($B$4:$R$50,MATCH('Floods &amp; Response data'!B457,$A$4:$A$50)))</f>
        <v/>
      </c>
    </row>
    <row r="494" ht="15.75" customHeight="1">
      <c r="U494" s="183" t="str">
        <f t="array" ref="U494">if(ISBLANK('Floods &amp; Response data'!B458),"",INDEX($B$4:$R$50,MATCH('Floods &amp; Response data'!B458,$A$4:$A$50)))</f>
        <v/>
      </c>
    </row>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2023-11-15T08:10:33Z</dcterms:created>
  <dc:creator>Ayub Gitonga M'Muthuiba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0x0101008E511738050541429492867A6446820D</vt:lpwstr>
  </property>
  <property fmtid="{D5CDD505-2E9C-101B-9397-08002B2CF9AE}" pid="3" name="MediaServiceImageTags">
    <vt:lpwstr/>
  </property>
</Properties>
</file>