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ຂໍ້ມູນ ແບັກອັບ ຈາກຕັ້ງໂຕະ\Souksathit\HS _PS (1)\Vendor\"/>
    </mc:Choice>
  </mc:AlternateContent>
  <bookViews>
    <workbookView xWindow="240" yWindow="60" windowWidth="20112" windowHeight="8016" activeTab="5"/>
  </bookViews>
  <sheets>
    <sheet name="Total-$" sheetId="1" r:id="rId1"/>
    <sheet name="Detail-USD" sheetId="2" r:id="rId2"/>
    <sheet name="Total-B" sheetId="8" r:id="rId3"/>
    <sheet name="Detail-B" sheetId="7" r:id="rId4"/>
    <sheet name="Total-K" sheetId="9" r:id="rId5"/>
    <sheet name="Detail-K" sheetId="10" r:id="rId6"/>
  </sheets>
  <calcPr calcId="162913"/>
</workbook>
</file>

<file path=xl/calcChain.xml><?xml version="1.0" encoding="utf-8"?>
<calcChain xmlns="http://schemas.openxmlformats.org/spreadsheetml/2006/main">
  <c r="J12" i="1" l="1"/>
  <c r="J13" i="1"/>
  <c r="J14" i="1"/>
  <c r="K11" i="1"/>
  <c r="J11" i="1"/>
  <c r="G12" i="9"/>
  <c r="G13" i="9"/>
  <c r="G14" i="9"/>
  <c r="G11" i="9"/>
  <c r="F13" i="10"/>
  <c r="F14" i="10" s="1"/>
  <c r="F15" i="10" s="1"/>
  <c r="F16" i="10" s="1"/>
  <c r="F17" i="10" s="1"/>
  <c r="F18" i="10" s="1"/>
  <c r="F19" i="10" s="1"/>
  <c r="F20" i="10" s="1"/>
  <c r="F21" i="10" s="1"/>
  <c r="F12" i="10"/>
  <c r="E22" i="10"/>
  <c r="D22" i="10"/>
  <c r="F21" i="9"/>
  <c r="E21" i="9"/>
  <c r="J12" i="8"/>
  <c r="K12" i="8"/>
  <c r="J13" i="8"/>
  <c r="K13" i="8"/>
  <c r="J14" i="8"/>
  <c r="K14" i="8"/>
  <c r="J11" i="8"/>
  <c r="K11" i="8"/>
  <c r="H21" i="8"/>
  <c r="F21" i="8"/>
  <c r="I21" i="8"/>
  <c r="G21" i="8"/>
  <c r="G22" i="7"/>
  <c r="E22" i="7"/>
  <c r="H13" i="7"/>
  <c r="F13" i="7"/>
  <c r="I12" i="7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H12" i="7"/>
  <c r="F12" i="7"/>
  <c r="F22" i="7" s="1"/>
  <c r="J11" i="7"/>
  <c r="G21" i="9" l="1"/>
  <c r="F22" i="10"/>
  <c r="H22" i="7"/>
  <c r="J12" i="7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1" i="8"/>
  <c r="K21" i="8" l="1"/>
  <c r="G22" i="2"/>
  <c r="E22" i="2"/>
  <c r="H13" i="2"/>
  <c r="F13" i="2"/>
  <c r="I12" i="2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H12" i="2"/>
  <c r="F12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F22" i="2" l="1"/>
  <c r="H22" i="2"/>
  <c r="I13" i="1"/>
  <c r="I14" i="1"/>
  <c r="I12" i="1"/>
  <c r="G13" i="1"/>
  <c r="K13" i="1" s="1"/>
  <c r="G14" i="1"/>
  <c r="K14" i="1" s="1"/>
  <c r="G12" i="1"/>
  <c r="K12" i="1" s="1"/>
  <c r="H21" i="1" l="1"/>
  <c r="F21" i="1"/>
  <c r="G21" i="1" l="1"/>
  <c r="I21" i="1"/>
  <c r="J21" i="1" l="1"/>
  <c r="K21" i="1"/>
</calcChain>
</file>

<file path=xl/sharedStrings.xml><?xml version="1.0" encoding="utf-8"?>
<sst xmlns="http://schemas.openxmlformats.org/spreadsheetml/2006/main" count="237" uniqueCount="62">
  <si>
    <t>¦¾ê¾ì½­½ìñ© ¯½§¾êò¯½Äª ¯½§¾§ö­ì¾¸</t>
  </si>
  <si>
    <t>¦ñ­ªò²¾® Àº¡½ì¾© ¯½§¾êò¯½Äª Àº¡½²¾® ¸ñ©ê½­¾«¾¸º­</t>
  </si>
  <si>
    <t>ŒŒŒŒŒŒŒŒ----------------=====00000=====---------------------ŒŒŒŒŒŒŒŒ</t>
  </si>
  <si>
    <t>ແຂວງຈຳປາສັກ</t>
  </si>
  <si>
    <t>ບໍລິສັດ ຈະເລີນເຊກອງກຣຸບ ຈຳກັດຜູ້ດຽວ</t>
  </si>
  <si>
    <t>ໂທ : (+856-31)259 999</t>
  </si>
  <si>
    <t xml:space="preserve"> ແຟັກ : (+856-31)259 111</t>
  </si>
  <si>
    <t>ປະຈຳເດືອນ</t>
  </si>
  <si>
    <t>ລ/ດ</t>
  </si>
  <si>
    <t>ເນື້ອໃນລາຍການ</t>
  </si>
  <si>
    <t>ມູນຄ່າຕິດໜີ້</t>
  </si>
  <si>
    <t>ມູນຄ່າຊຳລະ</t>
  </si>
  <si>
    <t>ມູນຄ່າຍັງເຫລືອ</t>
  </si>
  <si>
    <t>ໝາຍເຫດ</t>
  </si>
  <si>
    <t>AAAA</t>
  </si>
  <si>
    <t>LAK</t>
  </si>
  <si>
    <t>ຍອດຍົກມາແຕ່ເດືອນກ່ອນ</t>
  </si>
  <si>
    <t>ລະຫັດເຈົ້າໜີ້</t>
  </si>
  <si>
    <t>USD</t>
  </si>
  <si>
    <t>ສະກຸນເງິນ</t>
  </si>
  <si>
    <t>BBBB</t>
  </si>
  <si>
    <t>CCCC</t>
  </si>
  <si>
    <t>DDDD</t>
  </si>
  <si>
    <t>V_$0001</t>
  </si>
  <si>
    <t>ຊື່ເຈົ້າໜີ້</t>
  </si>
  <si>
    <t>ທີ່ຢູ່ເຈົ້າໜີ້</t>
  </si>
  <si>
    <t>ບ້ານລົ່ມສັກ ເມືອງບາຈຽງ ແຂວງປາກເຊ</t>
  </si>
  <si>
    <t>ເງື່ອນໄຂການຈ່າຍ</t>
  </si>
  <si>
    <t>ທຸກໆວັນທີ 15</t>
  </si>
  <si>
    <t>ເບີໂທຕິດຕໍ່</t>
  </si>
  <si>
    <t>031-259111</t>
  </si>
  <si>
    <t>ອຕປ</t>
  </si>
  <si>
    <t>01.01.2016</t>
  </si>
  <si>
    <t>ຊື້ເຄື່ອງຄອມພິວເຕີ ຈຳນວນ 3 ເຄື່ອງ</t>
  </si>
  <si>
    <t>15.01.2016</t>
  </si>
  <si>
    <t>ຈ່າຍສຳລະໜີ້</t>
  </si>
  <si>
    <t>ພະແນກບັນຊີການເງິນ</t>
  </si>
  <si>
    <t>ຍອດຍົກມາ</t>
  </si>
  <si>
    <t>BATH</t>
  </si>
  <si>
    <t>ເອກະສານຢັ້ງຢືນ</t>
  </si>
  <si>
    <t>ວ.ດ.ປ</t>
  </si>
  <si>
    <t>ເລກທີ</t>
  </si>
  <si>
    <t>ວັນທີ</t>
  </si>
  <si>
    <t>ບັນຊີເຈົ້າໜີ້</t>
  </si>
  <si>
    <t>ຜູ້ອຳນວຍການ</t>
  </si>
  <si>
    <t>V_K0001</t>
  </si>
  <si>
    <t>ມູນຄ່າຍົກມາ</t>
  </si>
  <si>
    <t>ມູນຄ່າຍັງເຫຼືອ</t>
  </si>
  <si>
    <t>V_K0002</t>
  </si>
  <si>
    <t>V_K0003</t>
  </si>
  <si>
    <t>V_K0004</t>
  </si>
  <si>
    <t>V_B0001</t>
  </si>
  <si>
    <t>V_B0002</t>
  </si>
  <si>
    <t>V_B0003</t>
  </si>
  <si>
    <t>V_B0004</t>
  </si>
  <si>
    <t>V_$0002</t>
  </si>
  <si>
    <t>V_$0003</t>
  </si>
  <si>
    <t>V_$0004</t>
  </si>
  <si>
    <t>3/2019</t>
  </si>
  <si>
    <t>ລວມ : 31.03.2019</t>
  </si>
  <si>
    <t>ລວມ : 31.01.2019</t>
  </si>
  <si>
    <t>ລວມ : 31.03.201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</si>
</sst>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#,##0\ &quot;$&quot;"/>
    <numFmt numFmtId="166" formatCode="#,##0\ \L\A\K"/>
    <numFmt numFmtId="167" formatCode="#,##0\ &quot;฿ &quot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lice0 Lao"/>
      <family val="2"/>
    </font>
    <font>
      <sz val="9"/>
      <color theme="1"/>
      <name val="Times New Roman"/>
      <family val="1"/>
    </font>
    <font>
      <sz val="11"/>
      <color theme="1"/>
      <name val="Alice0 Lao"/>
      <family val="2"/>
    </font>
    <font>
      <i/>
      <u/>
      <sz val="8"/>
      <color theme="1"/>
      <name val="Phetsarath OT"/>
    </font>
    <font>
      <b/>
      <sz val="16"/>
      <color theme="1"/>
      <name val="Alice0 Lao"/>
      <family val="2"/>
    </font>
    <font>
      <b/>
      <sz val="10"/>
      <color theme="1"/>
      <name val="Phetsarath OT"/>
    </font>
    <font>
      <b/>
      <sz val="9"/>
      <color theme="1"/>
      <name val="Phetsarath OT"/>
    </font>
    <font>
      <b/>
      <i/>
      <sz val="10"/>
      <color theme="1"/>
      <name val="Phetsarath OT"/>
    </font>
    <font>
      <sz val="11"/>
      <color theme="1"/>
      <name val="Phetsarath OT"/>
    </font>
    <font>
      <b/>
      <i/>
      <sz val="10"/>
      <name val="Phetsarath OT"/>
    </font>
    <font>
      <sz val="10"/>
      <color theme="1"/>
      <name val="Phetsarath OT"/>
    </font>
    <font>
      <sz val="9"/>
      <color theme="1"/>
      <name val="Phetsarath OT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b/>
      <u/>
      <sz val="10"/>
      <color theme="1"/>
      <name val="Phetsarath OT"/>
    </font>
    <font>
      <b/>
      <u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"/>
      <name val="Phetsarath OT"/>
    </font>
    <font>
      <u/>
      <sz val="9"/>
      <color theme="1"/>
      <name val="Arial Narrow"/>
      <family val="2"/>
    </font>
    <font>
      <b/>
      <u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/>
    <xf numFmtId="0" fontId="4" fillId="2" borderId="0" xfId="0" applyFont="1" applyFill="1"/>
    <xf numFmtId="0" fontId="0" fillId="2" borderId="0" xfId="0" applyFill="1"/>
    <xf numFmtId="49" fontId="2" fillId="2" borderId="0" xfId="0" applyNumberFormat="1" applyFont="1" applyFill="1" applyAlignme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4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9" fillId="2" borderId="0" xfId="0" applyFont="1" applyFill="1" applyAlignment="1">
      <alignment horizontal="right"/>
    </xf>
    <xf numFmtId="43" fontId="9" fillId="2" borderId="0" xfId="1" applyFont="1" applyFill="1" applyAlignment="1">
      <alignment horizontal="right"/>
    </xf>
    <xf numFmtId="49" fontId="11" fillId="2" borderId="0" xfId="0" applyNumberFormat="1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164" fontId="14" fillId="2" borderId="2" xfId="1" applyNumberFormat="1" applyFont="1" applyFill="1" applyBorder="1"/>
    <xf numFmtId="166" fontId="16" fillId="2" borderId="2" xfId="0" applyNumberFormat="1" applyFont="1" applyFill="1" applyBorder="1"/>
    <xf numFmtId="165" fontId="18" fillId="2" borderId="2" xfId="0" applyNumberFormat="1" applyFont="1" applyFill="1" applyBorder="1"/>
    <xf numFmtId="166" fontId="18" fillId="2" borderId="2" xfId="0" applyNumberFormat="1" applyFont="1" applyFill="1" applyBorder="1"/>
    <xf numFmtId="0" fontId="14" fillId="2" borderId="2" xfId="0" applyFont="1" applyFill="1" applyBorder="1"/>
    <xf numFmtId="0" fontId="12" fillId="2" borderId="3" xfId="0" applyFont="1" applyFill="1" applyBorder="1"/>
    <xf numFmtId="165" fontId="16" fillId="2" borderId="3" xfId="0" applyNumberFormat="1" applyFont="1" applyFill="1" applyBorder="1"/>
    <xf numFmtId="166" fontId="14" fillId="2" borderId="3" xfId="0" applyNumberFormat="1" applyFont="1" applyFill="1" applyBorder="1"/>
    <xf numFmtId="165" fontId="14" fillId="2" borderId="3" xfId="0" applyNumberFormat="1" applyFont="1" applyFill="1" applyBorder="1"/>
    <xf numFmtId="0" fontId="14" fillId="2" borderId="3" xfId="0" applyFont="1" applyFill="1" applyBorder="1"/>
    <xf numFmtId="0" fontId="12" fillId="2" borderId="4" xfId="0" applyFont="1" applyFill="1" applyBorder="1"/>
    <xf numFmtId="0" fontId="14" fillId="2" borderId="4" xfId="0" applyFont="1" applyFill="1" applyBorder="1"/>
    <xf numFmtId="165" fontId="16" fillId="2" borderId="4" xfId="0" applyNumberFormat="1" applyFont="1" applyFill="1" applyBorder="1"/>
    <xf numFmtId="166" fontId="14" fillId="2" borderId="4" xfId="0" applyNumberFormat="1" applyFont="1" applyFill="1" applyBorder="1"/>
    <xf numFmtId="165" fontId="14" fillId="2" borderId="4" xfId="0" applyNumberFormat="1" applyFont="1" applyFill="1" applyBorder="1"/>
    <xf numFmtId="0" fontId="12" fillId="2" borderId="1" xfId="0" applyFont="1" applyFill="1" applyBorder="1"/>
    <xf numFmtId="0" fontId="7" fillId="2" borderId="1" xfId="0" applyFont="1" applyFill="1" applyBorder="1" applyAlignment="1">
      <alignment horizontal="center"/>
    </xf>
    <xf numFmtId="165" fontId="15" fillId="2" borderId="1" xfId="0" applyNumberFormat="1" applyFont="1" applyFill="1" applyBorder="1"/>
    <xf numFmtId="0" fontId="15" fillId="2" borderId="1" xfId="0" applyFont="1" applyFill="1" applyBorder="1"/>
    <xf numFmtId="0" fontId="12" fillId="2" borderId="0" xfId="0" applyFont="1" applyFill="1"/>
    <xf numFmtId="166" fontId="16" fillId="2" borderId="0" xfId="0" applyNumberFormat="1" applyFont="1" applyFill="1"/>
    <xf numFmtId="0" fontId="14" fillId="2" borderId="3" xfId="0" applyFont="1" applyFill="1" applyBorder="1" applyAlignment="1">
      <alignment horizontal="center"/>
    </xf>
    <xf numFmtId="49" fontId="13" fillId="2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164" fontId="14" fillId="2" borderId="3" xfId="1" applyNumberFormat="1" applyFont="1" applyFill="1" applyBorder="1"/>
    <xf numFmtId="0" fontId="14" fillId="2" borderId="1" xfId="0" applyFont="1" applyFill="1" applyBorder="1"/>
    <xf numFmtId="0" fontId="10" fillId="2" borderId="0" xfId="0" applyFont="1" applyFill="1" applyAlignment="1">
      <alignment horizontal="right"/>
    </xf>
    <xf numFmtId="0" fontId="21" fillId="2" borderId="0" xfId="0" applyFont="1" applyFill="1"/>
    <xf numFmtId="49" fontId="8" fillId="2" borderId="1" xfId="0" applyNumberFormat="1" applyFont="1" applyFill="1" applyBorder="1" applyAlignment="1">
      <alignment horizontal="center" vertical="center"/>
    </xf>
    <xf numFmtId="0" fontId="10" fillId="2" borderId="7" xfId="0" applyFont="1" applyFill="1" applyBorder="1"/>
    <xf numFmtId="167" fontId="16" fillId="2" borderId="3" xfId="0" applyNumberFormat="1" applyFont="1" applyFill="1" applyBorder="1"/>
    <xf numFmtId="43" fontId="14" fillId="2" borderId="3" xfId="1" applyFont="1" applyFill="1" applyBorder="1"/>
    <xf numFmtId="43" fontId="15" fillId="2" borderId="1" xfId="1" applyFont="1" applyFill="1" applyBorder="1"/>
    <xf numFmtId="43" fontId="22" fillId="2" borderId="2" xfId="1" applyFont="1" applyFill="1" applyBorder="1"/>
    <xf numFmtId="43" fontId="22" fillId="2" borderId="3" xfId="1" applyFont="1" applyFill="1" applyBorder="1"/>
    <xf numFmtId="43" fontId="23" fillId="2" borderId="2" xfId="1" applyFont="1" applyFill="1" applyBorder="1"/>
    <xf numFmtId="43" fontId="19" fillId="2" borderId="3" xfId="1" applyFont="1" applyFill="1" applyBorder="1"/>
    <xf numFmtId="43" fontId="19" fillId="2" borderId="4" xfId="1" applyFont="1" applyFill="1" applyBorder="1"/>
    <xf numFmtId="43" fontId="20" fillId="2" borderId="1" xfId="1" applyFont="1" applyFill="1" applyBorder="1"/>
    <xf numFmtId="0" fontId="5" fillId="2" borderId="0" xfId="0" applyFont="1" applyFill="1" applyAlignment="1">
      <alignment horizontal="right" vertical="center"/>
    </xf>
    <xf numFmtId="43" fontId="12" fillId="2" borderId="3" xfId="1" applyFont="1" applyFill="1" applyBorder="1"/>
    <xf numFmtId="167" fontId="16" fillId="2" borderId="4" xfId="0" applyNumberFormat="1" applyFont="1" applyFill="1" applyBorder="1"/>
    <xf numFmtId="167" fontId="18" fillId="2" borderId="1" xfId="0" applyNumberFormat="1" applyFont="1" applyFill="1" applyBorder="1"/>
    <xf numFmtId="166" fontId="15" fillId="2" borderId="1" xfId="0" applyNumberFormat="1" applyFont="1" applyFill="1" applyBorder="1"/>
    <xf numFmtId="165" fontId="18" fillId="2" borderId="1" xfId="0" applyNumberFormat="1" applyFont="1" applyFill="1" applyBorder="1"/>
    <xf numFmtId="166" fontId="18" fillId="2" borderId="1" xfId="0" applyNumberFormat="1" applyFont="1" applyFill="1" applyBorder="1"/>
    <xf numFmtId="164" fontId="12" fillId="2" borderId="3" xfId="1" applyNumberFormat="1" applyFont="1" applyFill="1" applyBorder="1"/>
    <xf numFmtId="164" fontId="12" fillId="2" borderId="4" xfId="1" applyNumberFormat="1" applyFont="1" applyFill="1" applyBorder="1"/>
    <xf numFmtId="164" fontId="7" fillId="2" borderId="1" xfId="1" applyNumberFormat="1" applyFont="1" applyFill="1" applyBorder="1" applyAlignment="1">
      <alignment horizontal="center"/>
    </xf>
    <xf numFmtId="164" fontId="14" fillId="2" borderId="4" xfId="1" applyNumberFormat="1" applyFont="1" applyFill="1" applyBorder="1"/>
    <xf numFmtId="164" fontId="15" fillId="2" borderId="1" xfId="1" applyNumberFormat="1" applyFont="1" applyFill="1" applyBorder="1"/>
    <xf numFmtId="0" fontId="21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3" fillId="2" borderId="0" xfId="0" applyNumberFormat="1" applyFont="1" applyFill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3</xdr:row>
      <xdr:rowOff>104775</xdr:rowOff>
    </xdr:from>
    <xdr:to>
      <xdr:col>7</xdr:col>
      <xdr:colOff>771525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1895475" y="733425"/>
          <a:ext cx="38195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ສະຫລຸບ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ບັນຊີເຈົົາໜີ</a:t>
          </a:r>
          <a:r>
            <a:rPr lang="th-TH" sz="1200" b="1" baseline="0">
              <a:latin typeface="Phetsarath OT" pitchFamily="2" charset="0"/>
              <a:cs typeface="Phetsarath OT" pitchFamily="2" charset="0"/>
            </a:rPr>
            <a:t> </a:t>
          </a:r>
          <a:endParaRPr lang="lo-LA" sz="1200" b="1">
            <a:latin typeface="Phetsarath OT" pitchFamily="2" charset="0"/>
            <a:cs typeface="Phetsarath OT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3</xdr:row>
      <xdr:rowOff>104775</xdr:rowOff>
    </xdr:from>
    <xdr:to>
      <xdr:col>6</xdr:col>
      <xdr:colOff>771525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1895475" y="733425"/>
          <a:ext cx="38195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ບັນຊີຕິດຕາມ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ເຈົົາໜີີແບບລະອຽດ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3</xdr:row>
      <xdr:rowOff>104775</xdr:rowOff>
    </xdr:from>
    <xdr:to>
      <xdr:col>7</xdr:col>
      <xdr:colOff>771525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1895475" y="733425"/>
          <a:ext cx="44481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ສະຫລຸບ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ບັນຊີເຈົົາໜີ</a:t>
          </a:r>
          <a:r>
            <a:rPr lang="th-TH" sz="1200" b="1" baseline="0">
              <a:latin typeface="Phetsarath OT" pitchFamily="2" charset="0"/>
              <a:cs typeface="Phetsarath OT" pitchFamily="2" charset="0"/>
            </a:rPr>
            <a:t> </a:t>
          </a:r>
          <a:endParaRPr lang="lo-LA" sz="1200" b="1">
            <a:latin typeface="Phetsarath OT" pitchFamily="2" charset="0"/>
            <a:cs typeface="Phetsarath OT" pitchFamily="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3</xdr:row>
      <xdr:rowOff>104775</xdr:rowOff>
    </xdr:from>
    <xdr:to>
      <xdr:col>6</xdr:col>
      <xdr:colOff>771525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171700" y="733425"/>
          <a:ext cx="38195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ບັນຊີຕິດຕາມ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ເຈົົາໜີີແບບລະອຽດ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1685925</xdr:colOff>
      <xdr:row>3</xdr:row>
      <xdr:rowOff>104775</xdr:rowOff>
    </xdr:from>
    <xdr:to>
      <xdr:col>5</xdr:col>
      <xdr:colOff>819150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828925" y="733425"/>
          <a:ext cx="34290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ສະຫລຸບ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ບັນຊີເຈົົາໜີ</a:t>
          </a:r>
          <a:r>
            <a:rPr lang="th-TH" sz="1200" b="1" baseline="0">
              <a:latin typeface="Phetsarath OT" pitchFamily="2" charset="0"/>
              <a:cs typeface="Phetsarath OT" pitchFamily="2" charset="0"/>
            </a:rPr>
            <a:t> </a:t>
          </a:r>
          <a:endParaRPr lang="lo-LA" sz="1200" b="1">
            <a:latin typeface="Phetsarath OT" pitchFamily="2" charset="0"/>
            <a:cs typeface="Phetsarath OT" pitchFamily="2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3</xdr:row>
      <xdr:rowOff>95250</xdr:rowOff>
    </xdr:from>
    <xdr:to>
      <xdr:col>4</xdr:col>
      <xdr:colOff>438150</xdr:colOff>
      <xdr:row>6</xdr:row>
      <xdr:rowOff>200025</xdr:rowOff>
    </xdr:to>
    <xdr:sp macro="" textlink="">
      <xdr:nvSpPr>
        <xdr:cNvPr id="2" name="TextBox 1"/>
        <xdr:cNvSpPr txBox="1"/>
      </xdr:nvSpPr>
      <xdr:spPr>
        <a:xfrm>
          <a:off x="2857500" y="723900"/>
          <a:ext cx="24003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ບັນຊີຕິດຕາມ</a:t>
          </a:r>
        </a:p>
        <a:p>
          <a:pPr algn="ctr"/>
          <a:r>
            <a:rPr lang="lo-LA" sz="1200" b="1">
              <a:latin typeface="Phetsarath OT" pitchFamily="2" charset="0"/>
              <a:cs typeface="Phetsarath OT" pitchFamily="2" charset="0"/>
            </a:rPr>
            <a:t>ເຈົົາໜີີແບບລະອຽດ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workbookViewId="0">
      <selection activeCell="C22" sqref="C22"/>
    </sheetView>
  </sheetViews>
  <sheetFormatPr defaultColWidth="9.109375" defaultRowHeight="14.4" x14ac:dyDescent="0.3"/>
  <cols>
    <col min="1" max="1" width="4.6640625" style="5" customWidth="1"/>
    <col min="2" max="2" width="10.6640625" style="5" customWidth="1"/>
    <col min="3" max="3" width="25.109375" style="5" customWidth="1"/>
    <col min="4" max="4" width="10.88671875" style="5" customWidth="1"/>
    <col min="5" max="5" width="10" style="5" customWidth="1"/>
    <col min="6" max="6" width="11.109375" style="5" customWidth="1"/>
    <col min="7" max="7" width="11" style="5" customWidth="1"/>
    <col min="8" max="8" width="9.109375" style="5" customWidth="1"/>
    <col min="9" max="9" width="12" style="5" customWidth="1"/>
    <col min="10" max="10" width="9.5546875" style="5" customWidth="1"/>
    <col min="11" max="11" width="11.5546875" style="5" customWidth="1"/>
    <col min="12" max="12" width="14.5546875" style="5" customWidth="1"/>
    <col min="13" max="16384" width="9.109375" style="5"/>
  </cols>
  <sheetData>
    <row r="1" spans="1:16" ht="16.5" customHeight="1" x14ac:dyDescent="0.6">
      <c r="A1" s="1"/>
      <c r="B1" s="2"/>
      <c r="C1" s="74" t="s">
        <v>0</v>
      </c>
      <c r="D1" s="74"/>
      <c r="E1" s="74"/>
      <c r="F1" s="74"/>
      <c r="G1" s="74"/>
      <c r="H1" s="74"/>
      <c r="I1" s="74"/>
      <c r="J1" s="3"/>
      <c r="K1" s="3"/>
      <c r="L1" s="3"/>
      <c r="M1" s="3"/>
      <c r="N1" s="3"/>
      <c r="O1" s="4"/>
      <c r="P1" s="4"/>
    </row>
    <row r="2" spans="1:16" ht="16.5" customHeight="1" x14ac:dyDescent="0.6">
      <c r="A2" s="1"/>
      <c r="B2" s="2"/>
      <c r="C2" s="74" t="s">
        <v>1</v>
      </c>
      <c r="D2" s="74"/>
      <c r="E2" s="74"/>
      <c r="F2" s="74"/>
      <c r="G2" s="74"/>
      <c r="H2" s="74"/>
      <c r="I2" s="74"/>
      <c r="J2" s="3"/>
      <c r="K2" s="3"/>
      <c r="L2" s="3"/>
      <c r="M2" s="3"/>
      <c r="N2" s="3"/>
      <c r="O2" s="4"/>
      <c r="P2" s="4"/>
    </row>
    <row r="3" spans="1:16" ht="16.5" customHeight="1" x14ac:dyDescent="0.6">
      <c r="A3" s="1"/>
      <c r="B3" s="2"/>
      <c r="C3" s="75" t="s">
        <v>2</v>
      </c>
      <c r="D3" s="75"/>
      <c r="E3" s="75"/>
      <c r="F3" s="75"/>
      <c r="G3" s="75"/>
      <c r="H3" s="75"/>
      <c r="I3" s="75"/>
      <c r="J3" s="6"/>
      <c r="K3" s="6"/>
      <c r="L3" s="6"/>
      <c r="M3" s="6"/>
      <c r="N3" s="6"/>
      <c r="O3" s="4"/>
      <c r="P3" s="4"/>
    </row>
    <row r="4" spans="1:16" ht="16.5" customHeight="1" x14ac:dyDescent="0.85">
      <c r="A4" s="7" t="s">
        <v>3</v>
      </c>
      <c r="B4" s="3"/>
      <c r="C4" s="3"/>
      <c r="D4" s="3"/>
      <c r="E4" s="3"/>
      <c r="F4" s="8"/>
      <c r="G4" s="8"/>
      <c r="H4" s="9"/>
      <c r="I4" s="9"/>
      <c r="J4" s="7"/>
      <c r="K4" s="40"/>
      <c r="L4" s="40"/>
      <c r="M4" s="9"/>
      <c r="N4" s="9"/>
      <c r="O4" s="4"/>
      <c r="P4" s="4"/>
    </row>
    <row r="5" spans="1:16" ht="16.5" customHeight="1" x14ac:dyDescent="0.6">
      <c r="A5" s="7" t="s">
        <v>4</v>
      </c>
      <c r="B5" s="3"/>
      <c r="C5" s="3"/>
      <c r="D5" s="3"/>
      <c r="E5" s="3"/>
      <c r="F5" s="10"/>
      <c r="G5" s="10"/>
      <c r="H5" s="9"/>
      <c r="I5" s="9"/>
      <c r="J5" s="7"/>
      <c r="K5" s="40"/>
      <c r="L5" s="40"/>
      <c r="M5" s="9"/>
      <c r="N5" s="9"/>
      <c r="O5" s="4"/>
      <c r="P5" s="4"/>
    </row>
    <row r="6" spans="1:16" ht="16.5" customHeight="1" x14ac:dyDescent="0.6">
      <c r="A6" s="7" t="s">
        <v>5</v>
      </c>
      <c r="B6" s="3"/>
      <c r="C6" s="3"/>
      <c r="D6" s="3"/>
      <c r="E6" s="3"/>
      <c r="F6" s="10"/>
      <c r="G6" s="10"/>
      <c r="H6" s="9"/>
      <c r="I6" s="9"/>
      <c r="J6" s="7"/>
      <c r="K6" s="40"/>
      <c r="L6" s="40"/>
      <c r="M6" s="9"/>
      <c r="N6" s="9"/>
      <c r="O6" s="4"/>
      <c r="P6" s="4"/>
    </row>
    <row r="7" spans="1:16" ht="16.5" customHeight="1" x14ac:dyDescent="0.85">
      <c r="A7" s="7" t="s">
        <v>6</v>
      </c>
      <c r="B7" s="3"/>
      <c r="C7" s="3"/>
      <c r="D7" s="3"/>
      <c r="E7" s="3"/>
      <c r="F7" s="10"/>
      <c r="G7" s="10"/>
      <c r="H7" s="8"/>
      <c r="I7" s="8"/>
      <c r="J7" s="7"/>
      <c r="K7" s="11" t="s">
        <v>19</v>
      </c>
      <c r="L7" s="11" t="s">
        <v>18</v>
      </c>
      <c r="M7" s="8"/>
      <c r="N7" s="8"/>
      <c r="O7" s="4"/>
      <c r="P7" s="4"/>
    </row>
    <row r="8" spans="1:16" ht="16.5" customHeight="1" x14ac:dyDescent="0.85">
      <c r="A8" s="7"/>
      <c r="B8" s="3"/>
      <c r="C8" s="3"/>
      <c r="D8" s="3"/>
      <c r="E8" s="3"/>
      <c r="F8" s="10"/>
      <c r="G8" s="10"/>
      <c r="H8" s="8"/>
      <c r="I8" s="8"/>
      <c r="J8" s="7"/>
      <c r="K8" s="11" t="s">
        <v>7</v>
      </c>
      <c r="L8" s="48" t="s">
        <v>58</v>
      </c>
      <c r="M8" s="8"/>
      <c r="N8" s="8"/>
      <c r="O8" s="4"/>
      <c r="P8" s="4"/>
    </row>
    <row r="9" spans="1:16" s="12" customFormat="1" ht="16.5" customHeight="1" x14ac:dyDescent="0.55000000000000004">
      <c r="A9" s="72" t="s">
        <v>8</v>
      </c>
      <c r="B9" s="72" t="s">
        <v>17</v>
      </c>
      <c r="C9" s="72" t="s">
        <v>9</v>
      </c>
      <c r="D9" s="73" t="s">
        <v>37</v>
      </c>
      <c r="E9" s="73"/>
      <c r="F9" s="73" t="s">
        <v>10</v>
      </c>
      <c r="G9" s="73"/>
      <c r="H9" s="73" t="s">
        <v>11</v>
      </c>
      <c r="I9" s="73"/>
      <c r="J9" s="73" t="s">
        <v>12</v>
      </c>
      <c r="K9" s="73"/>
      <c r="L9" s="72" t="s">
        <v>13</v>
      </c>
      <c r="N9" s="13"/>
      <c r="O9" s="14"/>
      <c r="P9" s="15"/>
    </row>
    <row r="10" spans="1:16" s="12" customFormat="1" ht="18" x14ac:dyDescent="0.55000000000000004">
      <c r="A10" s="72"/>
      <c r="B10" s="72"/>
      <c r="C10" s="72"/>
      <c r="D10" s="16" t="s">
        <v>18</v>
      </c>
      <c r="E10" s="16" t="s">
        <v>15</v>
      </c>
      <c r="F10" s="16" t="s">
        <v>18</v>
      </c>
      <c r="G10" s="16" t="s">
        <v>15</v>
      </c>
      <c r="H10" s="16" t="s">
        <v>18</v>
      </c>
      <c r="I10" s="16" t="s">
        <v>15</v>
      </c>
      <c r="J10" s="16" t="s">
        <v>18</v>
      </c>
      <c r="K10" s="16" t="s">
        <v>15</v>
      </c>
      <c r="L10" s="72"/>
    </row>
    <row r="11" spans="1:16" s="12" customFormat="1" ht="18" x14ac:dyDescent="0.55000000000000004">
      <c r="A11" s="39"/>
      <c r="B11" s="39" t="s">
        <v>23</v>
      </c>
      <c r="C11" s="23" t="s">
        <v>14</v>
      </c>
      <c r="D11" s="26">
        <v>1000</v>
      </c>
      <c r="E11" s="44">
        <v>8000000</v>
      </c>
      <c r="F11" s="26">
        <v>3000</v>
      </c>
      <c r="G11" s="44">
        <v>24000000</v>
      </c>
      <c r="H11" s="26">
        <v>3500</v>
      </c>
      <c r="I11" s="44">
        <v>28000000</v>
      </c>
      <c r="J11" s="26">
        <f>D11+F11-H11</f>
        <v>500</v>
      </c>
      <c r="K11" s="44">
        <f>E11+G11-I11</f>
        <v>4000000</v>
      </c>
      <c r="L11" s="27"/>
    </row>
    <row r="12" spans="1:16" s="12" customFormat="1" ht="18" x14ac:dyDescent="0.55000000000000004">
      <c r="A12" s="39"/>
      <c r="B12" s="39" t="s">
        <v>55</v>
      </c>
      <c r="C12" s="23" t="s">
        <v>20</v>
      </c>
      <c r="D12" s="23"/>
      <c r="E12" s="66"/>
      <c r="F12" s="26">
        <v>5000</v>
      </c>
      <c r="G12" s="44">
        <f>F12*8000</f>
        <v>40000000</v>
      </c>
      <c r="H12" s="26">
        <v>2000</v>
      </c>
      <c r="I12" s="44">
        <f>H12*8000</f>
        <v>16000000</v>
      </c>
      <c r="J12" s="26">
        <f t="shared" ref="J12:J14" si="0">D12+F12-H12</f>
        <v>3000</v>
      </c>
      <c r="K12" s="44">
        <f t="shared" ref="K12:K14" si="1">E12+G12-I12</f>
        <v>24000000</v>
      </c>
      <c r="L12" s="27"/>
    </row>
    <row r="13" spans="1:16" s="12" customFormat="1" ht="18" x14ac:dyDescent="0.55000000000000004">
      <c r="A13" s="27"/>
      <c r="B13" s="39" t="s">
        <v>56</v>
      </c>
      <c r="C13" s="23" t="s">
        <v>21</v>
      </c>
      <c r="D13" s="23"/>
      <c r="E13" s="66"/>
      <c r="F13" s="26">
        <v>7000</v>
      </c>
      <c r="G13" s="44">
        <f t="shared" ref="G13:G14" si="2">F13*8000</f>
        <v>56000000</v>
      </c>
      <c r="H13" s="26">
        <v>3000</v>
      </c>
      <c r="I13" s="44">
        <f t="shared" ref="I13:I14" si="3">H13*8000</f>
        <v>24000000</v>
      </c>
      <c r="J13" s="26">
        <f t="shared" si="0"/>
        <v>4000</v>
      </c>
      <c r="K13" s="44">
        <f t="shared" si="1"/>
        <v>32000000</v>
      </c>
      <c r="L13" s="27"/>
    </row>
    <row r="14" spans="1:16" s="12" customFormat="1" ht="18" x14ac:dyDescent="0.55000000000000004">
      <c r="A14" s="27"/>
      <c r="B14" s="39" t="s">
        <v>57</v>
      </c>
      <c r="C14" s="23" t="s">
        <v>22</v>
      </c>
      <c r="D14" s="23"/>
      <c r="E14" s="66"/>
      <c r="F14" s="26">
        <v>10000</v>
      </c>
      <c r="G14" s="44">
        <f t="shared" si="2"/>
        <v>80000000</v>
      </c>
      <c r="H14" s="26">
        <v>4000</v>
      </c>
      <c r="I14" s="44">
        <f t="shared" si="3"/>
        <v>32000000</v>
      </c>
      <c r="J14" s="26">
        <f t="shared" si="0"/>
        <v>6000</v>
      </c>
      <c r="K14" s="44">
        <f t="shared" si="1"/>
        <v>48000000</v>
      </c>
      <c r="L14" s="27"/>
    </row>
    <row r="15" spans="1:16" s="12" customFormat="1" ht="18" x14ac:dyDescent="0.55000000000000004">
      <c r="A15" s="27"/>
      <c r="B15" s="27"/>
      <c r="C15" s="23"/>
      <c r="D15" s="23"/>
      <c r="E15" s="66"/>
      <c r="F15" s="24"/>
      <c r="G15" s="44"/>
      <c r="H15" s="24"/>
      <c r="I15" s="44"/>
      <c r="J15" s="26"/>
      <c r="K15" s="44"/>
      <c r="L15" s="27"/>
    </row>
    <row r="16" spans="1:16" s="12" customFormat="1" ht="18" x14ac:dyDescent="0.55000000000000004">
      <c r="A16" s="27"/>
      <c r="B16" s="27"/>
      <c r="C16" s="23"/>
      <c r="D16" s="23"/>
      <c r="E16" s="66"/>
      <c r="F16" s="24"/>
      <c r="G16" s="44"/>
      <c r="H16" s="24"/>
      <c r="I16" s="44"/>
      <c r="J16" s="26"/>
      <c r="K16" s="44"/>
      <c r="L16" s="27"/>
    </row>
    <row r="17" spans="1:12" s="12" customFormat="1" ht="18" x14ac:dyDescent="0.55000000000000004">
      <c r="A17" s="27"/>
      <c r="B17" s="27"/>
      <c r="C17" s="23"/>
      <c r="D17" s="23"/>
      <c r="E17" s="66"/>
      <c r="F17" s="24"/>
      <c r="G17" s="44"/>
      <c r="H17" s="24"/>
      <c r="I17" s="44"/>
      <c r="J17" s="26"/>
      <c r="K17" s="44"/>
      <c r="L17" s="27"/>
    </row>
    <row r="18" spans="1:12" s="12" customFormat="1" ht="18" x14ac:dyDescent="0.55000000000000004">
      <c r="A18" s="27"/>
      <c r="B18" s="27"/>
      <c r="C18" s="23"/>
      <c r="D18" s="23"/>
      <c r="E18" s="66"/>
      <c r="F18" s="24"/>
      <c r="G18" s="44"/>
      <c r="H18" s="24"/>
      <c r="I18" s="44"/>
      <c r="J18" s="26"/>
      <c r="K18" s="44"/>
      <c r="L18" s="27"/>
    </row>
    <row r="19" spans="1:12" s="12" customFormat="1" ht="18" x14ac:dyDescent="0.55000000000000004">
      <c r="A19" s="27"/>
      <c r="B19" s="27"/>
      <c r="C19" s="23"/>
      <c r="D19" s="23"/>
      <c r="E19" s="66"/>
      <c r="F19" s="24"/>
      <c r="G19" s="44"/>
      <c r="H19" s="24"/>
      <c r="I19" s="44"/>
      <c r="J19" s="26"/>
      <c r="K19" s="44"/>
      <c r="L19" s="27"/>
    </row>
    <row r="20" spans="1:12" s="12" customFormat="1" ht="18" x14ac:dyDescent="0.55000000000000004">
      <c r="A20" s="29"/>
      <c r="B20" s="29"/>
      <c r="C20" s="28"/>
      <c r="D20" s="28"/>
      <c r="E20" s="67"/>
      <c r="F20" s="30"/>
      <c r="G20" s="69"/>
      <c r="H20" s="30"/>
      <c r="I20" s="69"/>
      <c r="J20" s="32"/>
      <c r="K20" s="69"/>
      <c r="L20" s="29"/>
    </row>
    <row r="21" spans="1:12" s="12" customFormat="1" ht="18" x14ac:dyDescent="0.55000000000000004">
      <c r="A21" s="33"/>
      <c r="B21" s="33"/>
      <c r="C21" s="34" t="s">
        <v>59</v>
      </c>
      <c r="D21" s="34"/>
      <c r="E21" s="68"/>
      <c r="F21" s="35">
        <f>SUM(F11:F20)</f>
        <v>25000</v>
      </c>
      <c r="G21" s="70">
        <f t="shared" ref="G21:I21" si="4">SUM(G11:G20)</f>
        <v>200000000</v>
      </c>
      <c r="H21" s="35">
        <f t="shared" si="4"/>
        <v>12500</v>
      </c>
      <c r="I21" s="70">
        <f t="shared" si="4"/>
        <v>100000000</v>
      </c>
      <c r="J21" s="35">
        <f>SUM(J11:J14)</f>
        <v>13500</v>
      </c>
      <c r="K21" s="70">
        <f>SUM(K11:K14)</f>
        <v>108000000</v>
      </c>
      <c r="L21" s="36"/>
    </row>
    <row r="22" spans="1:12" s="12" customFormat="1" ht="18" x14ac:dyDescent="0.55000000000000004">
      <c r="A22" s="37"/>
      <c r="B22" s="37"/>
      <c r="C22" s="37"/>
      <c r="D22" s="37"/>
      <c r="E22" s="37"/>
      <c r="F22" s="37"/>
      <c r="G22" s="38"/>
      <c r="H22" s="37"/>
      <c r="I22" s="37"/>
      <c r="J22" s="37"/>
      <c r="K22" s="37"/>
      <c r="L22" s="37"/>
    </row>
    <row r="23" spans="1:12" s="12" customFormat="1" ht="18" x14ac:dyDescent="0.55000000000000004"/>
    <row r="24" spans="1:12" s="12" customFormat="1" ht="18" x14ac:dyDescent="0.55000000000000004">
      <c r="K24" s="46" t="s">
        <v>42</v>
      </c>
      <c r="L24" s="49"/>
    </row>
    <row r="25" spans="1:12" s="12" customFormat="1" ht="18" x14ac:dyDescent="0.55000000000000004"/>
    <row r="26" spans="1:12" s="12" customFormat="1" ht="18" x14ac:dyDescent="0.55000000000000004">
      <c r="A26" s="47" t="s">
        <v>44</v>
      </c>
      <c r="F26" s="47" t="s">
        <v>36</v>
      </c>
      <c r="K26" s="71" t="s">
        <v>43</v>
      </c>
      <c r="L26" s="71"/>
    </row>
    <row r="27" spans="1:12" s="12" customFormat="1" ht="18" x14ac:dyDescent="0.55000000000000004"/>
    <row r="28" spans="1:12" s="12" customFormat="1" ht="18" x14ac:dyDescent="0.55000000000000004"/>
    <row r="29" spans="1:12" s="12" customFormat="1" ht="18" x14ac:dyDescent="0.55000000000000004"/>
    <row r="30" spans="1:12" s="12" customFormat="1" ht="18" x14ac:dyDescent="0.55000000000000004"/>
    <row r="31" spans="1:12" s="12" customFormat="1" ht="18" x14ac:dyDescent="0.55000000000000004"/>
    <row r="32" spans="1:12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</sheetData>
  <mergeCells count="12">
    <mergeCell ref="D9:E9"/>
    <mergeCell ref="C1:I1"/>
    <mergeCell ref="C2:I2"/>
    <mergeCell ref="C3:I3"/>
    <mergeCell ref="A9:A10"/>
    <mergeCell ref="B9:B10"/>
    <mergeCell ref="C9:C10"/>
    <mergeCell ref="K26:L26"/>
    <mergeCell ref="L9:L10"/>
    <mergeCell ref="F9:G9"/>
    <mergeCell ref="H9:I9"/>
    <mergeCell ref="J9:K9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workbookViewId="0">
      <selection activeCell="K11" sqref="K11"/>
    </sheetView>
  </sheetViews>
  <sheetFormatPr defaultColWidth="9.109375" defaultRowHeight="14.4" x14ac:dyDescent="0.3"/>
  <cols>
    <col min="1" max="1" width="8.88671875" style="5" customWidth="1"/>
    <col min="2" max="2" width="10.6640625" style="5" customWidth="1"/>
    <col min="3" max="3" width="25.109375" style="5" customWidth="1"/>
    <col min="4" max="4" width="8.109375" style="5" customWidth="1"/>
    <col min="5" max="10" width="12.6640625" style="5" customWidth="1"/>
    <col min="11" max="11" width="14.5546875" style="5" customWidth="1"/>
    <col min="12" max="16384" width="9.109375" style="5"/>
  </cols>
  <sheetData>
    <row r="1" spans="1:15" ht="16.5" customHeight="1" x14ac:dyDescent="0.6">
      <c r="A1" s="1"/>
      <c r="B1" s="2"/>
      <c r="C1" s="74" t="s">
        <v>0</v>
      </c>
      <c r="D1" s="74"/>
      <c r="E1" s="74"/>
      <c r="F1" s="74"/>
      <c r="G1" s="74"/>
      <c r="H1" s="74"/>
      <c r="I1" s="3"/>
      <c r="J1" s="3"/>
      <c r="K1" s="3"/>
      <c r="L1" s="3"/>
      <c r="M1" s="3"/>
      <c r="N1" s="4"/>
      <c r="O1" s="4"/>
    </row>
    <row r="2" spans="1:15" ht="16.5" customHeight="1" x14ac:dyDescent="0.6">
      <c r="A2" s="1"/>
      <c r="B2" s="2"/>
      <c r="C2" s="74" t="s">
        <v>1</v>
      </c>
      <c r="D2" s="74"/>
      <c r="E2" s="74"/>
      <c r="F2" s="74"/>
      <c r="G2" s="74"/>
      <c r="H2" s="74"/>
      <c r="I2" s="3"/>
      <c r="J2" s="3"/>
      <c r="K2" s="3"/>
      <c r="L2" s="3"/>
      <c r="M2" s="3"/>
      <c r="N2" s="4"/>
      <c r="O2" s="4"/>
    </row>
    <row r="3" spans="1:15" ht="16.5" customHeight="1" x14ac:dyDescent="0.6">
      <c r="A3" s="1"/>
      <c r="B3" s="2"/>
      <c r="C3" s="75" t="s">
        <v>2</v>
      </c>
      <c r="D3" s="75"/>
      <c r="E3" s="75"/>
      <c r="F3" s="75"/>
      <c r="G3" s="75"/>
      <c r="H3" s="75"/>
      <c r="I3" s="7" t="s">
        <v>17</v>
      </c>
      <c r="J3" s="76" t="s">
        <v>23</v>
      </c>
      <c r="K3" s="76"/>
      <c r="L3" s="6"/>
      <c r="M3" s="6"/>
      <c r="N3" s="4"/>
      <c r="O3" s="4"/>
    </row>
    <row r="4" spans="1:15" ht="16.5" customHeight="1" x14ac:dyDescent="0.85">
      <c r="A4" s="7" t="s">
        <v>3</v>
      </c>
      <c r="B4" s="3"/>
      <c r="C4" s="3"/>
      <c r="D4" s="8"/>
      <c r="E4" s="8"/>
      <c r="F4" s="8"/>
      <c r="G4" s="9"/>
      <c r="H4" s="9"/>
      <c r="I4" s="7" t="s">
        <v>24</v>
      </c>
      <c r="J4" s="76" t="s">
        <v>14</v>
      </c>
      <c r="K4" s="76"/>
      <c r="L4" s="9"/>
      <c r="M4" s="9"/>
      <c r="N4" s="4"/>
      <c r="O4" s="4"/>
    </row>
    <row r="5" spans="1:15" ht="16.5" customHeight="1" x14ac:dyDescent="0.6">
      <c r="A5" s="7" t="s">
        <v>4</v>
      </c>
      <c r="B5" s="3"/>
      <c r="C5" s="3"/>
      <c r="D5" s="10"/>
      <c r="E5" s="10"/>
      <c r="F5" s="10"/>
      <c r="G5" s="9"/>
      <c r="H5" s="9"/>
      <c r="I5" s="7" t="s">
        <v>25</v>
      </c>
      <c r="J5" s="76" t="s">
        <v>26</v>
      </c>
      <c r="K5" s="76"/>
      <c r="L5" s="9"/>
      <c r="M5" s="9"/>
      <c r="N5" s="4"/>
      <c r="O5" s="4"/>
    </row>
    <row r="6" spans="1:15" ht="16.5" customHeight="1" x14ac:dyDescent="0.6">
      <c r="A6" s="7" t="s">
        <v>5</v>
      </c>
      <c r="B6" s="3"/>
      <c r="C6" s="3"/>
      <c r="D6" s="10"/>
      <c r="E6" s="10"/>
      <c r="F6" s="10"/>
      <c r="G6" s="9"/>
      <c r="H6" s="9"/>
      <c r="I6" s="7" t="s">
        <v>27</v>
      </c>
      <c r="J6" s="76" t="s">
        <v>28</v>
      </c>
      <c r="K6" s="76"/>
      <c r="L6" s="9"/>
      <c r="M6" s="9"/>
      <c r="N6" s="4"/>
      <c r="O6" s="4"/>
    </row>
    <row r="7" spans="1:15" ht="16.5" customHeight="1" x14ac:dyDescent="0.85">
      <c r="A7" s="7" t="s">
        <v>6</v>
      </c>
      <c r="B7" s="3"/>
      <c r="C7" s="3"/>
      <c r="D7" s="10"/>
      <c r="E7" s="10"/>
      <c r="F7" s="10"/>
      <c r="G7" s="8"/>
      <c r="H7" s="8"/>
      <c r="I7" s="7" t="s">
        <v>29</v>
      </c>
      <c r="J7" s="80" t="s">
        <v>30</v>
      </c>
      <c r="K7" s="80"/>
      <c r="L7" s="8"/>
      <c r="M7" s="8"/>
      <c r="N7" s="4"/>
      <c r="O7" s="4"/>
    </row>
    <row r="8" spans="1:15" ht="16.5" customHeight="1" x14ac:dyDescent="0.85">
      <c r="A8" s="7"/>
      <c r="B8" s="3"/>
      <c r="C8" s="3"/>
      <c r="D8" s="10"/>
      <c r="E8" s="10"/>
      <c r="F8" s="10"/>
      <c r="G8" s="8"/>
      <c r="H8" s="8"/>
      <c r="I8" s="7"/>
      <c r="J8" s="11" t="s">
        <v>7</v>
      </c>
      <c r="K8" s="48" t="s">
        <v>58</v>
      </c>
      <c r="L8" s="8"/>
      <c r="M8" s="8"/>
      <c r="N8" s="4"/>
      <c r="O8" s="4"/>
    </row>
    <row r="9" spans="1:15" s="12" customFormat="1" ht="16.5" customHeight="1" x14ac:dyDescent="0.55000000000000004">
      <c r="A9" s="77" t="s">
        <v>39</v>
      </c>
      <c r="B9" s="78"/>
      <c r="C9" s="72" t="s">
        <v>9</v>
      </c>
      <c r="D9" s="72" t="s">
        <v>31</v>
      </c>
      <c r="E9" s="73" t="s">
        <v>10</v>
      </c>
      <c r="F9" s="73"/>
      <c r="G9" s="73" t="s">
        <v>11</v>
      </c>
      <c r="H9" s="73"/>
      <c r="I9" s="73" t="s">
        <v>12</v>
      </c>
      <c r="J9" s="73"/>
      <c r="K9" s="72" t="s">
        <v>13</v>
      </c>
      <c r="M9" s="13"/>
      <c r="N9" s="14"/>
      <c r="O9" s="15"/>
    </row>
    <row r="10" spans="1:15" s="12" customFormat="1" ht="18" x14ac:dyDescent="0.55000000000000004">
      <c r="A10" s="41" t="s">
        <v>40</v>
      </c>
      <c r="B10" s="41" t="s">
        <v>41</v>
      </c>
      <c r="C10" s="72"/>
      <c r="D10" s="72"/>
      <c r="E10" s="16" t="s">
        <v>18</v>
      </c>
      <c r="F10" s="16" t="s">
        <v>15</v>
      </c>
      <c r="G10" s="16" t="s">
        <v>18</v>
      </c>
      <c r="H10" s="16" t="s">
        <v>15</v>
      </c>
      <c r="I10" s="16" t="s">
        <v>18</v>
      </c>
      <c r="J10" s="16" t="s">
        <v>15</v>
      </c>
      <c r="K10" s="72"/>
    </row>
    <row r="11" spans="1:15" s="12" customFormat="1" ht="18" x14ac:dyDescent="0.55000000000000004">
      <c r="A11" s="22"/>
      <c r="B11" s="22"/>
      <c r="C11" s="17" t="s">
        <v>16</v>
      </c>
      <c r="D11" s="18">
        <v>8000</v>
      </c>
      <c r="E11" s="18"/>
      <c r="F11" s="19"/>
      <c r="G11" s="18"/>
      <c r="H11" s="19"/>
      <c r="I11" s="20">
        <v>1000</v>
      </c>
      <c r="J11" s="21">
        <f>I11*D11</f>
        <v>8000000</v>
      </c>
      <c r="K11" s="22"/>
    </row>
    <row r="12" spans="1:15" s="12" customFormat="1" ht="18" x14ac:dyDescent="0.55000000000000004">
      <c r="A12" s="39"/>
      <c r="B12" s="39" t="s">
        <v>32</v>
      </c>
      <c r="C12" s="23" t="s">
        <v>33</v>
      </c>
      <c r="D12" s="44">
        <v>8000</v>
      </c>
      <c r="E12" s="24">
        <v>3000</v>
      </c>
      <c r="F12" s="25">
        <f>D12*E12</f>
        <v>24000000</v>
      </c>
      <c r="G12" s="24">
        <v>0</v>
      </c>
      <c r="H12" s="25">
        <f>G12*D12</f>
        <v>0</v>
      </c>
      <c r="I12" s="26">
        <f>(I11+E12)-G12</f>
        <v>4000</v>
      </c>
      <c r="J12" s="25">
        <f>(J11+F12)-H12</f>
        <v>32000000</v>
      </c>
      <c r="K12" s="27"/>
    </row>
    <row r="13" spans="1:15" s="12" customFormat="1" ht="18" x14ac:dyDescent="0.55000000000000004">
      <c r="A13" s="39"/>
      <c r="B13" s="39" t="s">
        <v>34</v>
      </c>
      <c r="C13" s="23" t="s">
        <v>35</v>
      </c>
      <c r="D13" s="44">
        <v>8000</v>
      </c>
      <c r="E13" s="24">
        <v>0</v>
      </c>
      <c r="F13" s="25">
        <f t="shared" ref="F13" si="0">D13*E13</f>
        <v>0</v>
      </c>
      <c r="G13" s="24">
        <v>3500</v>
      </c>
      <c r="H13" s="25">
        <f t="shared" ref="H13" si="1">G13*D13</f>
        <v>28000000</v>
      </c>
      <c r="I13" s="26">
        <f t="shared" ref="I13:J21" si="2">(I12+E13)-G13</f>
        <v>500</v>
      </c>
      <c r="J13" s="25">
        <f t="shared" si="2"/>
        <v>4000000</v>
      </c>
      <c r="K13" s="27"/>
    </row>
    <row r="14" spans="1:15" s="12" customFormat="1" ht="18" x14ac:dyDescent="0.55000000000000004">
      <c r="A14" s="27"/>
      <c r="B14" s="27"/>
      <c r="C14" s="23"/>
      <c r="D14" s="44"/>
      <c r="E14" s="24"/>
      <c r="F14" s="25"/>
      <c r="G14" s="24"/>
      <c r="H14" s="25"/>
      <c r="I14" s="26">
        <f t="shared" si="2"/>
        <v>500</v>
      </c>
      <c r="J14" s="25">
        <f t="shared" si="2"/>
        <v>4000000</v>
      </c>
      <c r="K14" s="27"/>
    </row>
    <row r="15" spans="1:15" s="12" customFormat="1" ht="18" x14ac:dyDescent="0.55000000000000004">
      <c r="A15" s="27"/>
      <c r="B15" s="27"/>
      <c r="C15" s="23"/>
      <c r="D15" s="44"/>
      <c r="E15" s="24"/>
      <c r="F15" s="25"/>
      <c r="G15" s="24"/>
      <c r="H15" s="25"/>
      <c r="I15" s="26">
        <f t="shared" si="2"/>
        <v>500</v>
      </c>
      <c r="J15" s="25">
        <f t="shared" si="2"/>
        <v>4000000</v>
      </c>
      <c r="K15" s="27"/>
    </row>
    <row r="16" spans="1:15" s="12" customFormat="1" ht="18" x14ac:dyDescent="0.55000000000000004">
      <c r="A16" s="27"/>
      <c r="B16" s="27"/>
      <c r="C16" s="23"/>
      <c r="D16" s="44"/>
      <c r="E16" s="24"/>
      <c r="F16" s="25"/>
      <c r="G16" s="24"/>
      <c r="H16" s="25"/>
      <c r="I16" s="26">
        <f t="shared" si="2"/>
        <v>500</v>
      </c>
      <c r="J16" s="25">
        <f t="shared" si="2"/>
        <v>4000000</v>
      </c>
      <c r="K16" s="27"/>
    </row>
    <row r="17" spans="1:11" s="12" customFormat="1" ht="18" x14ac:dyDescent="0.55000000000000004">
      <c r="A17" s="27"/>
      <c r="B17" s="27"/>
      <c r="C17" s="23"/>
      <c r="D17" s="44"/>
      <c r="E17" s="24"/>
      <c r="F17" s="25"/>
      <c r="G17" s="24"/>
      <c r="H17" s="25"/>
      <c r="I17" s="26">
        <f t="shared" si="2"/>
        <v>500</v>
      </c>
      <c r="J17" s="25">
        <f t="shared" si="2"/>
        <v>4000000</v>
      </c>
      <c r="K17" s="27"/>
    </row>
    <row r="18" spans="1:11" s="12" customFormat="1" ht="18" x14ac:dyDescent="0.55000000000000004">
      <c r="A18" s="27"/>
      <c r="B18" s="27"/>
      <c r="C18" s="23"/>
      <c r="D18" s="27"/>
      <c r="E18" s="24"/>
      <c r="F18" s="25"/>
      <c r="G18" s="24"/>
      <c r="H18" s="25"/>
      <c r="I18" s="26">
        <f t="shared" si="2"/>
        <v>500</v>
      </c>
      <c r="J18" s="25">
        <f t="shared" si="2"/>
        <v>4000000</v>
      </c>
      <c r="K18" s="27"/>
    </row>
    <row r="19" spans="1:11" s="12" customFormat="1" ht="18" x14ac:dyDescent="0.55000000000000004">
      <c r="A19" s="27"/>
      <c r="B19" s="27"/>
      <c r="C19" s="23"/>
      <c r="D19" s="27"/>
      <c r="E19" s="24"/>
      <c r="F19" s="25"/>
      <c r="G19" s="24"/>
      <c r="H19" s="25"/>
      <c r="I19" s="26">
        <f t="shared" si="2"/>
        <v>500</v>
      </c>
      <c r="J19" s="25">
        <f t="shared" si="2"/>
        <v>4000000</v>
      </c>
      <c r="K19" s="27"/>
    </row>
    <row r="20" spans="1:11" s="12" customFormat="1" ht="18" x14ac:dyDescent="0.55000000000000004">
      <c r="A20" s="27"/>
      <c r="B20" s="27"/>
      <c r="C20" s="23"/>
      <c r="D20" s="27"/>
      <c r="E20" s="24"/>
      <c r="F20" s="25"/>
      <c r="G20" s="24"/>
      <c r="H20" s="25"/>
      <c r="I20" s="26">
        <f t="shared" si="2"/>
        <v>500</v>
      </c>
      <c r="J20" s="25">
        <f t="shared" si="2"/>
        <v>4000000</v>
      </c>
      <c r="K20" s="27"/>
    </row>
    <row r="21" spans="1:11" s="12" customFormat="1" ht="18" x14ac:dyDescent="0.55000000000000004">
      <c r="A21" s="29"/>
      <c r="B21" s="29"/>
      <c r="C21" s="28"/>
      <c r="D21" s="29"/>
      <c r="E21" s="30"/>
      <c r="F21" s="31"/>
      <c r="G21" s="30"/>
      <c r="H21" s="31"/>
      <c r="I21" s="32">
        <f t="shared" si="2"/>
        <v>500</v>
      </c>
      <c r="J21" s="31">
        <f t="shared" si="2"/>
        <v>4000000</v>
      </c>
      <c r="K21" s="29"/>
    </row>
    <row r="22" spans="1:11" s="12" customFormat="1" ht="18" x14ac:dyDescent="0.55000000000000004">
      <c r="A22" s="33"/>
      <c r="B22" s="33"/>
      <c r="C22" s="34" t="s">
        <v>60</v>
      </c>
      <c r="D22" s="45"/>
      <c r="E22" s="64">
        <f>SUM(E12:E21)</f>
        <v>3000</v>
      </c>
      <c r="F22" s="65">
        <f t="shared" ref="F22:H22" si="3">SUM(F12:F21)</f>
        <v>24000000</v>
      </c>
      <c r="G22" s="64">
        <f t="shared" si="3"/>
        <v>3500</v>
      </c>
      <c r="H22" s="65">
        <f t="shared" si="3"/>
        <v>28000000</v>
      </c>
      <c r="I22" s="64">
        <f>I21</f>
        <v>500</v>
      </c>
      <c r="J22" s="65">
        <f>J21</f>
        <v>4000000</v>
      </c>
      <c r="K22" s="36"/>
    </row>
    <row r="23" spans="1:11" s="12" customFormat="1" ht="18" x14ac:dyDescent="0.55000000000000004">
      <c r="A23" s="37"/>
      <c r="B23" s="37"/>
      <c r="C23" s="37"/>
      <c r="D23" s="37"/>
      <c r="E23" s="37"/>
      <c r="F23" s="38"/>
      <c r="G23" s="37"/>
      <c r="H23" s="37"/>
      <c r="I23" s="37"/>
      <c r="J23" s="37"/>
      <c r="K23" s="37"/>
    </row>
    <row r="24" spans="1:11" s="12" customFormat="1" ht="18" x14ac:dyDescent="0.55000000000000004">
      <c r="J24" s="46" t="s">
        <v>42</v>
      </c>
      <c r="K24" s="49"/>
    </row>
    <row r="25" spans="1:11" s="12" customFormat="1" ht="18" x14ac:dyDescent="0.55000000000000004"/>
    <row r="26" spans="1:11" s="12" customFormat="1" ht="18" x14ac:dyDescent="0.55000000000000004">
      <c r="A26" s="47" t="s">
        <v>44</v>
      </c>
      <c r="F26" s="47" t="s">
        <v>36</v>
      </c>
      <c r="J26" s="79" t="s">
        <v>43</v>
      </c>
      <c r="K26" s="79"/>
    </row>
    <row r="27" spans="1:11" s="12" customFormat="1" ht="18" x14ac:dyDescent="0.55000000000000004"/>
    <row r="28" spans="1:11" s="12" customFormat="1" ht="18" x14ac:dyDescent="0.55000000000000004"/>
    <row r="29" spans="1:11" s="12" customFormat="1" ht="18" x14ac:dyDescent="0.55000000000000004"/>
    <row r="30" spans="1:11" s="12" customFormat="1" ht="18" x14ac:dyDescent="0.55000000000000004"/>
    <row r="31" spans="1:11" s="12" customFormat="1" ht="18" x14ac:dyDescent="0.55000000000000004"/>
    <row r="32" spans="1:11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  <row r="123" s="12" customFormat="1" ht="18" x14ac:dyDescent="0.55000000000000004"/>
  </sheetData>
  <mergeCells count="16">
    <mergeCell ref="J5:K5"/>
    <mergeCell ref="A9:B9"/>
    <mergeCell ref="J26:K26"/>
    <mergeCell ref="C1:H1"/>
    <mergeCell ref="C2:H2"/>
    <mergeCell ref="C3:H3"/>
    <mergeCell ref="J3:K3"/>
    <mergeCell ref="J4:K4"/>
    <mergeCell ref="J6:K6"/>
    <mergeCell ref="J7:K7"/>
    <mergeCell ref="C9:C10"/>
    <mergeCell ref="D9:D10"/>
    <mergeCell ref="E9:F9"/>
    <mergeCell ref="G9:H9"/>
    <mergeCell ref="I9:J9"/>
    <mergeCell ref="K9:K10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workbookViewId="0">
      <selection activeCell="C21" sqref="C21"/>
    </sheetView>
  </sheetViews>
  <sheetFormatPr defaultColWidth="9.109375" defaultRowHeight="14.4" x14ac:dyDescent="0.3"/>
  <cols>
    <col min="1" max="1" width="4.6640625" style="5" customWidth="1"/>
    <col min="2" max="2" width="10.6640625" style="5" customWidth="1"/>
    <col min="3" max="3" width="25.109375" style="5" customWidth="1"/>
    <col min="4" max="4" width="10.88671875" style="5" customWidth="1"/>
    <col min="5" max="5" width="11.5546875" style="5" customWidth="1"/>
    <col min="6" max="6" width="11.109375" style="5" customWidth="1"/>
    <col min="7" max="7" width="11.88671875" style="5" customWidth="1"/>
    <col min="8" max="8" width="9.109375" style="5" customWidth="1"/>
    <col min="9" max="9" width="12.6640625" style="5" customWidth="1"/>
    <col min="10" max="10" width="9.5546875" style="5" customWidth="1"/>
    <col min="11" max="11" width="12.6640625" style="5" customWidth="1"/>
    <col min="12" max="12" width="14.5546875" style="5" customWidth="1"/>
    <col min="13" max="16384" width="9.109375" style="5"/>
  </cols>
  <sheetData>
    <row r="1" spans="1:16" ht="16.5" customHeight="1" x14ac:dyDescent="0.6">
      <c r="A1" s="1"/>
      <c r="B1" s="2"/>
      <c r="C1" s="74" t="s">
        <v>0</v>
      </c>
      <c r="D1" s="74"/>
      <c r="E1" s="74"/>
      <c r="F1" s="74"/>
      <c r="G1" s="74"/>
      <c r="H1" s="74"/>
      <c r="I1" s="74"/>
      <c r="J1" s="3"/>
      <c r="K1" s="3"/>
      <c r="L1" s="3"/>
      <c r="M1" s="3"/>
      <c r="N1" s="3"/>
      <c r="O1" s="4"/>
      <c r="P1" s="4"/>
    </row>
    <row r="2" spans="1:16" ht="16.5" customHeight="1" x14ac:dyDescent="0.6">
      <c r="A2" s="1"/>
      <c r="B2" s="2"/>
      <c r="C2" s="74" t="s">
        <v>1</v>
      </c>
      <c r="D2" s="74"/>
      <c r="E2" s="74"/>
      <c r="F2" s="74"/>
      <c r="G2" s="74"/>
      <c r="H2" s="74"/>
      <c r="I2" s="74"/>
      <c r="J2" s="3"/>
      <c r="K2" s="3"/>
      <c r="L2" s="3"/>
      <c r="M2" s="3"/>
      <c r="N2" s="3"/>
      <c r="O2" s="4"/>
      <c r="P2" s="4"/>
    </row>
    <row r="3" spans="1:16" ht="16.5" customHeight="1" x14ac:dyDescent="0.6">
      <c r="A3" s="1"/>
      <c r="B3" s="2"/>
      <c r="C3" s="75" t="s">
        <v>2</v>
      </c>
      <c r="D3" s="75"/>
      <c r="E3" s="75"/>
      <c r="F3" s="75"/>
      <c r="G3" s="75"/>
      <c r="H3" s="75"/>
      <c r="I3" s="75"/>
      <c r="J3" s="6"/>
      <c r="K3" s="6"/>
      <c r="L3" s="6"/>
      <c r="M3" s="6"/>
      <c r="N3" s="6"/>
      <c r="O3" s="4"/>
      <c r="P3" s="4"/>
    </row>
    <row r="4" spans="1:16" ht="16.5" customHeight="1" x14ac:dyDescent="0.85">
      <c r="A4" s="7" t="s">
        <v>3</v>
      </c>
      <c r="B4" s="3"/>
      <c r="C4" s="3"/>
      <c r="D4" s="3"/>
      <c r="E4" s="3"/>
      <c r="F4" s="8"/>
      <c r="G4" s="8"/>
      <c r="H4" s="43"/>
      <c r="I4" s="43"/>
      <c r="J4" s="7"/>
      <c r="K4" s="40"/>
      <c r="L4" s="40"/>
      <c r="M4" s="43"/>
      <c r="N4" s="43"/>
      <c r="O4" s="4"/>
      <c r="P4" s="4"/>
    </row>
    <row r="5" spans="1:16" ht="16.5" customHeight="1" x14ac:dyDescent="0.6">
      <c r="A5" s="7" t="s">
        <v>4</v>
      </c>
      <c r="B5" s="3"/>
      <c r="C5" s="3"/>
      <c r="D5" s="3"/>
      <c r="E5" s="3"/>
      <c r="F5" s="10"/>
      <c r="G5" s="10"/>
      <c r="H5" s="43"/>
      <c r="I5" s="43"/>
      <c r="J5" s="7"/>
      <c r="K5" s="40"/>
      <c r="L5" s="40"/>
      <c r="M5" s="43"/>
      <c r="N5" s="43"/>
      <c r="O5" s="4"/>
      <c r="P5" s="4"/>
    </row>
    <row r="6" spans="1:16" ht="16.5" customHeight="1" x14ac:dyDescent="0.6">
      <c r="A6" s="7" t="s">
        <v>5</v>
      </c>
      <c r="B6" s="3"/>
      <c r="C6" s="3"/>
      <c r="D6" s="3"/>
      <c r="E6" s="3"/>
      <c r="F6" s="10"/>
      <c r="G6" s="10"/>
      <c r="H6" s="43"/>
      <c r="I6" s="43"/>
      <c r="J6" s="7"/>
      <c r="K6" s="40"/>
      <c r="L6" s="40"/>
      <c r="M6" s="43"/>
      <c r="N6" s="43"/>
      <c r="O6" s="4"/>
      <c r="P6" s="4"/>
    </row>
    <row r="7" spans="1:16" ht="16.5" customHeight="1" x14ac:dyDescent="0.85">
      <c r="A7" s="7" t="s">
        <v>6</v>
      </c>
      <c r="B7" s="3"/>
      <c r="C7" s="3"/>
      <c r="D7" s="3"/>
      <c r="E7" s="3"/>
      <c r="F7" s="10"/>
      <c r="G7" s="10"/>
      <c r="H7" s="8"/>
      <c r="I7" s="8"/>
      <c r="J7" s="7"/>
      <c r="K7" s="11" t="s">
        <v>19</v>
      </c>
      <c r="L7" s="11" t="s">
        <v>38</v>
      </c>
      <c r="M7" s="8"/>
      <c r="N7" s="8"/>
      <c r="O7" s="4"/>
      <c r="P7" s="4"/>
    </row>
    <row r="8" spans="1:16" ht="16.5" customHeight="1" x14ac:dyDescent="0.85">
      <c r="A8" s="7"/>
      <c r="B8" s="3"/>
      <c r="C8" s="3"/>
      <c r="D8" s="3"/>
      <c r="E8" s="3"/>
      <c r="F8" s="10"/>
      <c r="G8" s="10"/>
      <c r="H8" s="8"/>
      <c r="I8" s="8"/>
      <c r="J8" s="7"/>
      <c r="K8" s="11" t="s">
        <v>7</v>
      </c>
      <c r="L8" s="48" t="s">
        <v>58</v>
      </c>
      <c r="M8" s="8"/>
      <c r="N8" s="8"/>
      <c r="O8" s="4"/>
      <c r="P8" s="4"/>
    </row>
    <row r="9" spans="1:16" s="12" customFormat="1" ht="16.5" customHeight="1" x14ac:dyDescent="0.55000000000000004">
      <c r="A9" s="72" t="s">
        <v>8</v>
      </c>
      <c r="B9" s="72" t="s">
        <v>17</v>
      </c>
      <c r="C9" s="72" t="s">
        <v>9</v>
      </c>
      <c r="D9" s="73" t="s">
        <v>37</v>
      </c>
      <c r="E9" s="73"/>
      <c r="F9" s="73" t="s">
        <v>10</v>
      </c>
      <c r="G9" s="73"/>
      <c r="H9" s="73" t="s">
        <v>11</v>
      </c>
      <c r="I9" s="73"/>
      <c r="J9" s="73" t="s">
        <v>12</v>
      </c>
      <c r="K9" s="73"/>
      <c r="L9" s="72" t="s">
        <v>13</v>
      </c>
      <c r="N9" s="13"/>
      <c r="O9" s="14"/>
      <c r="P9" s="15"/>
    </row>
    <row r="10" spans="1:16" s="12" customFormat="1" ht="18" x14ac:dyDescent="0.55000000000000004">
      <c r="A10" s="72"/>
      <c r="B10" s="72"/>
      <c r="C10" s="72"/>
      <c r="D10" s="16" t="s">
        <v>38</v>
      </c>
      <c r="E10" s="16" t="s">
        <v>15</v>
      </c>
      <c r="F10" s="16" t="s">
        <v>38</v>
      </c>
      <c r="G10" s="16" t="s">
        <v>15</v>
      </c>
      <c r="H10" s="16" t="s">
        <v>38</v>
      </c>
      <c r="I10" s="16" t="s">
        <v>15</v>
      </c>
      <c r="J10" s="16" t="s">
        <v>38</v>
      </c>
      <c r="K10" s="16" t="s">
        <v>15</v>
      </c>
      <c r="L10" s="72"/>
    </row>
    <row r="11" spans="1:16" s="12" customFormat="1" ht="18" x14ac:dyDescent="0.55000000000000004">
      <c r="A11" s="39"/>
      <c r="B11" s="39" t="s">
        <v>51</v>
      </c>
      <c r="C11" s="23" t="s">
        <v>14</v>
      </c>
      <c r="D11" s="50">
        <v>1000</v>
      </c>
      <c r="E11" s="25">
        <v>250000</v>
      </c>
      <c r="F11" s="50">
        <v>3000</v>
      </c>
      <c r="G11" s="25">
        <v>750000</v>
      </c>
      <c r="H11" s="50">
        <v>3500</v>
      </c>
      <c r="I11" s="25">
        <v>875000</v>
      </c>
      <c r="J11" s="50">
        <f>D11+F11-H11</f>
        <v>500</v>
      </c>
      <c r="K11" s="25">
        <f>E11+G11-I11</f>
        <v>125000</v>
      </c>
      <c r="L11" s="27"/>
    </row>
    <row r="12" spans="1:16" s="12" customFormat="1" ht="18" x14ac:dyDescent="0.55000000000000004">
      <c r="A12" s="39"/>
      <c r="B12" s="39" t="s">
        <v>52</v>
      </c>
      <c r="C12" s="23" t="s">
        <v>20</v>
      </c>
      <c r="D12" s="23"/>
      <c r="E12" s="23"/>
      <c r="F12" s="50">
        <v>5000</v>
      </c>
      <c r="G12" s="25">
        <v>1250000</v>
      </c>
      <c r="H12" s="50">
        <v>2000</v>
      </c>
      <c r="I12" s="25">
        <v>500000</v>
      </c>
      <c r="J12" s="50">
        <f t="shared" ref="J12:J14" si="0">D12+F12-H12</f>
        <v>3000</v>
      </c>
      <c r="K12" s="25">
        <f t="shared" ref="K12:K14" si="1">E12+G12-I12</f>
        <v>750000</v>
      </c>
      <c r="L12" s="27"/>
    </row>
    <row r="13" spans="1:16" s="12" customFormat="1" ht="18" x14ac:dyDescent="0.55000000000000004">
      <c r="A13" s="27"/>
      <c r="B13" s="39" t="s">
        <v>53</v>
      </c>
      <c r="C13" s="23" t="s">
        <v>21</v>
      </c>
      <c r="D13" s="23"/>
      <c r="E13" s="23"/>
      <c r="F13" s="50">
        <v>7000</v>
      </c>
      <c r="G13" s="25">
        <v>1750000</v>
      </c>
      <c r="H13" s="50">
        <v>3000</v>
      </c>
      <c r="I13" s="25">
        <v>750000</v>
      </c>
      <c r="J13" s="50">
        <f t="shared" si="0"/>
        <v>4000</v>
      </c>
      <c r="K13" s="25">
        <f t="shared" si="1"/>
        <v>1000000</v>
      </c>
      <c r="L13" s="27"/>
    </row>
    <row r="14" spans="1:16" s="12" customFormat="1" ht="18" x14ac:dyDescent="0.55000000000000004">
      <c r="A14" s="27"/>
      <c r="B14" s="39" t="s">
        <v>54</v>
      </c>
      <c r="C14" s="23" t="s">
        <v>22</v>
      </c>
      <c r="D14" s="23"/>
      <c r="E14" s="23"/>
      <c r="F14" s="50">
        <v>10000</v>
      </c>
      <c r="G14" s="25">
        <v>2500000</v>
      </c>
      <c r="H14" s="50">
        <v>4000</v>
      </c>
      <c r="I14" s="25">
        <v>1000000</v>
      </c>
      <c r="J14" s="50">
        <f t="shared" si="0"/>
        <v>6000</v>
      </c>
      <c r="K14" s="25">
        <f t="shared" si="1"/>
        <v>1500000</v>
      </c>
      <c r="L14" s="27"/>
    </row>
    <row r="15" spans="1:16" s="12" customFormat="1" ht="18" x14ac:dyDescent="0.55000000000000004">
      <c r="A15" s="27"/>
      <c r="B15" s="27"/>
      <c r="C15" s="23"/>
      <c r="D15" s="23"/>
      <c r="E15" s="23"/>
      <c r="F15" s="24"/>
      <c r="G15" s="25"/>
      <c r="H15" s="24"/>
      <c r="I15" s="25"/>
      <c r="J15" s="26"/>
      <c r="K15" s="25"/>
      <c r="L15" s="27"/>
    </row>
    <row r="16" spans="1:16" s="12" customFormat="1" ht="18" x14ac:dyDescent="0.55000000000000004">
      <c r="A16" s="27"/>
      <c r="B16" s="27"/>
      <c r="C16" s="23"/>
      <c r="D16" s="23"/>
      <c r="E16" s="23"/>
      <c r="F16" s="24"/>
      <c r="G16" s="25"/>
      <c r="H16" s="24"/>
      <c r="I16" s="25"/>
      <c r="J16" s="26"/>
      <c r="K16" s="25"/>
      <c r="L16" s="27"/>
    </row>
    <row r="17" spans="1:12" s="12" customFormat="1" ht="18" x14ac:dyDescent="0.55000000000000004">
      <c r="A17" s="27"/>
      <c r="B17" s="27"/>
      <c r="C17" s="23"/>
      <c r="D17" s="23"/>
      <c r="E17" s="23"/>
      <c r="F17" s="24"/>
      <c r="G17" s="25"/>
      <c r="H17" s="24"/>
      <c r="I17" s="25"/>
      <c r="J17" s="26"/>
      <c r="K17" s="25"/>
      <c r="L17" s="27"/>
    </row>
    <row r="18" spans="1:12" s="12" customFormat="1" ht="18" x14ac:dyDescent="0.55000000000000004">
      <c r="A18" s="27"/>
      <c r="B18" s="27"/>
      <c r="C18" s="23"/>
      <c r="D18" s="23"/>
      <c r="E18" s="23"/>
      <c r="F18" s="24"/>
      <c r="G18" s="25"/>
      <c r="H18" s="24"/>
      <c r="I18" s="25"/>
      <c r="J18" s="26"/>
      <c r="K18" s="25"/>
      <c r="L18" s="27"/>
    </row>
    <row r="19" spans="1:12" s="12" customFormat="1" ht="18" x14ac:dyDescent="0.55000000000000004">
      <c r="A19" s="27"/>
      <c r="B19" s="27"/>
      <c r="C19" s="23"/>
      <c r="D19" s="23"/>
      <c r="E19" s="23"/>
      <c r="F19" s="24"/>
      <c r="G19" s="25"/>
      <c r="H19" s="24"/>
      <c r="I19" s="25"/>
      <c r="J19" s="26"/>
      <c r="K19" s="25"/>
      <c r="L19" s="27"/>
    </row>
    <row r="20" spans="1:12" s="12" customFormat="1" ht="18" x14ac:dyDescent="0.55000000000000004">
      <c r="A20" s="29"/>
      <c r="B20" s="29"/>
      <c r="C20" s="28"/>
      <c r="D20" s="28"/>
      <c r="E20" s="28"/>
      <c r="F20" s="30"/>
      <c r="G20" s="31"/>
      <c r="H20" s="30"/>
      <c r="I20" s="31"/>
      <c r="J20" s="32"/>
      <c r="K20" s="31"/>
      <c r="L20" s="29"/>
    </row>
    <row r="21" spans="1:12" s="12" customFormat="1" ht="18" x14ac:dyDescent="0.55000000000000004">
      <c r="A21" s="33"/>
      <c r="B21" s="33"/>
      <c r="C21" s="34" t="s">
        <v>59</v>
      </c>
      <c r="D21" s="34"/>
      <c r="E21" s="34"/>
      <c r="F21" s="62">
        <f>SUM(F11:F20)</f>
        <v>25000</v>
      </c>
      <c r="G21" s="63">
        <f t="shared" ref="G21:I21" si="2">SUM(G11:G20)</f>
        <v>6250000</v>
      </c>
      <c r="H21" s="62">
        <f t="shared" si="2"/>
        <v>12500</v>
      </c>
      <c r="I21" s="63">
        <f t="shared" si="2"/>
        <v>3125000</v>
      </c>
      <c r="J21" s="62">
        <f>SUM(J11:J14)</f>
        <v>13500</v>
      </c>
      <c r="K21" s="63">
        <f>SUM(K11:K14)</f>
        <v>3375000</v>
      </c>
      <c r="L21" s="36"/>
    </row>
    <row r="22" spans="1:12" s="12" customFormat="1" ht="18" x14ac:dyDescent="0.55000000000000004">
      <c r="A22" s="37"/>
      <c r="B22" s="37"/>
      <c r="C22" s="37"/>
      <c r="D22" s="37"/>
      <c r="E22" s="37"/>
      <c r="F22" s="37"/>
      <c r="G22" s="38"/>
      <c r="H22" s="37"/>
      <c r="I22" s="37"/>
      <c r="J22" s="37"/>
      <c r="K22" s="37"/>
      <c r="L22" s="37"/>
    </row>
    <row r="23" spans="1:12" s="12" customFormat="1" ht="18" x14ac:dyDescent="0.55000000000000004"/>
    <row r="24" spans="1:12" s="12" customFormat="1" ht="18" x14ac:dyDescent="0.55000000000000004">
      <c r="K24" s="46" t="s">
        <v>42</v>
      </c>
      <c r="L24" s="49"/>
    </row>
    <row r="25" spans="1:12" s="12" customFormat="1" ht="18" x14ac:dyDescent="0.55000000000000004"/>
    <row r="26" spans="1:12" s="12" customFormat="1" ht="18" x14ac:dyDescent="0.55000000000000004">
      <c r="A26" s="47" t="s">
        <v>44</v>
      </c>
      <c r="F26" s="47" t="s">
        <v>36</v>
      </c>
      <c r="K26" s="71" t="s">
        <v>43</v>
      </c>
      <c r="L26" s="71"/>
    </row>
    <row r="27" spans="1:12" s="12" customFormat="1" ht="18" x14ac:dyDescent="0.55000000000000004"/>
    <row r="28" spans="1:12" s="12" customFormat="1" ht="18" x14ac:dyDescent="0.55000000000000004"/>
    <row r="29" spans="1:12" s="12" customFormat="1" ht="18" x14ac:dyDescent="0.55000000000000004"/>
    <row r="30" spans="1:12" s="12" customFormat="1" ht="18" x14ac:dyDescent="0.55000000000000004"/>
    <row r="31" spans="1:12" s="12" customFormat="1" ht="18" x14ac:dyDescent="0.55000000000000004"/>
    <row r="32" spans="1:12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</sheetData>
  <mergeCells count="12">
    <mergeCell ref="A9:A10"/>
    <mergeCell ref="B9:B10"/>
    <mergeCell ref="C9:C10"/>
    <mergeCell ref="D9:E9"/>
    <mergeCell ref="F9:G9"/>
    <mergeCell ref="J9:K9"/>
    <mergeCell ref="L9:L10"/>
    <mergeCell ref="K26:L26"/>
    <mergeCell ref="C1:I1"/>
    <mergeCell ref="C2:I2"/>
    <mergeCell ref="C3:I3"/>
    <mergeCell ref="H9:I9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2" workbookViewId="0">
      <selection activeCell="K8" sqref="K8"/>
    </sheetView>
  </sheetViews>
  <sheetFormatPr defaultColWidth="9.109375" defaultRowHeight="14.4" x14ac:dyDescent="0.3"/>
  <cols>
    <col min="1" max="1" width="8.88671875" style="5" customWidth="1"/>
    <col min="2" max="2" width="10.6640625" style="5" customWidth="1"/>
    <col min="3" max="3" width="25.109375" style="5" customWidth="1"/>
    <col min="4" max="4" width="8.109375" style="5" customWidth="1"/>
    <col min="5" max="10" width="12.6640625" style="5" customWidth="1"/>
    <col min="11" max="11" width="14.5546875" style="5" customWidth="1"/>
    <col min="12" max="16384" width="9.109375" style="5"/>
  </cols>
  <sheetData>
    <row r="1" spans="1:15" ht="16.5" customHeight="1" x14ac:dyDescent="0.6">
      <c r="A1" s="1"/>
      <c r="B1" s="2"/>
      <c r="C1" s="74" t="s">
        <v>0</v>
      </c>
      <c r="D1" s="74"/>
      <c r="E1" s="74"/>
      <c r="F1" s="74"/>
      <c r="G1" s="74"/>
      <c r="H1" s="74"/>
      <c r="I1" s="3"/>
      <c r="J1" s="3"/>
      <c r="K1" s="3"/>
      <c r="L1" s="3"/>
      <c r="M1" s="3"/>
      <c r="N1" s="4"/>
      <c r="O1" s="4"/>
    </row>
    <row r="2" spans="1:15" ht="16.5" customHeight="1" x14ac:dyDescent="0.6">
      <c r="A2" s="1"/>
      <c r="B2" s="2"/>
      <c r="C2" s="74" t="s">
        <v>1</v>
      </c>
      <c r="D2" s="74"/>
      <c r="E2" s="74"/>
      <c r="F2" s="74"/>
      <c r="G2" s="74"/>
      <c r="H2" s="74"/>
      <c r="I2" s="3"/>
      <c r="J2" s="3"/>
      <c r="K2" s="3"/>
      <c r="L2" s="3"/>
      <c r="M2" s="3"/>
      <c r="N2" s="4"/>
      <c r="O2" s="4"/>
    </row>
    <row r="3" spans="1:15" ht="16.5" customHeight="1" x14ac:dyDescent="0.6">
      <c r="A3" s="1"/>
      <c r="B3" s="2"/>
      <c r="C3" s="75" t="s">
        <v>2</v>
      </c>
      <c r="D3" s="75"/>
      <c r="E3" s="75"/>
      <c r="F3" s="75"/>
      <c r="G3" s="75"/>
      <c r="H3" s="75"/>
      <c r="I3" s="7" t="s">
        <v>17</v>
      </c>
      <c r="J3" s="76" t="s">
        <v>51</v>
      </c>
      <c r="K3" s="76"/>
      <c r="L3" s="6"/>
      <c r="M3" s="6"/>
      <c r="N3" s="4"/>
      <c r="O3" s="4"/>
    </row>
    <row r="4" spans="1:15" ht="16.5" customHeight="1" x14ac:dyDescent="0.85">
      <c r="A4" s="7" t="s">
        <v>3</v>
      </c>
      <c r="B4" s="3"/>
      <c r="C4" s="3"/>
      <c r="D4" s="8"/>
      <c r="E4" s="8"/>
      <c r="F4" s="8"/>
      <c r="G4" s="43"/>
      <c r="H4" s="43"/>
      <c r="I4" s="7" t="s">
        <v>24</v>
      </c>
      <c r="J4" s="76" t="s">
        <v>14</v>
      </c>
      <c r="K4" s="76"/>
      <c r="L4" s="43"/>
      <c r="M4" s="43"/>
      <c r="N4" s="4"/>
      <c r="O4" s="4"/>
    </row>
    <row r="5" spans="1:15" ht="16.5" customHeight="1" x14ac:dyDescent="0.6">
      <c r="A5" s="7" t="s">
        <v>4</v>
      </c>
      <c r="B5" s="3"/>
      <c r="C5" s="3"/>
      <c r="D5" s="10"/>
      <c r="E5" s="10"/>
      <c r="F5" s="10"/>
      <c r="G5" s="43"/>
      <c r="H5" s="43"/>
      <c r="I5" s="7" t="s">
        <v>25</v>
      </c>
      <c r="J5" s="76" t="s">
        <v>26</v>
      </c>
      <c r="K5" s="76"/>
      <c r="L5" s="43"/>
      <c r="M5" s="43"/>
      <c r="N5" s="4"/>
      <c r="O5" s="4"/>
    </row>
    <row r="6" spans="1:15" ht="16.5" customHeight="1" x14ac:dyDescent="0.6">
      <c r="A6" s="7" t="s">
        <v>5</v>
      </c>
      <c r="B6" s="3"/>
      <c r="C6" s="3"/>
      <c r="D6" s="10"/>
      <c r="E6" s="10"/>
      <c r="F6" s="10"/>
      <c r="G6" s="43"/>
      <c r="H6" s="43"/>
      <c r="I6" s="7" t="s">
        <v>27</v>
      </c>
      <c r="J6" s="76" t="s">
        <v>28</v>
      </c>
      <c r="K6" s="76"/>
      <c r="L6" s="43"/>
      <c r="M6" s="43"/>
      <c r="N6" s="4"/>
      <c r="O6" s="4"/>
    </row>
    <row r="7" spans="1:15" ht="16.5" customHeight="1" x14ac:dyDescent="0.85">
      <c r="A7" s="7" t="s">
        <v>6</v>
      </c>
      <c r="B7" s="3"/>
      <c r="C7" s="3"/>
      <c r="D7" s="10"/>
      <c r="E7" s="10"/>
      <c r="F7" s="10"/>
      <c r="G7" s="8"/>
      <c r="H7" s="8"/>
      <c r="I7" s="7" t="s">
        <v>29</v>
      </c>
      <c r="J7" s="80" t="s">
        <v>30</v>
      </c>
      <c r="K7" s="80"/>
      <c r="L7" s="8"/>
      <c r="M7" s="8"/>
      <c r="N7" s="4"/>
      <c r="O7" s="4"/>
    </row>
    <row r="8" spans="1:15" ht="16.5" customHeight="1" x14ac:dyDescent="0.85">
      <c r="A8" s="7"/>
      <c r="B8" s="3"/>
      <c r="C8" s="3"/>
      <c r="D8" s="10"/>
      <c r="E8" s="10"/>
      <c r="F8" s="10"/>
      <c r="G8" s="8"/>
      <c r="H8" s="8"/>
      <c r="I8" s="7"/>
      <c r="J8" s="11" t="s">
        <v>7</v>
      </c>
      <c r="K8" s="48" t="s">
        <v>58</v>
      </c>
      <c r="L8" s="8"/>
      <c r="M8" s="8"/>
      <c r="N8" s="4"/>
      <c r="O8" s="4"/>
    </row>
    <row r="9" spans="1:15" s="12" customFormat="1" ht="16.5" customHeight="1" x14ac:dyDescent="0.55000000000000004">
      <c r="A9" s="77" t="s">
        <v>39</v>
      </c>
      <c r="B9" s="78"/>
      <c r="C9" s="72" t="s">
        <v>9</v>
      </c>
      <c r="D9" s="72" t="s">
        <v>31</v>
      </c>
      <c r="E9" s="73" t="s">
        <v>10</v>
      </c>
      <c r="F9" s="73"/>
      <c r="G9" s="73" t="s">
        <v>11</v>
      </c>
      <c r="H9" s="73"/>
      <c r="I9" s="73" t="s">
        <v>12</v>
      </c>
      <c r="J9" s="73"/>
      <c r="K9" s="72" t="s">
        <v>13</v>
      </c>
      <c r="M9" s="13"/>
      <c r="N9" s="14"/>
      <c r="O9" s="15"/>
    </row>
    <row r="10" spans="1:15" s="12" customFormat="1" ht="18" x14ac:dyDescent="0.55000000000000004">
      <c r="A10" s="41" t="s">
        <v>40</v>
      </c>
      <c r="B10" s="41" t="s">
        <v>41</v>
      </c>
      <c r="C10" s="72"/>
      <c r="D10" s="72"/>
      <c r="E10" s="16" t="s">
        <v>38</v>
      </c>
      <c r="F10" s="16" t="s">
        <v>15</v>
      </c>
      <c r="G10" s="16" t="s">
        <v>38</v>
      </c>
      <c r="H10" s="16" t="s">
        <v>15</v>
      </c>
      <c r="I10" s="16" t="s">
        <v>38</v>
      </c>
      <c r="J10" s="16" t="s">
        <v>15</v>
      </c>
      <c r="K10" s="72"/>
    </row>
    <row r="11" spans="1:15" s="12" customFormat="1" ht="18" x14ac:dyDescent="0.55000000000000004">
      <c r="A11" s="22"/>
      <c r="B11" s="22"/>
      <c r="C11" s="17" t="s">
        <v>16</v>
      </c>
      <c r="D11" s="18">
        <v>250</v>
      </c>
      <c r="E11" s="18"/>
      <c r="F11" s="19"/>
      <c r="G11" s="18"/>
      <c r="H11" s="19"/>
      <c r="I11" s="50">
        <v>1000</v>
      </c>
      <c r="J11" s="21">
        <f>I11*D11</f>
        <v>250000</v>
      </c>
      <c r="K11" s="22"/>
    </row>
    <row r="12" spans="1:15" s="12" customFormat="1" ht="18" x14ac:dyDescent="0.55000000000000004">
      <c r="A12" s="39"/>
      <c r="B12" s="39" t="s">
        <v>32</v>
      </c>
      <c r="C12" s="23" t="s">
        <v>33</v>
      </c>
      <c r="D12" s="44">
        <v>250</v>
      </c>
      <c r="E12" s="50">
        <v>3000</v>
      </c>
      <c r="F12" s="25">
        <f>D12*E12</f>
        <v>750000</v>
      </c>
      <c r="G12" s="50">
        <v>0</v>
      </c>
      <c r="H12" s="25">
        <f>G12*D12</f>
        <v>0</v>
      </c>
      <c r="I12" s="50">
        <f>(I11+E12)-G12</f>
        <v>4000</v>
      </c>
      <c r="J12" s="25">
        <f>(J11+F12)-H12</f>
        <v>1000000</v>
      </c>
      <c r="K12" s="27"/>
    </row>
    <row r="13" spans="1:15" s="12" customFormat="1" ht="18" x14ac:dyDescent="0.55000000000000004">
      <c r="A13" s="39"/>
      <c r="B13" s="39" t="s">
        <v>34</v>
      </c>
      <c r="C13" s="23" t="s">
        <v>35</v>
      </c>
      <c r="D13" s="44">
        <v>250</v>
      </c>
      <c r="E13" s="50">
        <v>0</v>
      </c>
      <c r="F13" s="25">
        <f t="shared" ref="F13" si="0">D13*E13</f>
        <v>0</v>
      </c>
      <c r="G13" s="50">
        <v>3500</v>
      </c>
      <c r="H13" s="25">
        <f t="shared" ref="H13" si="1">G13*D13</f>
        <v>875000</v>
      </c>
      <c r="I13" s="50">
        <f t="shared" ref="I13:J21" si="2">(I12+E13)-G13</f>
        <v>500</v>
      </c>
      <c r="J13" s="25">
        <f t="shared" si="2"/>
        <v>125000</v>
      </c>
      <c r="K13" s="27"/>
    </row>
    <row r="14" spans="1:15" s="12" customFormat="1" ht="18" x14ac:dyDescent="0.55000000000000004">
      <c r="A14" s="27"/>
      <c r="B14" s="27"/>
      <c r="C14" s="23"/>
      <c r="D14" s="44"/>
      <c r="E14" s="24"/>
      <c r="F14" s="25"/>
      <c r="G14" s="24"/>
      <c r="H14" s="25"/>
      <c r="I14" s="50">
        <f t="shared" si="2"/>
        <v>500</v>
      </c>
      <c r="J14" s="25">
        <f t="shared" si="2"/>
        <v>125000</v>
      </c>
      <c r="K14" s="27"/>
    </row>
    <row r="15" spans="1:15" s="12" customFormat="1" ht="18" x14ac:dyDescent="0.55000000000000004">
      <c r="A15" s="27"/>
      <c r="B15" s="27"/>
      <c r="C15" s="23"/>
      <c r="D15" s="44"/>
      <c r="E15" s="24"/>
      <c r="F15" s="25"/>
      <c r="G15" s="24"/>
      <c r="H15" s="25"/>
      <c r="I15" s="50">
        <f t="shared" si="2"/>
        <v>500</v>
      </c>
      <c r="J15" s="25">
        <f t="shared" si="2"/>
        <v>125000</v>
      </c>
      <c r="K15" s="27"/>
    </row>
    <row r="16" spans="1:15" s="12" customFormat="1" ht="18" x14ac:dyDescent="0.55000000000000004">
      <c r="A16" s="27"/>
      <c r="B16" s="27"/>
      <c r="C16" s="23"/>
      <c r="D16" s="44"/>
      <c r="E16" s="24"/>
      <c r="F16" s="25"/>
      <c r="G16" s="24"/>
      <c r="H16" s="25"/>
      <c r="I16" s="50">
        <f t="shared" si="2"/>
        <v>500</v>
      </c>
      <c r="J16" s="25">
        <f t="shared" si="2"/>
        <v>125000</v>
      </c>
      <c r="K16" s="27"/>
    </row>
    <row r="17" spans="1:11" s="12" customFormat="1" ht="18" x14ac:dyDescent="0.55000000000000004">
      <c r="A17" s="27"/>
      <c r="B17" s="27"/>
      <c r="C17" s="23"/>
      <c r="D17" s="44"/>
      <c r="E17" s="24"/>
      <c r="F17" s="25"/>
      <c r="G17" s="24"/>
      <c r="H17" s="25"/>
      <c r="I17" s="50">
        <f t="shared" si="2"/>
        <v>500</v>
      </c>
      <c r="J17" s="25">
        <f t="shared" si="2"/>
        <v>125000</v>
      </c>
      <c r="K17" s="27"/>
    </row>
    <row r="18" spans="1:11" s="12" customFormat="1" ht="18" x14ac:dyDescent="0.55000000000000004">
      <c r="A18" s="27"/>
      <c r="B18" s="27"/>
      <c r="C18" s="23"/>
      <c r="D18" s="27"/>
      <c r="E18" s="24"/>
      <c r="F18" s="25"/>
      <c r="G18" s="24"/>
      <c r="H18" s="25"/>
      <c r="I18" s="50">
        <f t="shared" si="2"/>
        <v>500</v>
      </c>
      <c r="J18" s="25">
        <f t="shared" si="2"/>
        <v>125000</v>
      </c>
      <c r="K18" s="27"/>
    </row>
    <row r="19" spans="1:11" s="12" customFormat="1" ht="18" x14ac:dyDescent="0.55000000000000004">
      <c r="A19" s="27"/>
      <c r="B19" s="27"/>
      <c r="C19" s="23"/>
      <c r="D19" s="27"/>
      <c r="E19" s="24"/>
      <c r="F19" s="25"/>
      <c r="G19" s="24"/>
      <c r="H19" s="25"/>
      <c r="I19" s="50">
        <f t="shared" si="2"/>
        <v>500</v>
      </c>
      <c r="J19" s="25">
        <f t="shared" si="2"/>
        <v>125000</v>
      </c>
      <c r="K19" s="27"/>
    </row>
    <row r="20" spans="1:11" s="12" customFormat="1" ht="18" x14ac:dyDescent="0.55000000000000004">
      <c r="A20" s="27"/>
      <c r="B20" s="27"/>
      <c r="C20" s="23"/>
      <c r="D20" s="27"/>
      <c r="E20" s="24"/>
      <c r="F20" s="25"/>
      <c r="G20" s="24"/>
      <c r="H20" s="25"/>
      <c r="I20" s="50">
        <f t="shared" si="2"/>
        <v>500</v>
      </c>
      <c r="J20" s="25">
        <f t="shared" si="2"/>
        <v>125000</v>
      </c>
      <c r="K20" s="27"/>
    </row>
    <row r="21" spans="1:11" s="12" customFormat="1" ht="18" x14ac:dyDescent="0.55000000000000004">
      <c r="A21" s="29"/>
      <c r="B21" s="29"/>
      <c r="C21" s="28"/>
      <c r="D21" s="29"/>
      <c r="E21" s="30"/>
      <c r="F21" s="31"/>
      <c r="G21" s="30"/>
      <c r="H21" s="31"/>
      <c r="I21" s="61">
        <f t="shared" si="2"/>
        <v>500</v>
      </c>
      <c r="J21" s="31">
        <f t="shared" si="2"/>
        <v>125000</v>
      </c>
      <c r="K21" s="29"/>
    </row>
    <row r="22" spans="1:11" s="12" customFormat="1" ht="18" x14ac:dyDescent="0.55000000000000004">
      <c r="A22" s="33"/>
      <c r="B22" s="33"/>
      <c r="C22" s="34" t="s">
        <v>60</v>
      </c>
      <c r="D22" s="45"/>
      <c r="E22" s="62">
        <f>SUM(E12:E21)</f>
        <v>3000</v>
      </c>
      <c r="F22" s="63">
        <f t="shared" ref="F22:H22" si="3">SUM(F12:F21)</f>
        <v>750000</v>
      </c>
      <c r="G22" s="62">
        <f t="shared" si="3"/>
        <v>3500</v>
      </c>
      <c r="H22" s="63">
        <f t="shared" si="3"/>
        <v>875000</v>
      </c>
      <c r="I22" s="62">
        <f>I21</f>
        <v>500</v>
      </c>
      <c r="J22" s="63">
        <f>J21</f>
        <v>125000</v>
      </c>
      <c r="K22" s="36"/>
    </row>
    <row r="23" spans="1:11" s="12" customFormat="1" ht="18" x14ac:dyDescent="0.55000000000000004">
      <c r="A23" s="37"/>
      <c r="B23" s="37"/>
      <c r="C23" s="37"/>
      <c r="D23" s="37"/>
      <c r="E23" s="37"/>
      <c r="F23" s="38"/>
      <c r="G23" s="37"/>
      <c r="H23" s="37"/>
      <c r="I23" s="37"/>
      <c r="J23" s="37"/>
      <c r="K23" s="37"/>
    </row>
    <row r="24" spans="1:11" s="12" customFormat="1" ht="18" x14ac:dyDescent="0.55000000000000004">
      <c r="J24" s="46" t="s">
        <v>42</v>
      </c>
      <c r="K24" s="49"/>
    </row>
    <row r="25" spans="1:11" s="12" customFormat="1" ht="18" x14ac:dyDescent="0.55000000000000004"/>
    <row r="26" spans="1:11" s="12" customFormat="1" ht="18" x14ac:dyDescent="0.55000000000000004">
      <c r="A26" s="47" t="s">
        <v>44</v>
      </c>
      <c r="F26" s="47" t="s">
        <v>36</v>
      </c>
      <c r="J26" s="79" t="s">
        <v>43</v>
      </c>
      <c r="K26" s="79"/>
    </row>
    <row r="27" spans="1:11" s="12" customFormat="1" ht="18" x14ac:dyDescent="0.55000000000000004"/>
    <row r="28" spans="1:11" s="12" customFormat="1" ht="18" x14ac:dyDescent="0.55000000000000004"/>
    <row r="29" spans="1:11" s="12" customFormat="1" ht="18" x14ac:dyDescent="0.55000000000000004"/>
    <row r="30" spans="1:11" s="12" customFormat="1" ht="18" x14ac:dyDescent="0.55000000000000004"/>
    <row r="31" spans="1:11" s="12" customFormat="1" ht="18" x14ac:dyDescent="0.55000000000000004"/>
    <row r="32" spans="1:11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  <row r="123" s="12" customFormat="1" ht="18" x14ac:dyDescent="0.55000000000000004"/>
  </sheetData>
  <mergeCells count="16">
    <mergeCell ref="J5:K5"/>
    <mergeCell ref="C1:H1"/>
    <mergeCell ref="C2:H2"/>
    <mergeCell ref="C3:H3"/>
    <mergeCell ref="J3:K3"/>
    <mergeCell ref="J4:K4"/>
    <mergeCell ref="J26:K26"/>
    <mergeCell ref="J6:K6"/>
    <mergeCell ref="J7:K7"/>
    <mergeCell ref="A9:B9"/>
    <mergeCell ref="C9:C10"/>
    <mergeCell ref="D9:D10"/>
    <mergeCell ref="E9:F9"/>
    <mergeCell ref="G9:H9"/>
    <mergeCell ref="I9:J9"/>
    <mergeCell ref="K9:K10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H8" sqref="H8"/>
    </sheetView>
  </sheetViews>
  <sheetFormatPr defaultColWidth="9.109375" defaultRowHeight="14.4" x14ac:dyDescent="0.3"/>
  <cols>
    <col min="1" max="1" width="4.6640625" style="5" customWidth="1"/>
    <col min="2" max="2" width="12.44140625" style="5" customWidth="1"/>
    <col min="3" max="3" width="25.88671875" style="5" customWidth="1"/>
    <col min="4" max="4" width="20" style="5" customWidth="1"/>
    <col min="5" max="7" width="18.5546875" style="5" customWidth="1"/>
    <col min="8" max="8" width="18.88671875" style="5" customWidth="1"/>
    <col min="9" max="16384" width="9.109375" style="5"/>
  </cols>
  <sheetData>
    <row r="1" spans="1:12" ht="16.5" customHeight="1" x14ac:dyDescent="0.6">
      <c r="A1" s="1"/>
      <c r="B1" s="2"/>
      <c r="C1" s="74" t="s">
        <v>0</v>
      </c>
      <c r="D1" s="74"/>
      <c r="E1" s="74"/>
      <c r="F1" s="74"/>
      <c r="G1" s="74"/>
      <c r="H1" s="3"/>
      <c r="I1" s="3"/>
      <c r="J1" s="3"/>
      <c r="K1" s="4"/>
      <c r="L1" s="4"/>
    </row>
    <row r="2" spans="1:12" ht="16.5" customHeight="1" x14ac:dyDescent="0.6">
      <c r="A2" s="1"/>
      <c r="B2" s="2"/>
      <c r="C2" s="74" t="s">
        <v>1</v>
      </c>
      <c r="D2" s="74"/>
      <c r="E2" s="74"/>
      <c r="F2" s="74"/>
      <c r="G2" s="74"/>
      <c r="H2" s="3"/>
      <c r="I2" s="3"/>
      <c r="J2" s="3"/>
      <c r="K2" s="4"/>
      <c r="L2" s="4"/>
    </row>
    <row r="3" spans="1:12" ht="16.5" customHeight="1" x14ac:dyDescent="0.6">
      <c r="A3" s="1"/>
      <c r="B3" s="2"/>
      <c r="C3" s="75" t="s">
        <v>2</v>
      </c>
      <c r="D3" s="75"/>
      <c r="E3" s="75"/>
      <c r="F3" s="75"/>
      <c r="G3" s="75"/>
      <c r="H3" s="6"/>
      <c r="I3" s="6"/>
      <c r="J3" s="6"/>
      <c r="K3" s="4"/>
      <c r="L3" s="4"/>
    </row>
    <row r="4" spans="1:12" ht="16.5" customHeight="1" x14ac:dyDescent="0.85">
      <c r="A4" s="7" t="s">
        <v>3</v>
      </c>
      <c r="B4" s="3"/>
      <c r="C4" s="3"/>
      <c r="D4" s="3"/>
      <c r="E4" s="8"/>
      <c r="F4" s="43"/>
      <c r="G4" s="40"/>
      <c r="H4" s="40"/>
      <c r="I4" s="43"/>
      <c r="J4" s="43"/>
      <c r="K4" s="4"/>
      <c r="L4" s="4"/>
    </row>
    <row r="5" spans="1:12" ht="16.5" customHeight="1" x14ac:dyDescent="0.6">
      <c r="A5" s="7" t="s">
        <v>4</v>
      </c>
      <c r="B5" s="3"/>
      <c r="C5" s="3"/>
      <c r="D5" s="3"/>
      <c r="E5" s="10"/>
      <c r="F5" s="43"/>
      <c r="G5" s="40"/>
      <c r="H5" s="40"/>
      <c r="I5" s="43"/>
      <c r="J5" s="43"/>
      <c r="K5" s="4"/>
      <c r="L5" s="4"/>
    </row>
    <row r="6" spans="1:12" ht="16.5" customHeight="1" x14ac:dyDescent="0.6">
      <c r="A6" s="7" t="s">
        <v>5</v>
      </c>
      <c r="B6" s="3"/>
      <c r="C6" s="3"/>
      <c r="D6" s="3"/>
      <c r="E6" s="10"/>
      <c r="F6" s="43"/>
      <c r="G6" s="40"/>
      <c r="H6" s="40"/>
      <c r="I6" s="43"/>
      <c r="J6" s="43"/>
      <c r="K6" s="4"/>
      <c r="L6" s="4"/>
    </row>
    <row r="7" spans="1:12" ht="16.5" customHeight="1" x14ac:dyDescent="0.85">
      <c r="A7" s="7" t="s">
        <v>6</v>
      </c>
      <c r="B7" s="3"/>
      <c r="C7" s="3"/>
      <c r="D7" s="3"/>
      <c r="E7" s="10"/>
      <c r="F7" s="8"/>
      <c r="G7" s="11" t="s">
        <v>19</v>
      </c>
      <c r="H7" s="11" t="s">
        <v>15</v>
      </c>
      <c r="I7" s="8"/>
      <c r="J7" s="8"/>
      <c r="K7" s="4"/>
      <c r="L7" s="4"/>
    </row>
    <row r="8" spans="1:12" ht="16.5" customHeight="1" x14ac:dyDescent="0.85">
      <c r="A8" s="7"/>
      <c r="B8" s="3"/>
      <c r="C8" s="3"/>
      <c r="D8" s="3"/>
      <c r="E8" s="10"/>
      <c r="F8" s="8"/>
      <c r="G8" s="11" t="s">
        <v>7</v>
      </c>
      <c r="H8" s="48" t="s">
        <v>58</v>
      </c>
      <c r="I8" s="8"/>
      <c r="J8" s="8"/>
      <c r="K8" s="4"/>
      <c r="L8" s="4"/>
    </row>
    <row r="9" spans="1:12" s="12" customFormat="1" ht="16.5" customHeight="1" x14ac:dyDescent="0.55000000000000004">
      <c r="A9" s="72" t="s">
        <v>8</v>
      </c>
      <c r="B9" s="72" t="s">
        <v>17</v>
      </c>
      <c r="C9" s="72" t="s">
        <v>9</v>
      </c>
      <c r="D9" s="81" t="s">
        <v>46</v>
      </c>
      <c r="E9" s="81" t="s">
        <v>10</v>
      </c>
      <c r="F9" s="81" t="s">
        <v>11</v>
      </c>
      <c r="G9" s="81" t="s">
        <v>47</v>
      </c>
      <c r="H9" s="72" t="s">
        <v>13</v>
      </c>
      <c r="J9" s="13"/>
      <c r="K9" s="14"/>
      <c r="L9" s="15"/>
    </row>
    <row r="10" spans="1:12" s="12" customFormat="1" ht="18" x14ac:dyDescent="0.55000000000000004">
      <c r="A10" s="72"/>
      <c r="B10" s="72"/>
      <c r="C10" s="72"/>
      <c r="D10" s="82"/>
      <c r="E10" s="82"/>
      <c r="F10" s="82"/>
      <c r="G10" s="82"/>
      <c r="H10" s="72"/>
    </row>
    <row r="11" spans="1:12" s="12" customFormat="1" ht="18" x14ac:dyDescent="0.55000000000000004">
      <c r="A11" s="39"/>
      <c r="B11" s="39" t="s">
        <v>45</v>
      </c>
      <c r="C11" s="23" t="s">
        <v>14</v>
      </c>
      <c r="D11" s="51">
        <v>1000000</v>
      </c>
      <c r="E11" s="51">
        <v>10000000</v>
      </c>
      <c r="F11" s="51">
        <v>5000000</v>
      </c>
      <c r="G11" s="51">
        <f>D11+E11-F11</f>
        <v>6000000</v>
      </c>
      <c r="H11" s="27"/>
    </row>
    <row r="12" spans="1:12" s="12" customFormat="1" ht="18" x14ac:dyDescent="0.55000000000000004">
      <c r="A12" s="39"/>
      <c r="B12" s="39" t="s">
        <v>48</v>
      </c>
      <c r="C12" s="23" t="s">
        <v>20</v>
      </c>
      <c r="D12" s="60"/>
      <c r="E12" s="51">
        <v>1250000</v>
      </c>
      <c r="F12" s="51">
        <v>500000</v>
      </c>
      <c r="G12" s="51">
        <f t="shared" ref="G12:G14" si="0">D12+E12-F12</f>
        <v>750000</v>
      </c>
      <c r="H12" s="27"/>
    </row>
    <row r="13" spans="1:12" s="12" customFormat="1" ht="18" x14ac:dyDescent="0.55000000000000004">
      <c r="A13" s="27"/>
      <c r="B13" s="39" t="s">
        <v>49</v>
      </c>
      <c r="C13" s="23" t="s">
        <v>21</v>
      </c>
      <c r="D13" s="60"/>
      <c r="E13" s="51">
        <v>1750000</v>
      </c>
      <c r="F13" s="51">
        <v>750000</v>
      </c>
      <c r="G13" s="51">
        <f t="shared" si="0"/>
        <v>1000000</v>
      </c>
      <c r="H13" s="27"/>
    </row>
    <row r="14" spans="1:12" s="12" customFormat="1" ht="18" x14ac:dyDescent="0.55000000000000004">
      <c r="A14" s="27"/>
      <c r="B14" s="39" t="s">
        <v>50</v>
      </c>
      <c r="C14" s="23" t="s">
        <v>22</v>
      </c>
      <c r="D14" s="60"/>
      <c r="E14" s="51">
        <v>2500000</v>
      </c>
      <c r="F14" s="51">
        <v>1000000</v>
      </c>
      <c r="G14" s="51">
        <f t="shared" si="0"/>
        <v>1500000</v>
      </c>
      <c r="H14" s="27"/>
    </row>
    <row r="15" spans="1:12" s="12" customFormat="1" ht="18" x14ac:dyDescent="0.55000000000000004">
      <c r="A15" s="27"/>
      <c r="B15" s="27"/>
      <c r="C15" s="23"/>
      <c r="D15" s="60"/>
      <c r="E15" s="51"/>
      <c r="F15" s="51"/>
      <c r="G15" s="51"/>
      <c r="H15" s="27"/>
    </row>
    <row r="16" spans="1:12" s="12" customFormat="1" ht="18" x14ac:dyDescent="0.55000000000000004">
      <c r="A16" s="27"/>
      <c r="B16" s="27"/>
      <c r="C16" s="23"/>
      <c r="D16" s="23"/>
      <c r="E16" s="25"/>
      <c r="F16" s="25"/>
      <c r="G16" s="25"/>
      <c r="H16" s="27"/>
    </row>
    <row r="17" spans="1:8" s="12" customFormat="1" ht="18" x14ac:dyDescent="0.55000000000000004">
      <c r="A17" s="27"/>
      <c r="B17" s="27"/>
      <c r="C17" s="23"/>
      <c r="D17" s="23"/>
      <c r="E17" s="25"/>
      <c r="F17" s="25"/>
      <c r="G17" s="25"/>
      <c r="H17" s="27"/>
    </row>
    <row r="18" spans="1:8" s="12" customFormat="1" ht="18" x14ac:dyDescent="0.55000000000000004">
      <c r="A18" s="27"/>
      <c r="B18" s="27"/>
      <c r="C18" s="23"/>
      <c r="D18" s="23"/>
      <c r="E18" s="25"/>
      <c r="F18" s="25"/>
      <c r="G18" s="25"/>
      <c r="H18" s="27"/>
    </row>
    <row r="19" spans="1:8" s="12" customFormat="1" ht="18" x14ac:dyDescent="0.55000000000000004">
      <c r="A19" s="27"/>
      <c r="B19" s="27"/>
      <c r="C19" s="23"/>
      <c r="D19" s="23"/>
      <c r="E19" s="25"/>
      <c r="F19" s="25"/>
      <c r="G19" s="25"/>
      <c r="H19" s="27"/>
    </row>
    <row r="20" spans="1:8" s="12" customFormat="1" ht="18" x14ac:dyDescent="0.55000000000000004">
      <c r="A20" s="29"/>
      <c r="B20" s="29"/>
      <c r="C20" s="28"/>
      <c r="D20" s="28"/>
      <c r="E20" s="31"/>
      <c r="F20" s="31"/>
      <c r="G20" s="31"/>
      <c r="H20" s="29"/>
    </row>
    <row r="21" spans="1:8" s="12" customFormat="1" ht="18" x14ac:dyDescent="0.55000000000000004">
      <c r="A21" s="33"/>
      <c r="B21" s="33"/>
      <c r="C21" s="34" t="s">
        <v>59</v>
      </c>
      <c r="D21" s="34"/>
      <c r="E21" s="52">
        <f t="shared" ref="E21:F21" si="1">SUM(E11:E20)</f>
        <v>15500000</v>
      </c>
      <c r="F21" s="52">
        <f t="shared" si="1"/>
        <v>7250000</v>
      </c>
      <c r="G21" s="52">
        <f>SUM(G11:G14)</f>
        <v>9250000</v>
      </c>
      <c r="H21" s="36"/>
    </row>
    <row r="22" spans="1:8" s="12" customFormat="1" ht="18" x14ac:dyDescent="0.55000000000000004">
      <c r="A22" s="37"/>
      <c r="B22" s="37"/>
      <c r="C22" s="37"/>
      <c r="D22" s="37"/>
      <c r="E22" s="38"/>
      <c r="F22" s="37"/>
      <c r="G22" s="37"/>
      <c r="H22" s="37"/>
    </row>
    <row r="23" spans="1:8" s="12" customFormat="1" ht="18" x14ac:dyDescent="0.55000000000000004"/>
    <row r="24" spans="1:8" s="12" customFormat="1" ht="18" x14ac:dyDescent="0.55000000000000004">
      <c r="G24" s="46" t="s">
        <v>42</v>
      </c>
      <c r="H24" s="49"/>
    </row>
    <row r="25" spans="1:8" s="12" customFormat="1" ht="18" x14ac:dyDescent="0.55000000000000004"/>
    <row r="26" spans="1:8" s="12" customFormat="1" ht="18" x14ac:dyDescent="0.55000000000000004">
      <c r="A26" s="47" t="s">
        <v>44</v>
      </c>
      <c r="D26" s="71" t="s">
        <v>36</v>
      </c>
      <c r="E26" s="71"/>
      <c r="G26" s="71" t="s">
        <v>43</v>
      </c>
      <c r="H26" s="71"/>
    </row>
    <row r="27" spans="1:8" s="12" customFormat="1" ht="18" x14ac:dyDescent="0.55000000000000004"/>
    <row r="28" spans="1:8" s="12" customFormat="1" ht="18" x14ac:dyDescent="0.55000000000000004"/>
    <row r="29" spans="1:8" s="12" customFormat="1" ht="18" x14ac:dyDescent="0.55000000000000004"/>
    <row r="30" spans="1:8" s="12" customFormat="1" ht="18" x14ac:dyDescent="0.55000000000000004"/>
    <row r="31" spans="1:8" s="12" customFormat="1" ht="18" x14ac:dyDescent="0.55000000000000004"/>
    <row r="32" spans="1:8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</sheetData>
  <mergeCells count="13">
    <mergeCell ref="A9:A10"/>
    <mergeCell ref="B9:B10"/>
    <mergeCell ref="C9:C10"/>
    <mergeCell ref="C1:G1"/>
    <mergeCell ref="C2:G2"/>
    <mergeCell ref="C3:G3"/>
    <mergeCell ref="D26:E26"/>
    <mergeCell ref="H9:H10"/>
    <mergeCell ref="G26:H26"/>
    <mergeCell ref="D9:D10"/>
    <mergeCell ref="E9:E10"/>
    <mergeCell ref="F9:F10"/>
    <mergeCell ref="G9:G10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C15" sqref="C15"/>
    </sheetView>
  </sheetViews>
  <sheetFormatPr defaultColWidth="9.109375" defaultRowHeight="14.4" x14ac:dyDescent="0.3"/>
  <cols>
    <col min="1" max="1" width="10.5546875" style="5" customWidth="1"/>
    <col min="2" max="2" width="12.6640625" style="5" customWidth="1"/>
    <col min="3" max="3" width="27.5546875" style="5" customWidth="1"/>
    <col min="4" max="4" width="21.44140625" style="5" customWidth="1"/>
    <col min="5" max="5" width="23.6640625" style="5" customWidth="1"/>
    <col min="6" max="6" width="21.5546875" style="5" customWidth="1"/>
    <col min="7" max="7" width="20" style="5" customWidth="1"/>
    <col min="8" max="16384" width="9.109375" style="5"/>
  </cols>
  <sheetData>
    <row r="1" spans="1:11" ht="16.5" customHeight="1" x14ac:dyDescent="0.6">
      <c r="A1" s="1"/>
      <c r="B1" s="2"/>
      <c r="D1" s="42" t="s">
        <v>0</v>
      </c>
      <c r="E1" s="3"/>
      <c r="F1" s="3"/>
      <c r="G1" s="3"/>
      <c r="H1" s="3"/>
      <c r="I1" s="3"/>
      <c r="J1" s="4"/>
      <c r="K1" s="4"/>
    </row>
    <row r="2" spans="1:11" ht="16.5" customHeight="1" x14ac:dyDescent="0.6">
      <c r="A2" s="1"/>
      <c r="B2" s="2"/>
      <c r="D2" s="42" t="s">
        <v>1</v>
      </c>
      <c r="E2" s="3"/>
      <c r="F2" s="3"/>
      <c r="G2" s="3"/>
      <c r="H2" s="3"/>
      <c r="I2" s="3"/>
      <c r="J2" s="4"/>
      <c r="K2" s="4"/>
    </row>
    <row r="3" spans="1:11" ht="16.5" customHeight="1" x14ac:dyDescent="0.6">
      <c r="A3" s="1"/>
      <c r="B3" s="2"/>
      <c r="D3" s="43" t="s">
        <v>2</v>
      </c>
      <c r="E3" s="59" t="s">
        <v>17</v>
      </c>
      <c r="F3" s="76" t="s">
        <v>45</v>
      </c>
      <c r="G3" s="76"/>
      <c r="H3" s="6"/>
      <c r="I3" s="6"/>
      <c r="J3" s="4"/>
      <c r="K3" s="4"/>
    </row>
    <row r="4" spans="1:11" ht="16.5" customHeight="1" x14ac:dyDescent="0.85">
      <c r="A4" s="7" t="s">
        <v>3</v>
      </c>
      <c r="B4" s="3"/>
      <c r="C4" s="3"/>
      <c r="D4" s="8"/>
      <c r="E4" s="59" t="s">
        <v>24</v>
      </c>
      <c r="F4" s="76" t="s">
        <v>14</v>
      </c>
      <c r="G4" s="76"/>
      <c r="H4" s="43"/>
      <c r="I4" s="43"/>
      <c r="J4" s="4"/>
      <c r="K4" s="4"/>
    </row>
    <row r="5" spans="1:11" ht="16.5" customHeight="1" x14ac:dyDescent="0.6">
      <c r="A5" s="7" t="s">
        <v>4</v>
      </c>
      <c r="B5" s="3"/>
      <c r="C5" s="3"/>
      <c r="D5" s="10"/>
      <c r="E5" s="59" t="s">
        <v>25</v>
      </c>
      <c r="F5" s="76" t="s">
        <v>26</v>
      </c>
      <c r="G5" s="76"/>
      <c r="H5" s="43"/>
      <c r="I5" s="43"/>
      <c r="J5" s="4"/>
      <c r="K5" s="4"/>
    </row>
    <row r="6" spans="1:11" ht="16.5" customHeight="1" x14ac:dyDescent="0.6">
      <c r="A6" s="7" t="s">
        <v>5</v>
      </c>
      <c r="B6" s="3"/>
      <c r="C6" s="3"/>
      <c r="D6" s="10"/>
      <c r="E6" s="59" t="s">
        <v>27</v>
      </c>
      <c r="F6" s="76" t="s">
        <v>28</v>
      </c>
      <c r="G6" s="76"/>
      <c r="H6" s="43"/>
      <c r="I6" s="43"/>
      <c r="J6" s="4"/>
      <c r="K6" s="4"/>
    </row>
    <row r="7" spans="1:11" ht="16.5" customHeight="1" x14ac:dyDescent="0.85">
      <c r="A7" s="7" t="s">
        <v>6</v>
      </c>
      <c r="B7" s="3"/>
      <c r="C7" s="3"/>
      <c r="D7" s="10"/>
      <c r="E7" s="59" t="s">
        <v>29</v>
      </c>
      <c r="F7" s="80" t="s">
        <v>30</v>
      </c>
      <c r="G7" s="80"/>
      <c r="H7" s="8"/>
      <c r="I7" s="8"/>
      <c r="J7" s="4"/>
      <c r="K7" s="4"/>
    </row>
    <row r="8" spans="1:11" ht="16.5" customHeight="1" x14ac:dyDescent="0.85">
      <c r="A8" s="7"/>
      <c r="B8" s="3"/>
      <c r="C8" s="3"/>
      <c r="D8" s="10"/>
      <c r="E8" s="7"/>
      <c r="F8" s="11" t="s">
        <v>7</v>
      </c>
      <c r="G8" s="48" t="s">
        <v>58</v>
      </c>
      <c r="H8" s="8"/>
      <c r="I8" s="8"/>
      <c r="J8" s="4"/>
      <c r="K8" s="4"/>
    </row>
    <row r="9" spans="1:11" s="12" customFormat="1" ht="16.5" customHeight="1" x14ac:dyDescent="0.55000000000000004">
      <c r="A9" s="77" t="s">
        <v>39</v>
      </c>
      <c r="B9" s="78"/>
      <c r="C9" s="72" t="s">
        <v>9</v>
      </c>
      <c r="D9" s="72" t="s">
        <v>10</v>
      </c>
      <c r="E9" s="72" t="s">
        <v>11</v>
      </c>
      <c r="F9" s="72" t="s">
        <v>12</v>
      </c>
      <c r="G9" s="72" t="s">
        <v>13</v>
      </c>
      <c r="I9" s="13"/>
      <c r="J9" s="14"/>
      <c r="K9" s="15"/>
    </row>
    <row r="10" spans="1:11" s="12" customFormat="1" ht="18" x14ac:dyDescent="0.55000000000000004">
      <c r="A10" s="41" t="s">
        <v>40</v>
      </c>
      <c r="B10" s="41" t="s">
        <v>41</v>
      </c>
      <c r="C10" s="72"/>
      <c r="D10" s="72"/>
      <c r="E10" s="72"/>
      <c r="F10" s="72"/>
      <c r="G10" s="72"/>
    </row>
    <row r="11" spans="1:11" s="12" customFormat="1" ht="18" x14ac:dyDescent="0.55000000000000004">
      <c r="A11" s="22"/>
      <c r="B11" s="22"/>
      <c r="C11" s="17" t="s">
        <v>16</v>
      </c>
      <c r="D11" s="53"/>
      <c r="E11" s="54"/>
      <c r="F11" s="55">
        <v>1000000</v>
      </c>
      <c r="G11" s="22"/>
    </row>
    <row r="12" spans="1:11" s="12" customFormat="1" ht="18" x14ac:dyDescent="0.55000000000000004">
      <c r="A12" s="39"/>
      <c r="B12" s="39" t="s">
        <v>32</v>
      </c>
      <c r="C12" s="23" t="s">
        <v>33</v>
      </c>
      <c r="D12" s="56">
        <v>10000000</v>
      </c>
      <c r="E12" s="56">
        <v>0</v>
      </c>
      <c r="F12" s="56">
        <f>F11+D12-E12</f>
        <v>11000000</v>
      </c>
      <c r="G12" s="27"/>
    </row>
    <row r="13" spans="1:11" s="12" customFormat="1" ht="18" x14ac:dyDescent="0.55000000000000004">
      <c r="A13" s="39"/>
      <c r="B13" s="39" t="s">
        <v>34</v>
      </c>
      <c r="C13" s="23" t="s">
        <v>35</v>
      </c>
      <c r="D13" s="56"/>
      <c r="E13" s="56">
        <v>5000000</v>
      </c>
      <c r="F13" s="56">
        <f t="shared" ref="F13:F21" si="0">F12+D13-E13</f>
        <v>6000000</v>
      </c>
      <c r="G13" s="27"/>
    </row>
    <row r="14" spans="1:11" s="12" customFormat="1" ht="18" x14ac:dyDescent="0.55000000000000004">
      <c r="A14" s="27"/>
      <c r="B14" s="27"/>
      <c r="C14" s="23"/>
      <c r="D14" s="56"/>
      <c r="E14" s="54"/>
      <c r="F14" s="56">
        <f t="shared" si="0"/>
        <v>6000000</v>
      </c>
      <c r="G14" s="27"/>
    </row>
    <row r="15" spans="1:11" s="12" customFormat="1" ht="18" x14ac:dyDescent="0.55000000000000004">
      <c r="A15" s="27"/>
      <c r="B15" s="27"/>
      <c r="C15" s="23"/>
      <c r="D15" s="56"/>
      <c r="E15" s="54"/>
      <c r="F15" s="56">
        <f t="shared" si="0"/>
        <v>6000000</v>
      </c>
      <c r="G15" s="27"/>
    </row>
    <row r="16" spans="1:11" s="12" customFormat="1" ht="18" x14ac:dyDescent="0.55000000000000004">
      <c r="A16" s="27"/>
      <c r="B16" s="27"/>
      <c r="C16" s="23"/>
      <c r="D16" s="56"/>
      <c r="E16" s="54"/>
      <c r="F16" s="56">
        <f t="shared" si="0"/>
        <v>6000000</v>
      </c>
      <c r="G16" s="27"/>
    </row>
    <row r="17" spans="1:7" s="12" customFormat="1" ht="18" x14ac:dyDescent="0.55000000000000004">
      <c r="A17" s="27"/>
      <c r="B17" s="27"/>
      <c r="C17" s="23"/>
      <c r="D17" s="56"/>
      <c r="E17" s="54"/>
      <c r="F17" s="56">
        <f t="shared" si="0"/>
        <v>6000000</v>
      </c>
      <c r="G17" s="27"/>
    </row>
    <row r="18" spans="1:7" s="12" customFormat="1" ht="18" x14ac:dyDescent="0.55000000000000004">
      <c r="A18" s="27"/>
      <c r="B18" s="27"/>
      <c r="C18" s="23"/>
      <c r="D18" s="56"/>
      <c r="E18" s="54"/>
      <c r="F18" s="56">
        <f t="shared" si="0"/>
        <v>6000000</v>
      </c>
      <c r="G18" s="27"/>
    </row>
    <row r="19" spans="1:7" s="12" customFormat="1" ht="18" x14ac:dyDescent="0.55000000000000004">
      <c r="A19" s="27"/>
      <c r="B19" s="27"/>
      <c r="C19" s="23"/>
      <c r="D19" s="56"/>
      <c r="E19" s="54"/>
      <c r="F19" s="56">
        <f t="shared" si="0"/>
        <v>6000000</v>
      </c>
      <c r="G19" s="27"/>
    </row>
    <row r="20" spans="1:7" s="12" customFormat="1" ht="18" x14ac:dyDescent="0.55000000000000004">
      <c r="A20" s="27"/>
      <c r="B20" s="27"/>
      <c r="C20" s="23"/>
      <c r="D20" s="56"/>
      <c r="E20" s="54"/>
      <c r="F20" s="56">
        <f t="shared" si="0"/>
        <v>6000000</v>
      </c>
      <c r="G20" s="27"/>
    </row>
    <row r="21" spans="1:7" s="12" customFormat="1" ht="18" x14ac:dyDescent="0.55000000000000004">
      <c r="A21" s="29"/>
      <c r="B21" s="29"/>
      <c r="C21" s="28"/>
      <c r="D21" s="57"/>
      <c r="E21" s="54"/>
      <c r="F21" s="56">
        <f t="shared" si="0"/>
        <v>6000000</v>
      </c>
      <c r="G21" s="29"/>
    </row>
    <row r="22" spans="1:7" s="12" customFormat="1" ht="18" x14ac:dyDescent="0.55000000000000004">
      <c r="A22" s="33"/>
      <c r="B22" s="33"/>
      <c r="C22" s="34" t="s">
        <v>61</v>
      </c>
      <c r="D22" s="58">
        <f t="shared" ref="D22" si="1">SUM(D12:D21)</f>
        <v>10000000</v>
      </c>
      <c r="E22" s="58">
        <f>E21</f>
        <v>0</v>
      </c>
      <c r="F22" s="58">
        <f>F21</f>
        <v>6000000</v>
      </c>
      <c r="G22" s="36"/>
    </row>
    <row r="23" spans="1:7" s="12" customFormat="1" ht="18" x14ac:dyDescent="0.55000000000000004">
      <c r="A23" s="37"/>
      <c r="B23" s="37"/>
      <c r="C23" s="37"/>
      <c r="D23" s="38"/>
      <c r="E23" s="37"/>
      <c r="F23" s="37"/>
      <c r="G23" s="37"/>
    </row>
    <row r="24" spans="1:7" s="12" customFormat="1" ht="18" x14ac:dyDescent="0.55000000000000004">
      <c r="F24" s="46" t="s">
        <v>42</v>
      </c>
      <c r="G24" s="49"/>
    </row>
    <row r="25" spans="1:7" s="12" customFormat="1" ht="18" x14ac:dyDescent="0.55000000000000004"/>
    <row r="26" spans="1:7" s="12" customFormat="1" ht="18" x14ac:dyDescent="0.55000000000000004">
      <c r="A26" s="47" t="s">
        <v>44</v>
      </c>
      <c r="D26" s="47" t="s">
        <v>36</v>
      </c>
      <c r="F26" s="79" t="s">
        <v>43</v>
      </c>
      <c r="G26" s="79"/>
    </row>
    <row r="27" spans="1:7" s="12" customFormat="1" ht="18" x14ac:dyDescent="0.55000000000000004"/>
    <row r="28" spans="1:7" s="12" customFormat="1" ht="18" x14ac:dyDescent="0.55000000000000004"/>
    <row r="29" spans="1:7" s="12" customFormat="1" ht="18" x14ac:dyDescent="0.55000000000000004"/>
    <row r="30" spans="1:7" s="12" customFormat="1" ht="18" x14ac:dyDescent="0.55000000000000004"/>
    <row r="31" spans="1:7" s="12" customFormat="1" ht="18" x14ac:dyDescent="0.55000000000000004"/>
    <row r="32" spans="1:7" s="12" customFormat="1" ht="18" x14ac:dyDescent="0.55000000000000004"/>
    <row r="33" s="12" customFormat="1" ht="18" x14ac:dyDescent="0.55000000000000004"/>
    <row r="34" s="12" customFormat="1" ht="18" x14ac:dyDescent="0.55000000000000004"/>
    <row r="35" s="12" customFormat="1" ht="18" x14ac:dyDescent="0.55000000000000004"/>
    <row r="36" s="12" customFormat="1" ht="18" x14ac:dyDescent="0.55000000000000004"/>
    <row r="37" s="12" customFormat="1" ht="18" x14ac:dyDescent="0.55000000000000004"/>
    <row r="38" s="12" customFormat="1" ht="18" x14ac:dyDescent="0.55000000000000004"/>
    <row r="39" s="12" customFormat="1" ht="18" x14ac:dyDescent="0.55000000000000004"/>
    <row r="40" s="12" customFormat="1" ht="18" x14ac:dyDescent="0.55000000000000004"/>
    <row r="41" s="12" customFormat="1" ht="18" x14ac:dyDescent="0.55000000000000004"/>
    <row r="42" s="12" customFormat="1" ht="18" x14ac:dyDescent="0.55000000000000004"/>
    <row r="43" s="12" customFormat="1" ht="18" x14ac:dyDescent="0.55000000000000004"/>
    <row r="44" s="12" customFormat="1" ht="18" x14ac:dyDescent="0.55000000000000004"/>
    <row r="45" s="12" customFormat="1" ht="18" x14ac:dyDescent="0.55000000000000004"/>
    <row r="46" s="12" customFormat="1" ht="18" x14ac:dyDescent="0.55000000000000004"/>
    <row r="47" s="12" customFormat="1" ht="18" x14ac:dyDescent="0.55000000000000004"/>
    <row r="48" s="12" customFormat="1" ht="18" x14ac:dyDescent="0.55000000000000004"/>
    <row r="49" s="12" customFormat="1" ht="18" x14ac:dyDescent="0.55000000000000004"/>
    <row r="50" s="12" customFormat="1" ht="18" x14ac:dyDescent="0.55000000000000004"/>
    <row r="51" s="12" customFormat="1" ht="18" x14ac:dyDescent="0.55000000000000004"/>
    <row r="52" s="12" customFormat="1" ht="18" x14ac:dyDescent="0.55000000000000004"/>
    <row r="53" s="12" customFormat="1" ht="18" x14ac:dyDescent="0.55000000000000004"/>
    <row r="54" s="12" customFormat="1" ht="18" x14ac:dyDescent="0.55000000000000004"/>
    <row r="55" s="12" customFormat="1" ht="18" x14ac:dyDescent="0.55000000000000004"/>
    <row r="56" s="12" customFormat="1" ht="18" x14ac:dyDescent="0.55000000000000004"/>
    <row r="57" s="12" customFormat="1" ht="18" x14ac:dyDescent="0.55000000000000004"/>
    <row r="58" s="12" customFormat="1" ht="18" x14ac:dyDescent="0.55000000000000004"/>
    <row r="59" s="12" customFormat="1" ht="18" x14ac:dyDescent="0.55000000000000004"/>
    <row r="60" s="12" customFormat="1" ht="18" x14ac:dyDescent="0.55000000000000004"/>
    <row r="61" s="12" customFormat="1" ht="18" x14ac:dyDescent="0.55000000000000004"/>
    <row r="62" s="12" customFormat="1" ht="18" x14ac:dyDescent="0.55000000000000004"/>
    <row r="63" s="12" customFormat="1" ht="18" x14ac:dyDescent="0.55000000000000004"/>
    <row r="64" s="12" customFormat="1" ht="18" x14ac:dyDescent="0.55000000000000004"/>
    <row r="65" s="12" customFormat="1" ht="18" x14ac:dyDescent="0.55000000000000004"/>
    <row r="66" s="12" customFormat="1" ht="18" x14ac:dyDescent="0.55000000000000004"/>
    <row r="67" s="12" customFormat="1" ht="18" x14ac:dyDescent="0.55000000000000004"/>
    <row r="68" s="12" customFormat="1" ht="18" x14ac:dyDescent="0.55000000000000004"/>
    <row r="69" s="12" customFormat="1" ht="18" x14ac:dyDescent="0.55000000000000004"/>
    <row r="70" s="12" customFormat="1" ht="18" x14ac:dyDescent="0.55000000000000004"/>
    <row r="71" s="12" customFormat="1" ht="18" x14ac:dyDescent="0.55000000000000004"/>
    <row r="72" s="12" customFormat="1" ht="18" x14ac:dyDescent="0.55000000000000004"/>
    <row r="73" s="12" customFormat="1" ht="18" x14ac:dyDescent="0.55000000000000004"/>
    <row r="74" s="12" customFormat="1" ht="18" x14ac:dyDescent="0.55000000000000004"/>
    <row r="75" s="12" customFormat="1" ht="18" x14ac:dyDescent="0.55000000000000004"/>
    <row r="76" s="12" customFormat="1" ht="18" x14ac:dyDescent="0.55000000000000004"/>
    <row r="77" s="12" customFormat="1" ht="18" x14ac:dyDescent="0.55000000000000004"/>
    <row r="78" s="12" customFormat="1" ht="18" x14ac:dyDescent="0.55000000000000004"/>
    <row r="79" s="12" customFormat="1" ht="18" x14ac:dyDescent="0.55000000000000004"/>
    <row r="80" s="12" customFormat="1" ht="18" x14ac:dyDescent="0.55000000000000004"/>
    <row r="81" s="12" customFormat="1" ht="18" x14ac:dyDescent="0.55000000000000004"/>
    <row r="82" s="12" customFormat="1" ht="18" x14ac:dyDescent="0.55000000000000004"/>
    <row r="83" s="12" customFormat="1" ht="18" x14ac:dyDescent="0.55000000000000004"/>
    <row r="84" s="12" customFormat="1" ht="18" x14ac:dyDescent="0.55000000000000004"/>
    <row r="85" s="12" customFormat="1" ht="18" x14ac:dyDescent="0.55000000000000004"/>
    <row r="86" s="12" customFormat="1" ht="18" x14ac:dyDescent="0.55000000000000004"/>
    <row r="87" s="12" customFormat="1" ht="18" x14ac:dyDescent="0.55000000000000004"/>
    <row r="88" s="12" customFormat="1" ht="18" x14ac:dyDescent="0.55000000000000004"/>
    <row r="89" s="12" customFormat="1" ht="18" x14ac:dyDescent="0.55000000000000004"/>
    <row r="90" s="12" customFormat="1" ht="18" x14ac:dyDescent="0.55000000000000004"/>
    <row r="91" s="12" customFormat="1" ht="18" x14ac:dyDescent="0.55000000000000004"/>
    <row r="92" s="12" customFormat="1" ht="18" x14ac:dyDescent="0.55000000000000004"/>
    <row r="93" s="12" customFormat="1" ht="18" x14ac:dyDescent="0.55000000000000004"/>
    <row r="94" s="12" customFormat="1" ht="18" x14ac:dyDescent="0.55000000000000004"/>
    <row r="95" s="12" customFormat="1" ht="18" x14ac:dyDescent="0.55000000000000004"/>
    <row r="96" s="12" customFormat="1" ht="18" x14ac:dyDescent="0.55000000000000004"/>
    <row r="97" s="12" customFormat="1" ht="18" x14ac:dyDescent="0.55000000000000004"/>
    <row r="98" s="12" customFormat="1" ht="18" x14ac:dyDescent="0.55000000000000004"/>
    <row r="99" s="12" customFormat="1" ht="18" x14ac:dyDescent="0.55000000000000004"/>
    <row r="100" s="12" customFormat="1" ht="18" x14ac:dyDescent="0.55000000000000004"/>
    <row r="101" s="12" customFormat="1" ht="18" x14ac:dyDescent="0.55000000000000004"/>
    <row r="102" s="12" customFormat="1" ht="18" x14ac:dyDescent="0.55000000000000004"/>
    <row r="103" s="12" customFormat="1" ht="18" x14ac:dyDescent="0.55000000000000004"/>
    <row r="104" s="12" customFormat="1" ht="18" x14ac:dyDescent="0.55000000000000004"/>
    <row r="105" s="12" customFormat="1" ht="18" x14ac:dyDescent="0.55000000000000004"/>
    <row r="106" s="12" customFormat="1" ht="18" x14ac:dyDescent="0.55000000000000004"/>
    <row r="107" s="12" customFormat="1" ht="18" x14ac:dyDescent="0.55000000000000004"/>
    <row r="108" s="12" customFormat="1" ht="18" x14ac:dyDescent="0.55000000000000004"/>
    <row r="109" s="12" customFormat="1" ht="18" x14ac:dyDescent="0.55000000000000004"/>
    <row r="110" s="12" customFormat="1" ht="18" x14ac:dyDescent="0.55000000000000004"/>
    <row r="111" s="12" customFormat="1" ht="18" x14ac:dyDescent="0.55000000000000004"/>
    <row r="112" s="12" customFormat="1" ht="18" x14ac:dyDescent="0.55000000000000004"/>
    <row r="113" s="12" customFormat="1" ht="18" x14ac:dyDescent="0.55000000000000004"/>
    <row r="114" s="12" customFormat="1" ht="18" x14ac:dyDescent="0.55000000000000004"/>
    <row r="115" s="12" customFormat="1" ht="18" x14ac:dyDescent="0.55000000000000004"/>
    <row r="116" s="12" customFormat="1" ht="18" x14ac:dyDescent="0.55000000000000004"/>
    <row r="117" s="12" customFormat="1" ht="18" x14ac:dyDescent="0.55000000000000004"/>
    <row r="118" s="12" customFormat="1" ht="18" x14ac:dyDescent="0.55000000000000004"/>
    <row r="119" s="12" customFormat="1" ht="18" x14ac:dyDescent="0.55000000000000004"/>
    <row r="120" s="12" customFormat="1" ht="18" x14ac:dyDescent="0.55000000000000004"/>
    <row r="121" s="12" customFormat="1" ht="18" x14ac:dyDescent="0.55000000000000004"/>
    <row r="122" s="12" customFormat="1" ht="18" x14ac:dyDescent="0.55000000000000004"/>
    <row r="123" s="12" customFormat="1" ht="18" x14ac:dyDescent="0.55000000000000004"/>
  </sheetData>
  <mergeCells count="12">
    <mergeCell ref="A9:B9"/>
    <mergeCell ref="C9:C10"/>
    <mergeCell ref="D9:D10"/>
    <mergeCell ref="G9:G10"/>
    <mergeCell ref="F3:G3"/>
    <mergeCell ref="F4:G4"/>
    <mergeCell ref="F5:G5"/>
    <mergeCell ref="F26:G26"/>
    <mergeCell ref="E9:E10"/>
    <mergeCell ref="F9:F10"/>
    <mergeCell ref="F6:G6"/>
    <mergeCell ref="F7:G7"/>
  </mergeCells>
  <printOptions horizontalCentered="1"/>
  <pageMargins left="0.19685039370078741" right="0.19685039370078741" top="0.19685039370078741" bottom="0.19685039370078741" header="0.31496062992125984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Total-$</vt:lpstr>
      <vt:lpstr>Detail-USD</vt:lpstr>
      <vt:lpstr>Total-B</vt:lpstr>
      <vt:lpstr>Detail-B</vt:lpstr>
      <vt:lpstr>Total-K</vt:lpstr>
      <vt:lpstr>Detail-K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vilaiphone</dc:creator>
  <cp:lastModifiedBy>Souksathit</cp:lastModifiedBy>
  <cp:lastPrinted>2019-12-07T02:53:53Z</cp:lastPrinted>
  <dcterms:created xsi:type="dcterms:W3CDTF">2016-02-18T07:39:40Z</dcterms:created>
  <dcterms:modified xsi:type="dcterms:W3CDTF">2019-12-10T01:25:28Z</dcterms:modified>
</cp:coreProperties>
</file>