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<sst xmlns="http://schemas.openxmlformats.org/spreadsheetml/2006/main" uniqueCount="44">
  <si>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REKAPITULASI LAPORAN PWS-KIA (IBU)</t>
  </si>
  <si>
    <t>Form PWS Ibu 2</t>
  </si>
  <si>
    <t>PUSKESMAS    :</t>
  </si>
  <si>
    <t>KABUPATEN     :  LOMBOK TENGAH</t>
  </si>
  <si>
    <t>PROPINSI         :  NUSA TENGGARA BARAT</t>
  </si>
  <si>
    <t>BULAN              :  JANUARI 2015</t>
  </si>
  <si>
    <t>NO</t>
  </si>
  <si>
    <t>DESA</t>
  </si>
  <si>
    <t>SASARAN</t>
  </si>
  <si>
    <t>PELAYANAN KOMPLIKASI MATERNAL DITEMUKAN</t>
  </si>
  <si>
    <t>PELAYANAN KOMPLIKASI MATERNAL TERTANGANI ( 88 )</t>
  </si>
  <si>
    <t>Bumil</t>
  </si>
  <si>
    <t>Bulin</t>
  </si>
  <si>
    <t>Bufas</t>
  </si>
  <si>
    <t>Bumil Komplikasi</t>
  </si>
  <si>
    <t>BULAN LALU</t>
  </si>
  <si>
    <t>BULAN INI</t>
  </si>
  <si>
    <t>KUMULATIF</t>
  </si>
  <si>
    <t>TARGET S/D BLN INI</t>
  </si>
  <si>
    <t>ABS</t>
  </si>
  <si>
    <t>%</t>
  </si>
  <si>
    <t>Kawo</t>
  </si>
  <si>
    <t>Segala Anyar</t>
  </si>
  <si>
    <t>Sengkol</t>
  </si>
  <si>
    <t>Pengembur</t>
  </si>
  <si>
    <t>Ketara</t>
  </si>
  <si>
    <t>Tanak Awu</t>
  </si>
  <si>
    <t>TOTAL</t>
  </si>
  <si>
    <t>BULAN              :  FEBRUARI 2015</t>
  </si>
  <si>
    <t>BULAN              :  MARET 2015</t>
  </si>
  <si>
    <t>PELAYANAN KOMPLIKASI MATERNAL TERTANGANI ( 82 )</t>
  </si>
  <si>
    <t>,                            2015</t>
  </si>
  <si>
    <t>Kepala Puskesmas</t>
  </si>
  <si>
    <t>(                                         )</t>
  </si>
  <si>
    <t>NIP.</t>
  </si>
  <si>
    <t>BULAN              :  APRIL  2015</t>
  </si>
  <si>
    <t>BULAN              :  MEI  2015</t>
  </si>
  <si>
    <t>BULAN              :  JUNI  2015</t>
  </si>
  <si>
    <t>BULAN              :  JULI  2015</t>
  </si>
  <si>
    <t>BULAN              :  AGUSTUS  2015</t>
  </si>
  <si>
    <t>BULAN              :  SEPTEMBER 2015</t>
  </si>
  <si>
    <t>BULAN              :  OKTOBER 2015</t>
  </si>
  <si>
    <t>BULAN              :  NOVEMBER 2015</t>
  </si>
  <si>
    <t>BULAN              :  DESEMBER 2015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</si>
</sst>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0" numFmtId="166"/>
  </numFmts>
  <fonts count="8">
    <font>
      <name val="Verdana"/>
      <charset val="1"/>
      <family val="2"/>
      <color rgb="FF000000"/>
      <sz val="12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color rgb="FF000000"/>
      <sz val="12"/>
    </font>
    <font>
      <name val="Arial"/>
      <charset val="1"/>
      <family val="2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0">
    <xf borderId="0" fillId="0" fontId="0" numFmtId="164" xfId="0"/>
    <xf borderId="0" fillId="0" fontId="4" numFmtId="164" xfId="0"/>
    <xf borderId="0" fillId="0" fontId="0" numFmtId="164" xfId="0"/>
    <xf applyAlignment="1" borderId="1" fillId="0" fontId="5" numFmtId="164" xfId="0">
      <alignment horizontal="center" vertical="center"/>
    </xf>
    <xf applyAlignment="1" borderId="1" fillId="0" fontId="5" numFmtId="164" xfId="0">
      <alignment horizontal="center" vertical="center" wrapText="1"/>
    </xf>
    <xf applyAlignment="1" borderId="2" fillId="0" fontId="5" numFmtId="164" xfId="0">
      <alignment horizontal="center" vertical="center"/>
    </xf>
    <xf applyAlignment="1" borderId="2" fillId="0" fontId="5" numFmtId="164" xfId="0">
      <alignment horizontal="center" vertical="center" wrapText="1"/>
    </xf>
    <xf applyAlignment="1" borderId="3" fillId="0" fontId="5" numFmtId="164" xfId="0">
      <alignment horizontal="center" shrinkToFit="1" vertical="center"/>
    </xf>
    <xf applyAlignment="1" borderId="1" fillId="0" fontId="5" numFmtId="164" xfId="0">
      <alignment horizontal="center" shrinkToFit="1" vertical="center"/>
    </xf>
    <xf applyAlignment="1" borderId="4" fillId="2" fontId="0" numFmtId="164" xfId="0">
      <alignment horizontal="center" vertical="center"/>
    </xf>
    <xf applyAlignment="1" borderId="4" fillId="2" fontId="0" numFmtId="164" xfId="0">
      <alignment horizontal="center" vertical="bottom"/>
    </xf>
    <xf borderId="4" fillId="0" fontId="0" numFmtId="164" xfId="0"/>
    <xf borderId="5" fillId="3" fontId="5" numFmtId="164" xfId="0"/>
    <xf borderId="5" fillId="0" fontId="5" numFmtId="165" xfId="0"/>
    <xf borderId="4" fillId="0" fontId="0" numFmtId="165" xfId="0"/>
    <xf borderId="4" fillId="0" fontId="0" numFmtId="166" xfId="0"/>
    <xf borderId="4" fillId="4" fontId="0" numFmtId="164" xfId="0"/>
    <xf applyAlignment="1" borderId="2" fillId="0" fontId="4" numFmtId="164" xfId="0">
      <alignment horizontal="center" vertical="center"/>
    </xf>
    <xf borderId="4" fillId="0" fontId="4" numFmtId="164" xfId="0"/>
    <xf borderId="4" fillId="0" fontId="4" numFmtId="165" xfId="0"/>
    <xf borderId="0" fillId="0" fontId="5" numFmtId="164" xfId="0"/>
    <xf borderId="0" fillId="0" fontId="6" numFmtId="164" xfId="0"/>
    <xf applyProtection="1" borderId="0" fillId="0" fontId="6" numFmtId="164" xfId="0">
      <protection hidden="0" locked="0"/>
    </xf>
    <xf borderId="0" fillId="0" fontId="7" numFmtId="164" xfId="0"/>
    <xf borderId="4" fillId="4" fontId="0" numFmtId="165" xfId="0"/>
    <xf borderId="4" fillId="4" fontId="0" numFmtId="166" xfId="0"/>
    <xf applyAlignment="1" borderId="2" fillId="4" fontId="4" numFmtId="164" xfId="0">
      <alignment horizontal="center" vertical="center"/>
    </xf>
    <xf borderId="4" fillId="4" fontId="4" numFmtId="164" xfId="0"/>
    <xf borderId="4" fillId="4" fontId="4" numFmtId="165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filterMode="0">
    <s:pageSetUpPr fitToPage="1"/>
  </s:sheetPr>
  <dimension ref="A1:Q347"/>
  <sheetViews>
    <sheetView colorId="64" defaultGridColor="1" rightToLeft="0" showFormulas="0" showGridLines="0" showOutlineSymbols="1" showRowColHeaders="1" showZeros="1" tabSelected="1" topLeftCell="A23" view="normal" windowProtection="0" workbookViewId="0" zoomScale="100" zoomScaleNormal="100" zoomScalePageLayoutView="100">
      <selection activeCell="R38" activeCellId="0" pane="topLeft" sqref="R38"/>
    </sheetView>
  </sheetViews>
  <sheetFormatPr baseColWidth="10" defaultRowHeight="15"/>
  <cols>
    <col customWidth="1" max="1" min="1" style="2" width="3.91851851851852"/>
    <col customWidth="1" max="2" min="2" style="2" width="13.2296296296296"/>
    <col max="3" min="3" style="29"/>
    <col max="4" min="4" style="29"/>
    <col max="5" min="5" style="29"/>
    <col max="6" min="6" style="29"/>
    <col max="7" min="7" style="29"/>
    <col max="8" min="8" style="29"/>
    <col max="9" min="9" style="29"/>
    <col max="10" min="10" style="29"/>
    <col max="11" min="11" style="29"/>
    <col max="12" min="12" style="29"/>
    <col max="13" min="13" style="29"/>
    <col max="14" min="14" style="29"/>
    <col max="15" min="15" style="29"/>
    <col max="16" min="16" style="29"/>
    <col max="17" min="17" style="29"/>
  </cols>
  <sheetData>
    <row customHeight="1" s="29" r="1" ht="17" spans="1:17">
      <c s="1" r="A1" t="s">
        <v>0</v>
      </c>
      <c s="1" r="B1" t="n"/>
      <c s="1" r="C1" t="n"/>
      <c s="1" r="D1" t="n"/>
      <c s="1" r="E1" t="n"/>
      <c s="1" r="F1" t="n"/>
      <c s="2" r="M1" t="s">
        <v>1</v>
      </c>
    </row>
    <row customHeight="1" s="29" r="2" ht="15" spans="1:17">
      <c s="1" r="A2" t="s">
        <v>2</v>
      </c>
      <c s="1" r="B2" t="n"/>
      <c s="1" r="C2" t="n"/>
      <c s="1" r="D2" t="n"/>
      <c s="1" r="E2" t="n"/>
      <c s="1" r="F2" t="n"/>
    </row>
    <row customHeight="1" s="29" r="3" ht="17" spans="1:17">
      <c s="1" r="A3" t="s">
        <v>3</v>
      </c>
    </row>
    <row customHeight="1" s="29" r="4" ht="17" spans="1:17">
      <c s="1" r="A4" t="s">
        <v>4</v>
      </c>
    </row>
    <row customHeight="1" s="29" r="5" ht="17" spans="1:17">
      <c s="1" r="A5" t="s">
        <v>5</v>
      </c>
    </row>
    <row customHeight="1" s="29" r="7" ht="30" spans="1:17">
      <c s="3" r="A7" t="s">
        <v>6</v>
      </c>
      <c s="4" r="B7" t="s">
        <v>7</v>
      </c>
      <c s="5" r="C7" t="s">
        <v>8</v>
      </c>
      <c s="6" r="G7" t="s">
        <v>9</v>
      </c>
      <c s="6" r="K7" t="s">
        <v>10</v>
      </c>
    </row>
    <row customHeight="1" s="29" r="8" ht="12.75" spans="1:17">
      <c s="3" r="C8" t="s">
        <v>11</v>
      </c>
      <c s="3" r="D8" t="s">
        <v>12</v>
      </c>
      <c s="3" r="E8" t="s">
        <v>13</v>
      </c>
      <c s="4" r="F8" t="s">
        <v>14</v>
      </c>
      <c s="4" r="G8" t="s">
        <v>15</v>
      </c>
      <c s="4" r="H8" t="s">
        <v>16</v>
      </c>
      <c s="7" r="I8" t="s">
        <v>17</v>
      </c>
      <c s="4" r="K8" t="s">
        <v>15</v>
      </c>
      <c s="4" r="L8" t="s">
        <v>16</v>
      </c>
      <c s="4" r="M8" t="s">
        <v>18</v>
      </c>
      <c s="7" r="N8" t="s">
        <v>17</v>
      </c>
    </row>
    <row customHeight="1" s="29" r="9" ht="15" spans="1:17">
      <c s="8" r="I9" t="s">
        <v>19</v>
      </c>
      <c s="8" r="J9" t="s">
        <v>20</v>
      </c>
      <c s="8" r="N9" t="s">
        <v>19</v>
      </c>
      <c s="8" r="O9" t="s">
        <v>20</v>
      </c>
    </row>
    <row customHeight="1" s="29" r="10" ht="15" spans="1:17"/>
    <row customHeight="1" s="29" r="11" ht="17" spans="1:17">
      <c s="9" r="A11" t="n">
        <v>1</v>
      </c>
      <c s="9" r="B11" t="n">
        <v>2</v>
      </c>
      <c s="9" r="C11" t="n">
        <v>3</v>
      </c>
      <c s="9" r="D11" t="n">
        <v>4</v>
      </c>
      <c s="9" r="E11" t="n"/>
      <c s="9" r="F11" t="n">
        <v>5</v>
      </c>
      <c s="10" r="G11" t="n">
        <v>22</v>
      </c>
      <c s="10" r="H11" t="n">
        <v>23</v>
      </c>
      <c s="10" r="I11" t="n">
        <v>25</v>
      </c>
      <c s="10" r="J11" t="n">
        <v>26</v>
      </c>
      <c s="10" r="K11" t="n">
        <v>27</v>
      </c>
      <c s="10" r="L11" t="n">
        <v>28</v>
      </c>
      <c s="10" r="M11" t="n">
        <v>29</v>
      </c>
      <c s="10" r="N11" t="n">
        <v>30</v>
      </c>
      <c s="10" r="O11" t="n">
        <v>31</v>
      </c>
    </row>
    <row customHeight="1" s="29" r="12" ht="17" spans="1:17">
      <c s="11" r="A12" t="n"/>
      <c s="12" r="B12" t="s">
        <v>21</v>
      </c>
      <c s="13" r="C12" t="n">
        <v>2843</v>
      </c>
      <c s="13" r="D12" t="n">
        <v>2713</v>
      </c>
      <c s="13" r="E12" t="n">
        <v>2713</v>
      </c>
      <c s="14" r="F12" t="n"/>
      <c s="11" r="G12" t="n"/>
      <c s="11" r="H12" t="n"/>
      <c s="11" r="I12">
        <f>H12+G12</f>
        <v/>
      </c>
      <c s="15" r="J12">
        <f>I12/F12*100</f>
        <v/>
      </c>
      <c s="11" r="K12" t="n"/>
      <c s="11" r="L12" t="n"/>
      <c s="15" r="M12">
        <f>88/12*1</f>
        <v/>
      </c>
      <c s="11" r="N12">
        <f>L12+K12</f>
        <v/>
      </c>
      <c s="15" r="O12">
        <f>N12/F12*100</f>
        <v/>
      </c>
    </row>
    <row customHeight="1" s="29" r="13" ht="17" spans="1:17">
      <c s="11" r="A13" t="n"/>
      <c s="12" r="B13" t="s">
        <v>22</v>
      </c>
      <c s="13" r="C13" t="n">
        <v>917</v>
      </c>
      <c s="13" r="D13" t="n">
        <v>876</v>
      </c>
      <c s="13" r="E13" t="n">
        <v>876</v>
      </c>
      <c s="14" r="F13" t="n"/>
      <c s="11" r="G13" t="n"/>
      <c s="11" r="H13" t="n"/>
      <c s="11" r="I13">
        <f>H13+G13</f>
        <v/>
      </c>
      <c s="15" r="J13">
        <f>I13/F13*100</f>
        <v/>
      </c>
      <c s="11" r="K13" t="n"/>
      <c s="11" r="L13" t="n"/>
      <c s="15" r="M13">
        <f>88/12*1</f>
        <v/>
      </c>
      <c s="11" r="N13">
        <f>L13+K13</f>
        <v/>
      </c>
      <c s="15" r="O13">
        <f>N13/F13*100</f>
        <v/>
      </c>
    </row>
    <row customHeight="1" s="29" r="14" ht="17" spans="1:17">
      <c s="11" r="A14" t="n"/>
      <c s="12" r="B14" t="s">
        <v>23</v>
      </c>
      <c s="13" r="C14" t="n">
        <v>3282</v>
      </c>
      <c s="13" r="D14" t="n">
        <v>3133</v>
      </c>
      <c s="13" r="E14" t="n">
        <v>3133</v>
      </c>
      <c s="14" r="F14" t="n"/>
      <c s="11" r="G14" t="n"/>
      <c s="11" r="H14" t="n"/>
      <c s="11" r="I14">
        <f>H14+G14</f>
        <v/>
      </c>
      <c s="15" r="J14">
        <f>I14/F14*100</f>
        <v/>
      </c>
      <c s="11" r="K14" t="n"/>
      <c s="11" r="L14" t="n"/>
      <c s="15" r="M14">
        <f>88/12*1</f>
        <v/>
      </c>
      <c s="11" r="N14">
        <f>L14+K14</f>
        <v/>
      </c>
      <c s="15" r="O14">
        <f>N14/F14*100</f>
        <v/>
      </c>
    </row>
    <row customHeight="1" s="29" r="15" ht="17" spans="1:17">
      <c s="16" r="A15" t="n"/>
      <c s="12" r="B15" t="s">
        <v>24</v>
      </c>
      <c s="13" r="C15" t="n">
        <v>2794</v>
      </c>
      <c s="13" r="D15" t="n">
        <v>2667</v>
      </c>
      <c s="13" r="E15" t="n">
        <v>2667</v>
      </c>
      <c s="14" r="F15" t="n"/>
      <c s="11" r="G15" t="n"/>
      <c s="11" r="H15" t="n"/>
      <c s="11" r="I15">
        <f>H15+G15</f>
        <v/>
      </c>
      <c s="15" r="J15">
        <f>I15/F15*100</f>
        <v/>
      </c>
      <c s="11" r="K15" t="n"/>
      <c s="11" r="L15" t="n"/>
      <c s="15" r="M15">
        <f>88/12*1</f>
        <v/>
      </c>
      <c s="11" r="N15">
        <f>L15+K15</f>
        <v/>
      </c>
      <c s="15" r="O15">
        <f>N15/F15*100</f>
        <v/>
      </c>
    </row>
    <row customHeight="1" s="29" r="16" ht="17" spans="1:17">
      <c s="16" r="A16" t="n"/>
      <c s="12" r="B16" t="s">
        <v>25</v>
      </c>
      <c s="13" r="C16" t="n">
        <v>1285</v>
      </c>
      <c s="13" r="D16" t="n">
        <v>1226</v>
      </c>
      <c s="13" r="E16" t="n">
        <v>1226</v>
      </c>
      <c s="14" r="F16" t="n"/>
      <c s="11" r="G16" t="n"/>
      <c s="11" r="H16" t="n"/>
      <c s="11" r="I16">
        <f>H16+G16</f>
        <v/>
      </c>
      <c s="15" r="J16">
        <f>I16/F16*100</f>
        <v/>
      </c>
      <c s="11" r="K16" t="n"/>
      <c s="11" r="L16" t="n"/>
      <c s="15" r="M16">
        <f>88/12*1</f>
        <v/>
      </c>
      <c s="11" r="N16">
        <f>L16+K16</f>
        <v/>
      </c>
      <c s="15" r="O16">
        <f>N16/F16*100</f>
        <v/>
      </c>
    </row>
    <row customHeight="1" s="29" r="17" ht="17" spans="1:17">
      <c s="11" r="A17" t="n"/>
      <c s="12" r="B17" t="s">
        <v>26</v>
      </c>
      <c s="13" r="C17" t="n">
        <v>2751</v>
      </c>
      <c s="13" r="D17" t="n">
        <v>2626</v>
      </c>
      <c s="13" r="E17" t="n">
        <v>2626</v>
      </c>
      <c s="14" r="F17" t="n"/>
      <c s="11" r="G17" t="n"/>
      <c s="11" r="H17" t="n"/>
      <c s="11" r="I17">
        <f>H17+G17</f>
        <v/>
      </c>
      <c s="15" r="J17">
        <f>I17/F17*100</f>
        <v/>
      </c>
      <c s="11" r="K17" t="n"/>
      <c s="11" r="L17" t="n"/>
      <c s="15" r="M17">
        <f>88/12*1</f>
        <v/>
      </c>
      <c s="11" r="N17">
        <f>L17+K17</f>
        <v/>
      </c>
      <c s="15" r="O17">
        <f>N17/F17*100</f>
        <v/>
      </c>
    </row>
    <row customHeight="1" s="29" r="18" ht="17" spans="1:17">
      <c s="16" r="A18" t="n"/>
      <c s="11" r="B18" t="n"/>
      <c s="16" r="C18" t="n"/>
      <c s="16" r="D18" t="n"/>
      <c s="16" r="E18" t="n"/>
      <c s="14" r="F18" t="n"/>
      <c s="11" r="G18" t="n"/>
      <c s="11" r="H18" t="n"/>
      <c s="11" r="I18">
        <f>H18+G18</f>
        <v/>
      </c>
      <c s="15" r="J18">
        <f>I18/F18*100</f>
        <v/>
      </c>
      <c s="11" r="K18" t="n"/>
      <c s="11" r="L18" t="n"/>
      <c s="15" r="M18">
        <f>88/12*1</f>
        <v/>
      </c>
      <c s="11" r="N18">
        <f>L18+K18</f>
        <v/>
      </c>
      <c s="15" r="O18">
        <f>N18/F18*100</f>
        <v/>
      </c>
    </row>
    <row customHeight="1" s="29" r="19" ht="17" spans="1:17">
      <c s="16" r="A19" t="n"/>
      <c s="11" r="B19" t="n"/>
      <c s="16" r="C19" t="n"/>
      <c s="16" r="D19" t="n"/>
      <c s="16" r="E19" t="n"/>
      <c s="14" r="F19" t="n"/>
      <c s="11" r="G19" t="n"/>
      <c s="11" r="H19" t="n"/>
      <c s="11" r="I19">
        <f>H19+G19</f>
        <v/>
      </c>
      <c s="15" r="J19">
        <f>I19/F19*100</f>
        <v/>
      </c>
      <c s="11" r="K19" t="n"/>
      <c s="11" r="L19" t="n"/>
      <c s="15" r="M19">
        <f>88/12*1</f>
        <v/>
      </c>
      <c s="11" r="N19">
        <f>L19+K19</f>
        <v/>
      </c>
      <c s="15" r="O19">
        <f>N19/F19*100</f>
        <v/>
      </c>
    </row>
    <row customHeight="1" s="29" r="20" ht="17" spans="1:17">
      <c s="16" r="A20" t="n"/>
      <c s="11" r="B20" t="n"/>
      <c s="16" r="C20" t="n"/>
      <c s="16" r="D20" t="n"/>
      <c s="16" r="E20" t="n"/>
      <c s="14" r="F20" t="n"/>
      <c s="11" r="G20" t="n"/>
      <c s="11" r="H20" t="n"/>
      <c s="11" r="I20">
        <f>H20+G20</f>
        <v/>
      </c>
      <c s="15" r="J20">
        <f>I20/F20*100</f>
        <v/>
      </c>
      <c s="11" r="K20" t="n"/>
      <c s="11" r="L20" t="n"/>
      <c s="15" r="M20">
        <f>88/12*1</f>
        <v/>
      </c>
      <c s="11" r="N20">
        <f>L20+K20</f>
        <v/>
      </c>
      <c s="15" r="O20">
        <f>N20/F20*100</f>
        <v/>
      </c>
    </row>
    <row customHeight="1" s="29" r="21" ht="17" spans="1:17">
      <c s="16" r="A21" t="n"/>
      <c s="11" r="B21" t="n"/>
      <c s="16" r="C21" t="n"/>
      <c s="16" r="D21" t="n"/>
      <c s="16" r="E21" t="n"/>
      <c s="14" r="F21" t="n"/>
      <c s="11" r="G21" t="n"/>
      <c s="11" r="H21" t="n"/>
      <c s="11" r="I21">
        <f>H21+G21</f>
        <v/>
      </c>
      <c s="15" r="J21">
        <f>I21/F21*100</f>
        <v/>
      </c>
      <c s="11" r="K21" t="n"/>
      <c s="11" r="L21" t="n"/>
      <c s="15" r="M21">
        <f>88/12*1</f>
        <v/>
      </c>
      <c s="11" r="N21">
        <f>L21+K21</f>
        <v/>
      </c>
      <c s="15" r="O21">
        <f>N21/F21*100</f>
        <v/>
      </c>
    </row>
    <row customHeight="1" s="29" r="22" ht="17" spans="1:17">
      <c s="17" r="A22" t="s">
        <v>27</v>
      </c>
      <c s="18" r="C22">
        <f>SUM(C12:C21)</f>
        <v/>
      </c>
      <c s="18" r="D22">
        <f>SUM(D12:D21)</f>
        <v/>
      </c>
      <c s="18" r="E22">
        <f>SUM(E12:E21)</f>
        <v/>
      </c>
      <c s="19" r="F22">
        <f>SUM(F12:F21)</f>
        <v/>
      </c>
      <c s="18" r="G22">
        <f>SUM(G12:G21)</f>
        <v/>
      </c>
      <c s="18" r="H22">
        <f>SUM(H12:H21)</f>
        <v/>
      </c>
      <c s="18" r="I22">
        <f>SUM(I12:I21)</f>
        <v/>
      </c>
      <c s="15" r="J22">
        <f>I22/F22*100</f>
        <v/>
      </c>
      <c s="18" r="K22">
        <f>SUM(K12:K21)</f>
        <v/>
      </c>
      <c s="18" r="L22">
        <f>SUM(L12:L21)</f>
        <v/>
      </c>
      <c s="15" r="M22">
        <f>88/12*1</f>
        <v/>
      </c>
      <c s="18" r="N22">
        <f>SUM(N12:N21)</f>
        <v/>
      </c>
      <c s="15" r="O22">
        <f>N22/F22*100</f>
        <v/>
      </c>
    </row>
    <row customHeight="1" s="29" r="25" ht="17" spans="1:17">
      <c s="1" r="A25" t="s">
        <v>0</v>
      </c>
      <c s="1" r="B25" t="n"/>
      <c s="1" r="C25" t="n"/>
      <c s="1" r="D25" t="n"/>
      <c s="1" r="E25" t="n"/>
      <c s="1" r="F25" t="n"/>
      <c s="2" r="M25" t="s">
        <v>1</v>
      </c>
    </row>
    <row customHeight="1" s="29" r="26" ht="15" spans="1:17">
      <c s="1" r="A26" t="s">
        <v>2</v>
      </c>
      <c s="1" r="B26" t="n"/>
      <c s="1" r="C26" t="n"/>
      <c s="1" r="D26" t="n"/>
      <c s="1" r="E26" t="n"/>
      <c s="1" r="F26" t="n"/>
    </row>
    <row customHeight="1" s="29" r="27" ht="17" spans="1:17">
      <c s="1" r="A27" t="s">
        <v>3</v>
      </c>
    </row>
    <row customHeight="1" s="29" r="28" ht="17" spans="1:17">
      <c s="1" r="A28" t="s">
        <v>4</v>
      </c>
    </row>
    <row customHeight="1" s="29" r="29" ht="17" spans="1:17">
      <c s="1" r="A29" t="s">
        <v>28</v>
      </c>
    </row>
    <row customHeight="1" s="29" r="31" ht="31.5" spans="1:17">
      <c s="3" r="A31" t="s">
        <v>6</v>
      </c>
      <c s="4" r="B31" t="s">
        <v>7</v>
      </c>
      <c s="5" r="C31" t="s">
        <v>8</v>
      </c>
      <c s="6" r="G31" t="s">
        <v>9</v>
      </c>
      <c s="6" r="K31" t="s">
        <v>10</v>
      </c>
    </row>
    <row customHeight="1" s="29" r="32" ht="12.75" spans="1:17">
      <c s="3" r="C32" t="s">
        <v>11</v>
      </c>
      <c s="3" r="D32" t="s">
        <v>12</v>
      </c>
      <c s="3" r="E32" t="s">
        <v>13</v>
      </c>
      <c s="4" r="F32" t="s">
        <v>14</v>
      </c>
      <c s="4" r="G32" t="s">
        <v>15</v>
      </c>
      <c s="4" r="H32" t="s">
        <v>16</v>
      </c>
      <c s="7" r="I32" t="s">
        <v>17</v>
      </c>
      <c s="4" r="K32" t="s">
        <v>15</v>
      </c>
      <c s="4" r="L32" t="s">
        <v>16</v>
      </c>
      <c s="4" r="M32" t="s">
        <v>18</v>
      </c>
      <c s="7" r="N32" t="s">
        <v>17</v>
      </c>
    </row>
    <row customHeight="1" s="29" r="33" ht="15" spans="1:17">
      <c s="8" r="I33" t="s">
        <v>19</v>
      </c>
      <c s="8" r="J33" t="s">
        <v>20</v>
      </c>
      <c s="8" r="N33" t="s">
        <v>19</v>
      </c>
      <c s="8" r="O33" t="s">
        <v>20</v>
      </c>
    </row>
    <row customHeight="1" s="29" r="34" ht="15" spans="1:17"/>
    <row customHeight="1" s="29" r="35" ht="17" spans="1:17">
      <c s="9" r="A35" t="n">
        <v>1</v>
      </c>
      <c s="9" r="B35" t="n">
        <v>2</v>
      </c>
      <c s="9" r="C35" t="n">
        <v>3</v>
      </c>
      <c s="9" r="D35" t="n">
        <v>4</v>
      </c>
      <c s="9" r="E35" t="n"/>
      <c s="9" r="F35" t="n">
        <v>5</v>
      </c>
      <c s="10" r="G35" t="n">
        <v>22</v>
      </c>
      <c s="10" r="H35" t="n">
        <v>23</v>
      </c>
      <c s="10" r="I35" t="n">
        <v>25</v>
      </c>
      <c s="10" r="J35" t="n">
        <v>26</v>
      </c>
      <c s="10" r="K35" t="n">
        <v>27</v>
      </c>
      <c s="10" r="L35" t="n">
        <v>28</v>
      </c>
      <c s="10" r="M35" t="n">
        <v>29</v>
      </c>
      <c s="10" r="N35" t="n">
        <v>30</v>
      </c>
      <c s="10" r="O35" t="n">
        <v>31</v>
      </c>
    </row>
    <row customHeight="1" s="29" r="36" ht="17" spans="1:17">
      <c s="11" r="A36" t="n"/>
      <c s="12" r="B36" t="s">
        <v>21</v>
      </c>
      <c s="13" r="C36" t="n">
        <v>2843</v>
      </c>
      <c s="13" r="D36" t="n">
        <v>2713</v>
      </c>
      <c s="13" r="E36" t="n">
        <v>2713</v>
      </c>
      <c s="14" r="F36" t="n"/>
      <c s="11" r="G36">
        <f>I12</f>
        <v/>
      </c>
      <c s="11" r="H36" t="n"/>
      <c s="11" r="I36">
        <f>H36+G36</f>
        <v/>
      </c>
      <c s="15" r="J36">
        <f>I36/F36*100</f>
        <v/>
      </c>
      <c s="11" r="K36">
        <f>N12</f>
        <v/>
      </c>
      <c s="11" r="L36" t="n"/>
      <c s="15" r="M36">
        <f>88/12*2</f>
        <v/>
      </c>
      <c s="11" r="N36">
        <f>L36+K36</f>
        <v/>
      </c>
      <c s="15" r="O36">
        <f>N36/F36*100</f>
        <v/>
      </c>
    </row>
    <row customHeight="1" s="29" r="37" ht="17" spans="1:17">
      <c s="11" r="A37" t="n"/>
      <c s="12" r="B37" t="s">
        <v>22</v>
      </c>
      <c s="13" r="C37" t="n">
        <v>917</v>
      </c>
      <c s="13" r="D37" t="n">
        <v>876</v>
      </c>
      <c s="13" r="E37" t="n">
        <v>876</v>
      </c>
      <c s="14" r="F37" t="n"/>
      <c s="11" r="G37">
        <f>I13</f>
        <v/>
      </c>
      <c s="11" r="H37" t="n"/>
      <c s="11" r="I37">
        <f>H37+G37</f>
        <v/>
      </c>
      <c s="15" r="J37">
        <f>I37/F37*100</f>
        <v/>
      </c>
      <c s="11" r="K37">
        <f>N13</f>
        <v/>
      </c>
      <c s="11" r="L37" t="n"/>
      <c s="15" r="M37">
        <f>88/12*2</f>
        <v/>
      </c>
      <c s="11" r="N37">
        <f>L37+K37</f>
        <v/>
      </c>
      <c s="15" r="O37">
        <f>N37/F37*100</f>
        <v/>
      </c>
      <c s="2" r="P37" t="n"/>
    </row>
    <row customHeight="1" s="29" r="38" ht="17" spans="1:17">
      <c s="11" r="A38" t="n"/>
      <c s="12" r="B38" t="s">
        <v>23</v>
      </c>
      <c s="13" r="C38" t="n">
        <v>3282</v>
      </c>
      <c s="13" r="D38" t="n">
        <v>3133</v>
      </c>
      <c s="13" r="E38" t="n">
        <v>3133</v>
      </c>
      <c s="14" r="F38" t="n"/>
      <c s="11" r="G38">
        <f>I14</f>
        <v/>
      </c>
      <c s="11" r="H38" t="n"/>
      <c s="11" r="I38">
        <f>H38+G38</f>
        <v/>
      </c>
      <c s="15" r="J38">
        <f>I38/F38*100</f>
        <v/>
      </c>
      <c s="11" r="K38">
        <f>N14</f>
        <v/>
      </c>
      <c s="11" r="L38" t="n"/>
      <c s="15" r="M38">
        <f>88/12*2</f>
        <v/>
      </c>
      <c s="11" r="N38">
        <f>L38+K38</f>
        <v/>
      </c>
      <c s="15" r="O38">
        <f>N38/F38*100</f>
        <v/>
      </c>
    </row>
    <row customHeight="1" s="29" r="39" ht="17" spans="1:17">
      <c s="16" r="A39" t="n"/>
      <c s="12" r="B39" t="s">
        <v>24</v>
      </c>
      <c s="13" r="C39" t="n">
        <v>2794</v>
      </c>
      <c s="13" r="D39" t="n">
        <v>2667</v>
      </c>
      <c s="13" r="E39" t="n">
        <v>2667</v>
      </c>
      <c s="14" r="F39" t="n"/>
      <c s="11" r="G39">
        <f>I15</f>
        <v/>
      </c>
      <c s="11" r="H39" t="n"/>
      <c s="11" r="I39">
        <f>H39+G39</f>
        <v/>
      </c>
      <c s="15" r="J39">
        <f>I39/F39*100</f>
        <v/>
      </c>
      <c s="11" r="K39">
        <f>N15</f>
        <v/>
      </c>
      <c s="11" r="L39" t="n"/>
      <c s="15" r="M39">
        <f>88/12*2</f>
        <v/>
      </c>
      <c s="11" r="N39">
        <f>L39+K39</f>
        <v/>
      </c>
      <c s="15" r="O39">
        <f>N39/F39*100</f>
        <v/>
      </c>
    </row>
    <row customHeight="1" s="29" r="40" ht="17" spans="1:17">
      <c s="16" r="A40" t="n"/>
      <c s="12" r="B40" t="s">
        <v>25</v>
      </c>
      <c s="13" r="C40" t="n">
        <v>1285</v>
      </c>
      <c s="13" r="D40" t="n">
        <v>1226</v>
      </c>
      <c s="13" r="E40" t="n">
        <v>1226</v>
      </c>
      <c s="14" r="F40" t="n"/>
      <c s="11" r="G40">
        <f>I16</f>
        <v/>
      </c>
      <c s="11" r="H40" t="n"/>
      <c s="11" r="I40">
        <f>H40+G40</f>
        <v/>
      </c>
      <c s="15" r="J40">
        <f>I40/F40*100</f>
        <v/>
      </c>
      <c s="11" r="K40">
        <f>N16</f>
        <v/>
      </c>
      <c s="11" r="L40" t="n"/>
      <c s="15" r="M40">
        <f>88/12*2</f>
        <v/>
      </c>
      <c s="11" r="N40">
        <f>L40+K40</f>
        <v/>
      </c>
      <c s="15" r="O40">
        <f>N40/F40*100</f>
        <v/>
      </c>
    </row>
    <row customHeight="1" s="29" r="41" ht="17" spans="1:17">
      <c s="11" r="A41" t="n"/>
      <c s="12" r="B41" t="s">
        <v>26</v>
      </c>
      <c s="13" r="C41" t="n">
        <v>2751</v>
      </c>
      <c s="13" r="D41" t="n">
        <v>2626</v>
      </c>
      <c s="13" r="E41" t="n">
        <v>2626</v>
      </c>
      <c s="14" r="F41" t="n"/>
      <c s="11" r="G41">
        <f>I17</f>
        <v/>
      </c>
      <c s="11" r="H41" t="n"/>
      <c s="11" r="I41">
        <f>H41+G41</f>
        <v/>
      </c>
      <c s="15" r="J41">
        <f>I41/F41*100</f>
        <v/>
      </c>
      <c s="11" r="K41">
        <f>N17</f>
        <v/>
      </c>
      <c s="11" r="L41" t="n"/>
      <c s="15" r="M41">
        <f>88/12*2</f>
        <v/>
      </c>
      <c s="11" r="N41">
        <f>L41+K41</f>
        <v/>
      </c>
      <c s="15" r="O41">
        <f>N41/F41*100</f>
        <v/>
      </c>
    </row>
    <row customHeight="1" s="29" r="42" ht="17" spans="1:17">
      <c s="16" r="A42" t="n"/>
      <c s="11" r="B42" t="n"/>
      <c s="16" r="C42" t="n"/>
      <c s="16" r="D42" t="n"/>
      <c s="16" r="E42" t="n"/>
      <c s="14" r="F42" t="n"/>
      <c s="11" r="G42">
        <f>I18</f>
        <v/>
      </c>
      <c s="11" r="H42" t="n"/>
      <c s="11" r="I42">
        <f>H42+G42</f>
        <v/>
      </c>
      <c s="15" r="J42">
        <f>I42/F42*100</f>
        <v/>
      </c>
      <c s="11" r="K42">
        <f>N18</f>
        <v/>
      </c>
      <c s="11" r="L42" t="n"/>
      <c s="15" r="M42">
        <f>88/12*2</f>
        <v/>
      </c>
      <c s="11" r="N42">
        <f>L42+K42</f>
        <v/>
      </c>
      <c s="15" r="O42">
        <f>N42/F42*100</f>
        <v/>
      </c>
    </row>
    <row customHeight="1" s="29" r="43" ht="17" spans="1:17">
      <c s="16" r="A43" t="n"/>
      <c s="11" r="B43" t="n"/>
      <c s="16" r="C43" t="n"/>
      <c s="16" r="D43" t="n"/>
      <c s="16" r="E43" t="n"/>
      <c s="14" r="F43" t="n"/>
      <c s="11" r="G43">
        <f>I19</f>
        <v/>
      </c>
      <c s="11" r="H43" t="n"/>
      <c s="11" r="I43">
        <f>H43+G43</f>
        <v/>
      </c>
      <c s="15" r="J43">
        <f>I43/F43*100</f>
        <v/>
      </c>
      <c s="11" r="K43">
        <f>N19</f>
        <v/>
      </c>
      <c s="11" r="L43" t="n"/>
      <c s="15" r="M43">
        <f>88/12*2</f>
        <v/>
      </c>
      <c s="11" r="N43">
        <f>L43+K43</f>
        <v/>
      </c>
      <c s="15" r="O43">
        <f>N43/F43*100</f>
        <v/>
      </c>
    </row>
    <row customHeight="1" s="29" r="44" ht="17" spans="1:17">
      <c s="16" r="A44" t="n"/>
      <c s="11" r="B44" t="n"/>
      <c s="16" r="C44" t="n"/>
      <c s="16" r="D44" t="n"/>
      <c s="16" r="E44" t="n"/>
      <c s="14" r="F44" t="n"/>
      <c s="11" r="G44">
        <f>I20</f>
        <v/>
      </c>
      <c s="11" r="H44" t="n"/>
      <c s="11" r="I44">
        <f>H44+G44</f>
        <v/>
      </c>
      <c s="15" r="J44">
        <f>I44/F44*100</f>
        <v/>
      </c>
      <c s="11" r="K44">
        <f>N20</f>
        <v/>
      </c>
      <c s="11" r="L44" t="n"/>
      <c s="15" r="M44">
        <f>88/12*2</f>
        <v/>
      </c>
      <c s="11" r="N44">
        <f>L44+K44</f>
        <v/>
      </c>
      <c s="15" r="O44">
        <f>N44/F44*100</f>
        <v/>
      </c>
    </row>
    <row customHeight="1" s="29" r="45" ht="17" spans="1:17">
      <c s="16" r="A45" t="n"/>
      <c s="11" r="B45" t="n"/>
      <c s="16" r="C45" t="n"/>
      <c s="16" r="D45" t="n"/>
      <c s="16" r="E45" t="n"/>
      <c s="14" r="F45" t="n"/>
      <c s="11" r="G45">
        <f>I21</f>
        <v/>
      </c>
      <c s="11" r="H45" t="n"/>
      <c s="11" r="I45">
        <f>H45+G45</f>
        <v/>
      </c>
      <c s="15" r="J45">
        <f>I45/F45*100</f>
        <v/>
      </c>
      <c s="11" r="K45">
        <f>N21</f>
        <v/>
      </c>
      <c s="11" r="L45" t="n"/>
      <c s="15" r="M45">
        <f>88/12*2</f>
        <v/>
      </c>
      <c s="11" r="N45">
        <f>L45+K45</f>
        <v/>
      </c>
      <c s="15" r="O45">
        <f>N45/F45*100</f>
        <v/>
      </c>
    </row>
    <row customHeight="1" s="29" r="46" ht="17" spans="1:17">
      <c s="17" r="A46" t="s">
        <v>27</v>
      </c>
      <c s="18" r="C46">
        <f>SUM(C36:C45)</f>
        <v/>
      </c>
      <c s="18" r="D46">
        <f>SUM(D36:D45)</f>
        <v/>
      </c>
      <c s="18" r="E46">
        <f>SUM(E36:E45)</f>
        <v/>
      </c>
      <c s="19" r="F46">
        <f>SUM(F36:F45)</f>
        <v/>
      </c>
      <c s="18" r="G46">
        <f>SUM(G36:G45)</f>
        <v/>
      </c>
      <c s="18" r="H46">
        <f>SUM(H36:H45)</f>
        <v/>
      </c>
      <c s="18" r="I46">
        <f>SUM(I36:I45)</f>
        <v/>
      </c>
      <c s="15" r="J46">
        <f>I46/F46*100</f>
        <v/>
      </c>
      <c s="18" r="K46">
        <f>SUM(K36:K45)</f>
        <v/>
      </c>
      <c s="18" r="L46">
        <f>SUM(L36:L45)</f>
        <v/>
      </c>
      <c s="15" r="M46">
        <f>88/12*2</f>
        <v/>
      </c>
      <c s="18" r="N46">
        <f>SUM(N36:N45)</f>
        <v/>
      </c>
      <c s="15" r="O46">
        <f>N46/F46*100</f>
        <v/>
      </c>
    </row>
    <row customHeight="1" s="29" r="49" ht="17" spans="1:17">
      <c s="1" r="A49" t="s">
        <v>0</v>
      </c>
      <c s="1" r="B49" t="n"/>
      <c s="1" r="C49" t="n"/>
      <c s="1" r="D49" t="n"/>
      <c s="1" r="E49" t="n"/>
      <c s="1" r="F49" t="n"/>
      <c s="2" r="M49" t="s">
        <v>1</v>
      </c>
    </row>
    <row customHeight="1" s="29" r="50" ht="15" spans="1:17">
      <c s="1" r="A50" t="s">
        <v>2</v>
      </c>
      <c s="1" r="B50" t="n"/>
      <c s="1" r="C50" t="n"/>
      <c s="1" r="D50" t="n"/>
      <c s="1" r="E50" t="n"/>
      <c s="1" r="F50" t="n"/>
    </row>
    <row customHeight="1" s="29" r="51" ht="17" spans="1:17">
      <c s="1" r="A51" t="s">
        <v>3</v>
      </c>
    </row>
    <row customHeight="1" s="29" r="52" ht="17" spans="1:17">
      <c s="1" r="A52" t="s">
        <v>4</v>
      </c>
    </row>
    <row customHeight="1" s="29" r="53" ht="17" spans="1:17">
      <c s="1" r="A53" t="s">
        <v>29</v>
      </c>
    </row>
    <row customHeight="1" s="29" r="55" ht="24.75" spans="1:17">
      <c s="3" r="A55" t="s">
        <v>6</v>
      </c>
      <c s="4" r="B55" t="s">
        <v>7</v>
      </c>
      <c s="5" r="C55" t="s">
        <v>8</v>
      </c>
      <c s="6" r="G55" t="s">
        <v>9</v>
      </c>
      <c s="6" r="K55" t="s">
        <v>30</v>
      </c>
    </row>
    <row customHeight="1" s="29" r="56" ht="12.75" spans="1:17">
      <c s="3" r="C56" t="s">
        <v>11</v>
      </c>
      <c s="3" r="D56" t="s">
        <v>12</v>
      </c>
      <c s="3" r="E56" t="s">
        <v>13</v>
      </c>
      <c s="4" r="F56" t="s">
        <v>14</v>
      </c>
      <c s="4" r="G56" t="s">
        <v>15</v>
      </c>
      <c s="4" r="H56" t="s">
        <v>16</v>
      </c>
      <c s="7" r="I56" t="s">
        <v>17</v>
      </c>
      <c s="4" r="K56" t="s">
        <v>15</v>
      </c>
      <c s="4" r="L56" t="s">
        <v>16</v>
      </c>
      <c s="4" r="M56" t="s">
        <v>18</v>
      </c>
      <c s="7" r="N56" t="s">
        <v>17</v>
      </c>
    </row>
    <row customHeight="1" s="29" r="57" ht="15" spans="1:17">
      <c s="8" r="I57" t="s">
        <v>19</v>
      </c>
      <c s="8" r="J57" t="s">
        <v>20</v>
      </c>
      <c s="8" r="N57" t="s">
        <v>19</v>
      </c>
      <c s="8" r="O57" t="s">
        <v>20</v>
      </c>
    </row>
    <row customHeight="1" s="29" r="58" ht="15" spans="1:17"/>
    <row customHeight="1" s="29" r="59" ht="17" spans="1:17">
      <c s="9" r="A59" t="n">
        <v>1</v>
      </c>
      <c s="9" r="B59" t="n">
        <v>2</v>
      </c>
      <c s="9" r="C59" t="n">
        <v>3</v>
      </c>
      <c s="9" r="D59" t="n">
        <v>4</v>
      </c>
      <c s="9" r="E59" t="n"/>
      <c s="9" r="F59" t="n">
        <v>5</v>
      </c>
      <c s="10" r="G59" t="n">
        <v>22</v>
      </c>
      <c s="10" r="H59" t="n">
        <v>23</v>
      </c>
      <c s="10" r="I59" t="n">
        <v>25</v>
      </c>
      <c s="10" r="J59" t="n">
        <v>26</v>
      </c>
      <c s="10" r="K59" t="n">
        <v>27</v>
      </c>
      <c s="10" r="L59" t="n">
        <v>28</v>
      </c>
      <c s="10" r="M59" t="n">
        <v>29</v>
      </c>
      <c s="10" r="N59" t="n">
        <v>30</v>
      </c>
      <c s="10" r="O59" t="n">
        <v>31</v>
      </c>
    </row>
    <row customHeight="1" s="29" r="60" ht="17" spans="1:17">
      <c s="11" r="A60" t="n"/>
      <c s="12" r="B60" t="s">
        <v>21</v>
      </c>
      <c s="13" r="C60" t="n">
        <v>2843</v>
      </c>
      <c s="13" r="D60" t="n">
        <v>2713</v>
      </c>
      <c s="13" r="E60" t="n">
        <v>2713</v>
      </c>
      <c s="14" r="F60" t="n"/>
      <c s="11" r="G60">
        <f>I36</f>
        <v/>
      </c>
      <c s="11" r="H60" t="n"/>
      <c s="11" r="I60">
        <f>H60+G60</f>
        <v/>
      </c>
      <c s="15" r="J60">
        <f>I60/F60*100</f>
        <v/>
      </c>
      <c s="11" r="K60">
        <f>N36</f>
        <v/>
      </c>
      <c s="11" r="L60" t="n"/>
      <c s="15" r="M60">
        <f>82/12*2</f>
        <v/>
      </c>
      <c s="11" r="N60">
        <f>L60+K60</f>
        <v/>
      </c>
      <c s="15" r="O60">
        <f>N60/F60*100</f>
        <v/>
      </c>
    </row>
    <row customHeight="1" s="29" r="61" ht="17" spans="1:17">
      <c s="11" r="A61" t="n"/>
      <c s="12" r="B61" t="s">
        <v>22</v>
      </c>
      <c s="13" r="C61" t="n">
        <v>917</v>
      </c>
      <c s="13" r="D61" t="n">
        <v>876</v>
      </c>
      <c s="13" r="E61" t="n">
        <v>876</v>
      </c>
      <c s="14" r="F61" t="n"/>
      <c s="11" r="G61">
        <f>I37</f>
        <v/>
      </c>
      <c s="11" r="H61" t="n"/>
      <c s="11" r="I61">
        <f>H61+G61</f>
        <v/>
      </c>
      <c s="15" r="J61">
        <f>I61/F61*100</f>
        <v/>
      </c>
      <c s="11" r="K61">
        <f>N37</f>
        <v/>
      </c>
      <c s="11" r="L61" t="n"/>
      <c s="15" r="M61">
        <f>82/12*2</f>
        <v/>
      </c>
      <c s="11" r="N61">
        <f>L61+K61</f>
        <v/>
      </c>
      <c s="15" r="O61">
        <f>N61/F61*100</f>
        <v/>
      </c>
    </row>
    <row customHeight="1" s="29" r="62" ht="17" spans="1:17">
      <c s="11" r="A62" t="n"/>
      <c s="12" r="B62" t="s">
        <v>23</v>
      </c>
      <c s="13" r="C62" t="n">
        <v>3282</v>
      </c>
      <c s="13" r="D62" t="n">
        <v>3133</v>
      </c>
      <c s="13" r="E62" t="n">
        <v>3133</v>
      </c>
      <c s="14" r="F62" t="n"/>
      <c s="11" r="G62">
        <f>I38</f>
        <v/>
      </c>
      <c s="11" r="H62" t="n"/>
      <c s="11" r="I62">
        <f>H62+G62</f>
        <v/>
      </c>
      <c s="15" r="J62">
        <f>I62/F62*100</f>
        <v/>
      </c>
      <c s="11" r="K62">
        <f>N38</f>
        <v/>
      </c>
      <c s="11" r="L62" t="n"/>
      <c s="15" r="M62">
        <f>82/12*2</f>
        <v/>
      </c>
      <c s="11" r="N62">
        <f>L62+K62</f>
        <v/>
      </c>
      <c s="15" r="O62">
        <f>N62/F62*100</f>
        <v/>
      </c>
    </row>
    <row customHeight="1" s="29" r="63" ht="17" spans="1:17">
      <c s="16" r="A63" t="n"/>
      <c s="12" r="B63" t="s">
        <v>24</v>
      </c>
      <c s="13" r="C63" t="n">
        <v>2794</v>
      </c>
      <c s="13" r="D63" t="n">
        <v>2667</v>
      </c>
      <c s="13" r="E63" t="n">
        <v>2667</v>
      </c>
      <c s="14" r="F63" t="n"/>
      <c s="11" r="G63">
        <f>I39</f>
        <v/>
      </c>
      <c s="11" r="H63" t="n"/>
      <c s="11" r="I63">
        <f>H63+G63</f>
        <v/>
      </c>
      <c s="15" r="J63">
        <f>I63/F63*100</f>
        <v/>
      </c>
      <c s="11" r="K63">
        <f>N39</f>
        <v/>
      </c>
      <c s="11" r="L63" t="n"/>
      <c s="15" r="M63">
        <f>82/12*2</f>
        <v/>
      </c>
      <c s="11" r="N63">
        <f>L63+K63</f>
        <v/>
      </c>
      <c s="15" r="O63">
        <f>N63/F63*100</f>
        <v/>
      </c>
    </row>
    <row customHeight="1" s="29" r="64" ht="17" spans="1:17">
      <c s="16" r="A64" t="n"/>
      <c s="12" r="B64" t="s">
        <v>25</v>
      </c>
      <c s="13" r="C64" t="n">
        <v>1285</v>
      </c>
      <c s="13" r="D64" t="n">
        <v>1226</v>
      </c>
      <c s="13" r="E64" t="n">
        <v>1226</v>
      </c>
      <c s="14" r="F64" t="n"/>
      <c s="11" r="G64">
        <f>I40</f>
        <v/>
      </c>
      <c s="11" r="H64" t="n"/>
      <c s="11" r="I64">
        <f>H64+G64</f>
        <v/>
      </c>
      <c s="15" r="J64">
        <f>I64/F64*100</f>
        <v/>
      </c>
      <c s="11" r="K64">
        <f>N40</f>
        <v/>
      </c>
      <c s="11" r="L64" t="n"/>
      <c s="15" r="M64">
        <f>82/12*2</f>
        <v/>
      </c>
      <c s="11" r="N64">
        <f>L64+K64</f>
        <v/>
      </c>
      <c s="15" r="O64">
        <f>N64/F64*100</f>
        <v/>
      </c>
    </row>
    <row customHeight="1" s="29" r="65" ht="17" spans="1:17">
      <c s="11" r="A65" t="n"/>
      <c s="12" r="B65" t="s">
        <v>26</v>
      </c>
      <c s="13" r="C65" t="n">
        <v>2751</v>
      </c>
      <c s="13" r="D65" t="n">
        <v>2626</v>
      </c>
      <c s="13" r="E65" t="n">
        <v>2626</v>
      </c>
      <c s="14" r="F65" t="n"/>
      <c s="11" r="G65">
        <f>I41</f>
        <v/>
      </c>
      <c s="11" r="H65" t="n"/>
      <c s="11" r="I65">
        <f>H65+G65</f>
        <v/>
      </c>
      <c s="15" r="J65">
        <f>I65/F65*100</f>
        <v/>
      </c>
      <c s="11" r="K65">
        <f>N41</f>
        <v/>
      </c>
      <c s="11" r="L65" t="n"/>
      <c s="15" r="M65">
        <f>82/12*2</f>
        <v/>
      </c>
      <c s="11" r="N65">
        <f>L65+K65</f>
        <v/>
      </c>
      <c s="15" r="O65">
        <f>N65/F65*100</f>
        <v/>
      </c>
    </row>
    <row customHeight="1" s="29" r="66" ht="17" spans="1:17">
      <c s="16" r="A66" t="n"/>
      <c s="11" r="B66" t="n"/>
      <c s="16" r="C66" t="n"/>
      <c s="16" r="D66" t="n"/>
      <c s="16" r="E66" t="n"/>
      <c s="14" r="F66" t="n"/>
      <c s="11" r="G66">
        <f>I42</f>
        <v/>
      </c>
      <c s="11" r="H66" t="n"/>
      <c s="11" r="I66">
        <f>H66+G66</f>
        <v/>
      </c>
      <c s="15" r="J66">
        <f>I66/F66*100</f>
        <v/>
      </c>
      <c s="11" r="K66">
        <f>N42</f>
        <v/>
      </c>
      <c s="11" r="L66" t="n"/>
      <c s="15" r="M66">
        <f>82/12*2</f>
        <v/>
      </c>
      <c s="11" r="N66">
        <f>L66+K66</f>
        <v/>
      </c>
      <c s="15" r="O66">
        <f>N66/F66*100</f>
        <v/>
      </c>
    </row>
    <row customHeight="1" s="29" r="67" ht="17" spans="1:17">
      <c s="16" r="A67" t="n"/>
      <c s="11" r="B67" t="n"/>
      <c s="16" r="C67" t="n"/>
      <c s="16" r="D67" t="n"/>
      <c s="16" r="E67" t="n"/>
      <c s="14" r="F67" t="n"/>
      <c s="11" r="G67">
        <f>I43</f>
        <v/>
      </c>
      <c s="11" r="H67" t="n"/>
      <c s="11" r="I67">
        <f>H67+G67</f>
        <v/>
      </c>
      <c s="15" r="J67">
        <f>I67/F67*100</f>
        <v/>
      </c>
      <c s="11" r="K67">
        <f>N43</f>
        <v/>
      </c>
      <c s="11" r="L67" t="n"/>
      <c s="15" r="M67">
        <f>82/12*2</f>
        <v/>
      </c>
      <c s="11" r="N67">
        <f>L67+K67</f>
        <v/>
      </c>
      <c s="15" r="O67">
        <f>N67/F67*100</f>
        <v/>
      </c>
    </row>
    <row customHeight="1" s="29" r="68" ht="17" spans="1:17">
      <c s="16" r="A68" t="n"/>
      <c s="11" r="B68" t="n"/>
      <c s="16" r="C68" t="n"/>
      <c s="16" r="D68" t="n"/>
      <c s="16" r="E68" t="n"/>
      <c s="14" r="F68" t="n"/>
      <c s="11" r="G68">
        <f>I44</f>
        <v/>
      </c>
      <c s="11" r="H68" t="n"/>
      <c s="11" r="I68">
        <f>H68+G68</f>
        <v/>
      </c>
      <c s="15" r="J68">
        <f>I68/F68*100</f>
        <v/>
      </c>
      <c s="11" r="K68">
        <f>N44</f>
        <v/>
      </c>
      <c s="11" r="L68" t="n"/>
      <c s="15" r="M68">
        <f>82/12*2</f>
        <v/>
      </c>
      <c s="11" r="N68">
        <f>L68+K68</f>
        <v/>
      </c>
      <c s="15" r="O68">
        <f>N68/F68*100</f>
        <v/>
      </c>
      <c s="20" r="P68" t="n"/>
    </row>
    <row customHeight="1" s="29" r="69" ht="17" spans="1:17">
      <c s="16" r="A69" t="n"/>
      <c s="11" r="B69" t="n"/>
      <c s="16" r="C69" t="n"/>
      <c s="16" r="D69" t="n"/>
      <c s="16" r="E69" t="n"/>
      <c s="14" r="F69" t="n"/>
      <c s="11" r="G69">
        <f>I45</f>
        <v/>
      </c>
      <c s="11" r="H69" t="n"/>
      <c s="11" r="I69">
        <f>H69+G69</f>
        <v/>
      </c>
      <c s="15" r="J69">
        <f>I69/F69*100</f>
        <v/>
      </c>
      <c s="11" r="K69">
        <f>N45</f>
        <v/>
      </c>
      <c s="11" r="L69" t="n"/>
      <c s="15" r="M69">
        <f>82/12*2</f>
        <v/>
      </c>
      <c s="11" r="N69">
        <f>L69+K69</f>
        <v/>
      </c>
      <c s="15" r="O69">
        <f>N69/F69*100</f>
        <v/>
      </c>
    </row>
    <row customHeight="1" s="29" r="70" ht="17" spans="1:17">
      <c s="17" r="A70" t="s">
        <v>27</v>
      </c>
      <c s="18" r="C70">
        <f>SUM(C60:C69)</f>
        <v/>
      </c>
      <c s="18" r="D70">
        <f>SUM(D60:D69)</f>
        <v/>
      </c>
      <c s="18" r="E70">
        <f>SUM(E60:E69)</f>
        <v/>
      </c>
      <c s="19" r="F70">
        <f>SUM(F60:F69)</f>
        <v/>
      </c>
      <c s="18" r="G70">
        <f>SUM(G60:G69)</f>
        <v/>
      </c>
      <c s="18" r="H70">
        <f>SUM(H60:H69)</f>
        <v/>
      </c>
      <c s="18" r="I70">
        <f>SUM(I60:I69)</f>
        <v/>
      </c>
      <c s="15" r="J70">
        <f>I70/F70*100</f>
        <v/>
      </c>
      <c s="18" r="K70">
        <f>SUM(K60:K69)</f>
        <v/>
      </c>
      <c s="18" r="L70">
        <f>SUM(L60:L69)</f>
        <v/>
      </c>
      <c s="15" r="M70">
        <f>82/12*2</f>
        <v/>
      </c>
      <c s="18" r="N70">
        <f>SUM(N60:N69)</f>
        <v/>
      </c>
      <c s="15" r="O70">
        <f>N70/F70*100</f>
        <v/>
      </c>
    </row>
    <row customHeight="1" s="29" r="72" ht="17" spans="1:17">
      <c s="21" r="K72" t="s">
        <v>31</v>
      </c>
      <c s="22" r="L72" t="n"/>
    </row>
    <row customHeight="1" s="29" r="73" ht="17" spans="1:17">
      <c s="21" r="K73" t="s">
        <v>32</v>
      </c>
      <c s="22" r="L73" t="n"/>
    </row>
    <row customHeight="1" s="29" r="74" ht="17" spans="1:17">
      <c s="21" r="K74" t="n"/>
      <c s="22" r="L74" t="n"/>
    </row>
    <row customHeight="1" s="29" r="75" ht="17" spans="1:17">
      <c s="21" r="K75" t="n"/>
      <c s="22" r="L75" t="n"/>
    </row>
    <row customHeight="1" s="29" r="76" ht="17" spans="1:17">
      <c s="23" r="K76" t="s">
        <v>33</v>
      </c>
      <c s="22" r="L76" t="n"/>
      <c s="20" r="M76" t="n"/>
    </row>
    <row customHeight="1" s="29" r="77" ht="17" spans="1:17">
      <c s="23" r="K77" t="s">
        <v>34</v>
      </c>
      <c s="22" r="L77" t="n"/>
    </row>
    <row customHeight="1" s="29" r="79" ht="17" spans="1:17">
      <c s="1" r="A79" t="s">
        <v>0</v>
      </c>
      <c s="1" r="B79" t="n"/>
      <c s="1" r="C79" t="n"/>
      <c s="1" r="D79" t="n"/>
      <c s="1" r="E79" t="n"/>
      <c s="1" r="F79" t="n"/>
      <c s="2" r="M79" t="s">
        <v>1</v>
      </c>
    </row>
    <row customHeight="1" s="29" r="80" ht="15" spans="1:17">
      <c s="1" r="A80" t="s">
        <v>2</v>
      </c>
      <c s="1" r="B80" t="n"/>
      <c s="1" r="C80" t="n"/>
      <c s="1" r="D80" t="n"/>
      <c s="1" r="E80" t="n"/>
      <c s="1" r="F80" t="n"/>
    </row>
    <row customHeight="1" s="29" r="81" ht="17" spans="1:17">
      <c s="1" r="A81" t="s">
        <v>3</v>
      </c>
    </row>
    <row customHeight="1" s="29" r="82" ht="17" spans="1:17">
      <c s="1" r="A82" t="s">
        <v>4</v>
      </c>
    </row>
    <row customHeight="1" s="29" r="83" ht="17" spans="1:17">
      <c s="1" r="A83" t="s">
        <v>35</v>
      </c>
    </row>
    <row customHeight="1" s="29" r="85" ht="25.5" spans="1:17">
      <c s="3" r="A85" t="s">
        <v>6</v>
      </c>
      <c s="4" r="B85" t="s">
        <v>7</v>
      </c>
      <c s="5" r="C85" t="s">
        <v>8</v>
      </c>
      <c s="6" r="G85" t="s">
        <v>9</v>
      </c>
      <c s="6" r="K85" t="s">
        <v>30</v>
      </c>
    </row>
    <row customHeight="1" s="29" r="86" ht="12.75" spans="1:17">
      <c s="3" r="C86" t="s">
        <v>11</v>
      </c>
      <c s="3" r="D86" t="s">
        <v>12</v>
      </c>
      <c s="3" r="E86" t="s">
        <v>13</v>
      </c>
      <c s="4" r="F86" t="s">
        <v>14</v>
      </c>
      <c s="4" r="G86" t="s">
        <v>15</v>
      </c>
      <c s="4" r="H86" t="s">
        <v>16</v>
      </c>
      <c s="7" r="I86" t="s">
        <v>17</v>
      </c>
      <c s="4" r="K86" t="s">
        <v>15</v>
      </c>
      <c s="4" r="L86" t="s">
        <v>16</v>
      </c>
      <c s="4" r="M86" t="s">
        <v>18</v>
      </c>
      <c s="7" r="N86" t="s">
        <v>17</v>
      </c>
    </row>
    <row customHeight="1" s="29" r="87" ht="15" spans="1:17">
      <c s="8" r="I87" t="s">
        <v>19</v>
      </c>
      <c s="8" r="J87" t="s">
        <v>20</v>
      </c>
      <c s="8" r="N87" t="s">
        <v>19</v>
      </c>
      <c s="8" r="O87" t="s">
        <v>20</v>
      </c>
    </row>
    <row customHeight="1" s="29" r="88" ht="15" spans="1:17"/>
    <row customHeight="1" s="29" r="89" ht="17" spans="1:17">
      <c s="9" r="A89" t="n">
        <v>1</v>
      </c>
      <c s="9" r="B89" t="n">
        <v>2</v>
      </c>
      <c s="9" r="C89" t="n">
        <v>3</v>
      </c>
      <c s="9" r="D89" t="n">
        <v>4</v>
      </c>
      <c s="9" r="E89" t="n"/>
      <c s="9" r="F89" t="n">
        <v>5</v>
      </c>
      <c s="10" r="G89" t="n">
        <v>22</v>
      </c>
      <c s="10" r="H89" t="n">
        <v>23</v>
      </c>
      <c s="10" r="I89" t="n">
        <v>25</v>
      </c>
      <c s="10" r="J89" t="n">
        <v>26</v>
      </c>
      <c s="10" r="K89" t="n">
        <v>27</v>
      </c>
      <c s="10" r="L89" t="n">
        <v>28</v>
      </c>
      <c s="10" r="M89" t="n">
        <v>29</v>
      </c>
      <c s="10" r="N89" t="n">
        <v>30</v>
      </c>
      <c s="10" r="O89" t="n">
        <v>31</v>
      </c>
    </row>
    <row customHeight="1" s="29" r="90" ht="17" spans="1:17">
      <c s="11" r="A90" t="n"/>
      <c s="12" r="B90" t="s">
        <v>21</v>
      </c>
      <c s="13" r="C90" t="n">
        <v>2843</v>
      </c>
      <c s="13" r="D90" t="n">
        <v>2713</v>
      </c>
      <c s="13" r="E90" t="n">
        <v>2713</v>
      </c>
      <c s="14" r="F90">
        <f>0.2*C90</f>
        <v/>
      </c>
      <c s="11" r="G90">
        <f>I60</f>
        <v/>
      </c>
      <c s="11" r="H90" t="n"/>
      <c s="11" r="I90">
        <f>H90+G90</f>
        <v/>
      </c>
      <c s="15" r="J90">
        <f>I90/F90*100</f>
        <v/>
      </c>
      <c s="11" r="K90">
        <f>N60</f>
        <v/>
      </c>
      <c s="11" r="L90" t="n"/>
      <c s="15" r="M90">
        <f>82/12*4</f>
        <v/>
      </c>
      <c s="11" r="N90">
        <f>L90+K90</f>
        <v/>
      </c>
      <c s="15" r="O90">
        <f>N90/F90*100</f>
        <v/>
      </c>
    </row>
    <row customHeight="1" s="29" r="91" ht="17" spans="1:17">
      <c s="11" r="A91" t="n"/>
      <c s="12" r="B91" t="s">
        <v>22</v>
      </c>
      <c s="13" r="C91" t="n">
        <v>917</v>
      </c>
      <c s="13" r="D91" t="n">
        <v>876</v>
      </c>
      <c s="13" r="E91" t="n">
        <v>876</v>
      </c>
      <c s="14" r="F91">
        <f>0.2*C91</f>
        <v/>
      </c>
      <c s="11" r="G91">
        <f>I61</f>
        <v/>
      </c>
      <c s="11" r="H91" t="n"/>
      <c s="11" r="I91">
        <f>H91+G91</f>
        <v/>
      </c>
      <c s="15" r="J91">
        <f>I91/F91*100</f>
        <v/>
      </c>
      <c s="11" r="K91">
        <f>N61</f>
        <v/>
      </c>
      <c s="11" r="L91" t="n"/>
      <c s="15" r="M91">
        <f>82/12*4</f>
        <v/>
      </c>
      <c s="11" r="N91">
        <f>L91+K91</f>
        <v/>
      </c>
      <c s="15" r="O91">
        <f>N91/F91*100</f>
        <v/>
      </c>
    </row>
    <row customHeight="1" s="29" r="92" ht="17" spans="1:17">
      <c s="11" r="A92" t="n"/>
      <c s="12" r="B92" t="s">
        <v>23</v>
      </c>
      <c s="13" r="C92" t="n">
        <v>3282</v>
      </c>
      <c s="13" r="D92" t="n">
        <v>3133</v>
      </c>
      <c s="13" r="E92" t="n">
        <v>3133</v>
      </c>
      <c s="14" r="F92">
        <f>0.2*C92</f>
        <v/>
      </c>
      <c s="11" r="G92">
        <f>I62</f>
        <v/>
      </c>
      <c s="11" r="H92" t="n"/>
      <c s="11" r="I92">
        <f>H92+G92</f>
        <v/>
      </c>
      <c s="15" r="J92">
        <f>I92/F92*100</f>
        <v/>
      </c>
      <c s="11" r="K92">
        <f>N62</f>
        <v/>
      </c>
      <c s="11" r="L92" t="n"/>
      <c s="15" r="M92">
        <f>82/12*4</f>
        <v/>
      </c>
      <c s="11" r="N92">
        <f>L92+K92</f>
        <v/>
      </c>
      <c s="15" r="O92">
        <f>N92/F92*100</f>
        <v/>
      </c>
    </row>
    <row customHeight="1" s="29" r="93" ht="17" spans="1:17">
      <c s="16" r="A93" t="n"/>
      <c s="12" r="B93" t="s">
        <v>24</v>
      </c>
      <c s="13" r="C93" t="n">
        <v>2794</v>
      </c>
      <c s="13" r="D93" t="n">
        <v>2667</v>
      </c>
      <c s="13" r="E93" t="n">
        <v>2667</v>
      </c>
      <c s="14" r="F93">
        <f>0.2*C93</f>
        <v/>
      </c>
      <c s="11" r="G93">
        <f>I63</f>
        <v/>
      </c>
      <c s="11" r="H93" t="n"/>
      <c s="11" r="I93">
        <f>H93+G93</f>
        <v/>
      </c>
      <c s="15" r="J93">
        <f>I93/F93*100</f>
        <v/>
      </c>
      <c s="11" r="K93">
        <f>N63</f>
        <v/>
      </c>
      <c s="11" r="L93" t="n"/>
      <c s="15" r="M93">
        <f>82/12*4</f>
        <v/>
      </c>
      <c s="11" r="N93">
        <f>L93+K93</f>
        <v/>
      </c>
      <c s="15" r="O93">
        <f>N93/F93*100</f>
        <v/>
      </c>
    </row>
    <row customHeight="1" s="29" r="94" ht="17" spans="1:17">
      <c s="16" r="A94" t="n"/>
      <c s="12" r="B94" t="s">
        <v>25</v>
      </c>
      <c s="13" r="C94" t="n">
        <v>1285</v>
      </c>
      <c s="13" r="D94" t="n">
        <v>1226</v>
      </c>
      <c s="13" r="E94" t="n">
        <v>1226</v>
      </c>
      <c s="14" r="F94">
        <f>0.2*C94</f>
        <v/>
      </c>
      <c s="11" r="G94">
        <f>I64</f>
        <v/>
      </c>
      <c s="11" r="H94" t="n"/>
      <c s="11" r="I94">
        <f>H94+G94</f>
        <v/>
      </c>
      <c s="15" r="J94">
        <f>I94/F94*100</f>
        <v/>
      </c>
      <c s="11" r="K94">
        <f>N64</f>
        <v/>
      </c>
      <c s="11" r="L94" t="n"/>
      <c s="15" r="M94">
        <f>82/12*4</f>
        <v/>
      </c>
      <c s="11" r="N94">
        <f>L94+K94</f>
        <v/>
      </c>
      <c s="15" r="O94">
        <f>N94/F94*100</f>
        <v/>
      </c>
    </row>
    <row customHeight="1" s="29" r="95" ht="17" spans="1:17">
      <c s="11" r="A95" t="n"/>
      <c s="12" r="B95" t="s">
        <v>26</v>
      </c>
      <c s="13" r="C95" t="n">
        <v>2751</v>
      </c>
      <c s="13" r="D95" t="n">
        <v>2626</v>
      </c>
      <c s="13" r="E95" t="n">
        <v>2626</v>
      </c>
      <c s="14" r="F95">
        <f>0.2*C95</f>
        <v/>
      </c>
      <c s="11" r="G95">
        <f>I65</f>
        <v/>
      </c>
      <c s="11" r="H95" t="n"/>
      <c s="11" r="I95">
        <f>H95+G95</f>
        <v/>
      </c>
      <c s="15" r="J95">
        <f>I95/F95*100</f>
        <v/>
      </c>
      <c s="11" r="K95">
        <f>N65</f>
        <v/>
      </c>
      <c s="11" r="L95" t="n"/>
      <c s="15" r="M95">
        <f>82/12*4</f>
        <v/>
      </c>
      <c s="11" r="N95">
        <f>L95+K95</f>
        <v/>
      </c>
      <c s="15" r="O95">
        <f>N95/F95*100</f>
        <v/>
      </c>
    </row>
    <row customHeight="1" s="29" r="96" ht="17" spans="1:17">
      <c s="16" r="A96" t="n"/>
      <c s="11" r="B96" t="n"/>
      <c s="11" r="C96" t="n"/>
      <c s="11" r="D96" t="n"/>
      <c s="11" r="E96" t="n"/>
      <c s="14" r="F96">
        <f>0.2*C96</f>
        <v/>
      </c>
      <c s="11" r="G96">
        <f>I66</f>
        <v/>
      </c>
      <c s="11" r="H96" t="n"/>
      <c s="11" r="I96">
        <f>H96+G96</f>
        <v/>
      </c>
      <c s="15" r="J96">
        <f>I96/F96*100</f>
        <v/>
      </c>
      <c s="11" r="K96">
        <f>N66</f>
        <v/>
      </c>
      <c s="11" r="L96" t="n"/>
      <c s="15" r="M96">
        <f>82/12*4</f>
        <v/>
      </c>
      <c s="11" r="N96">
        <f>L96+K96</f>
        <v/>
      </c>
      <c s="15" r="O96">
        <f>N96/F96*100</f>
        <v/>
      </c>
    </row>
    <row customHeight="1" s="29" r="97" ht="17" spans="1:17">
      <c s="16" r="A97" t="n"/>
      <c s="11" r="B97" t="n"/>
      <c s="11" r="C97" t="n"/>
      <c s="11" r="D97" t="n"/>
      <c s="11" r="E97" t="n"/>
      <c s="14" r="F97">
        <f>0.2*C97</f>
        <v/>
      </c>
      <c s="11" r="G97">
        <f>I67</f>
        <v/>
      </c>
      <c s="11" r="H97" t="n"/>
      <c s="11" r="I97">
        <f>H97+G97</f>
        <v/>
      </c>
      <c s="15" r="J97">
        <f>I97/F97*100</f>
        <v/>
      </c>
      <c s="11" r="K97">
        <f>N67</f>
        <v/>
      </c>
      <c s="11" r="L97" t="n"/>
      <c s="15" r="M97">
        <f>82/12*4</f>
        <v/>
      </c>
      <c s="11" r="N97">
        <f>L97+K97</f>
        <v/>
      </c>
      <c s="15" r="O97">
        <f>N97/F97*100</f>
        <v/>
      </c>
    </row>
    <row customHeight="1" s="29" r="98" ht="17" spans="1:17">
      <c s="16" r="A98" t="n"/>
      <c s="11" r="B98" t="n"/>
      <c s="11" r="C98" t="n"/>
      <c s="11" r="D98" t="n"/>
      <c s="11" r="E98" t="n"/>
      <c s="14" r="F98">
        <f>0.2*C98</f>
        <v/>
      </c>
      <c s="11" r="G98">
        <f>I68</f>
        <v/>
      </c>
      <c s="11" r="H98" t="n"/>
      <c s="11" r="I98">
        <f>H98+G98</f>
        <v/>
      </c>
      <c s="15" r="J98">
        <f>I98/F98*100</f>
        <v/>
      </c>
      <c s="11" r="K98">
        <f>N68</f>
        <v/>
      </c>
      <c s="11" r="L98" t="n"/>
      <c s="15" r="M98">
        <f>82/12*4</f>
        <v/>
      </c>
      <c s="11" r="N98">
        <f>L98+K98</f>
        <v/>
      </c>
      <c s="15" r="O98">
        <f>N98/F98*100</f>
        <v/>
      </c>
    </row>
    <row customHeight="1" s="29" r="99" ht="17" spans="1:17">
      <c s="16" r="A99" t="n"/>
      <c s="11" r="B99" t="n"/>
      <c s="11" r="C99" t="n"/>
      <c s="11" r="D99" t="n"/>
      <c s="11" r="E99" t="n"/>
      <c s="14" r="F99">
        <f>0.2*C99</f>
        <v/>
      </c>
      <c s="11" r="G99">
        <f>I69</f>
        <v/>
      </c>
      <c s="11" r="H99" t="n"/>
      <c s="11" r="I99">
        <f>H99+G99</f>
        <v/>
      </c>
      <c s="15" r="J99">
        <f>I99/F99*100</f>
        <v/>
      </c>
      <c s="11" r="K99">
        <f>N69</f>
        <v/>
      </c>
      <c s="11" r="L99" t="n"/>
      <c s="15" r="M99">
        <f>82/12*4</f>
        <v/>
      </c>
      <c s="11" r="N99">
        <f>L99+K99</f>
        <v/>
      </c>
      <c s="15" r="O99">
        <f>N99/F99*100</f>
        <v/>
      </c>
    </row>
    <row customHeight="1" s="29" r="100" ht="17" spans="1:17">
      <c s="17" r="A100" t="s">
        <v>27</v>
      </c>
      <c s="18" r="C100">
        <f>SUM(C90:C99)</f>
        <v/>
      </c>
      <c s="18" r="D100">
        <f>SUM(D90:D99)</f>
        <v/>
      </c>
      <c s="18" r="E100">
        <f>SUM(E90:E99)</f>
        <v/>
      </c>
      <c s="19" r="F100">
        <f>SUM(F90:F99)</f>
        <v/>
      </c>
      <c s="18" r="G100">
        <f>SUM(G90:G99)</f>
        <v/>
      </c>
      <c s="18" r="H100">
        <f>SUM(H90:H99)</f>
        <v/>
      </c>
      <c s="18" r="I100">
        <f>SUM(I90:I99)</f>
        <v/>
      </c>
      <c s="15" r="J100">
        <f>I100/F100*100</f>
        <v/>
      </c>
      <c s="18" r="K100">
        <f>SUM(K90:K99)</f>
        <v/>
      </c>
      <c s="18" r="L100">
        <f>SUM(L90:L99)</f>
        <v/>
      </c>
      <c s="15" r="M100">
        <f>82/12*4</f>
        <v/>
      </c>
      <c s="18" r="N100">
        <f>SUM(N90:N99)</f>
        <v/>
      </c>
      <c s="15" r="O100">
        <f>N100/F100*100</f>
        <v/>
      </c>
    </row>
    <row customHeight="1" s="29" r="102" ht="17" spans="1:17">
      <c s="21" r="K102" t="s">
        <v>31</v>
      </c>
      <c s="22" r="L102" t="n"/>
    </row>
    <row customHeight="1" s="29" r="103" ht="17" spans="1:17">
      <c s="21" r="K103" t="s">
        <v>32</v>
      </c>
      <c s="22" r="L103" t="n"/>
    </row>
    <row customHeight="1" s="29" r="104" ht="17" spans="1:17">
      <c s="21" r="K104" t="n"/>
      <c s="22" r="L104" t="n"/>
    </row>
    <row customHeight="1" s="29" r="105" ht="17" spans="1:17">
      <c s="21" r="K105" t="n"/>
      <c s="22" r="L105" t="n"/>
    </row>
    <row customHeight="1" s="29" r="106" ht="17" spans="1:17">
      <c s="23" r="K106" t="s">
        <v>33</v>
      </c>
      <c s="22" r="L106" t="n"/>
      <c s="20" r="M106" t="n"/>
    </row>
    <row customHeight="1" s="29" r="107" ht="17" spans="1:17">
      <c s="23" r="K107" t="s">
        <v>34</v>
      </c>
      <c s="22" r="L107" t="n"/>
    </row>
    <row customHeight="1" s="29" r="109" ht="17" spans="1:17">
      <c s="1" r="A109" t="s">
        <v>0</v>
      </c>
      <c s="1" r="B109" t="n"/>
      <c s="1" r="C109" t="n"/>
      <c s="1" r="D109" t="n"/>
      <c s="1" r="E109" t="n"/>
      <c s="1" r="F109" t="n"/>
      <c s="2" r="M109" t="s">
        <v>1</v>
      </c>
    </row>
    <row customHeight="1" s="29" r="110" ht="15" spans="1:17">
      <c s="1" r="A110" t="s">
        <v>2</v>
      </c>
      <c s="1" r="B110" t="n"/>
      <c s="1" r="C110" t="n"/>
      <c s="1" r="D110" t="n"/>
      <c s="1" r="E110" t="n"/>
      <c s="1" r="F110" t="n"/>
    </row>
    <row customHeight="1" s="29" r="111" ht="17" spans="1:17">
      <c s="1" r="A111" t="s">
        <v>3</v>
      </c>
    </row>
    <row customHeight="1" s="29" r="112" ht="17" spans="1:17">
      <c s="1" r="A112" t="s">
        <v>4</v>
      </c>
    </row>
    <row customHeight="1" s="29" r="113" ht="17" spans="1:17">
      <c s="1" r="A113" t="s">
        <v>36</v>
      </c>
    </row>
    <row customHeight="1" s="29" r="115" ht="24" spans="1:17">
      <c s="3" r="A115" t="s">
        <v>6</v>
      </c>
      <c s="4" r="B115" t="s">
        <v>7</v>
      </c>
      <c s="5" r="C115" t="s">
        <v>8</v>
      </c>
      <c s="6" r="G115" t="s">
        <v>9</v>
      </c>
      <c s="6" r="K115" t="s">
        <v>30</v>
      </c>
    </row>
    <row customHeight="1" s="29" r="116" ht="12.75" spans="1:17">
      <c s="3" r="C116" t="s">
        <v>11</v>
      </c>
      <c s="3" r="D116" t="s">
        <v>12</v>
      </c>
      <c s="3" r="E116" t="s">
        <v>13</v>
      </c>
      <c s="4" r="F116" t="s">
        <v>14</v>
      </c>
      <c s="4" r="G116" t="s">
        <v>15</v>
      </c>
      <c s="4" r="H116" t="s">
        <v>16</v>
      </c>
      <c s="7" r="I116" t="s">
        <v>17</v>
      </c>
      <c s="4" r="K116" t="s">
        <v>15</v>
      </c>
      <c s="4" r="L116" t="s">
        <v>16</v>
      </c>
      <c s="4" r="M116" t="s">
        <v>18</v>
      </c>
      <c s="7" r="N116" t="s">
        <v>17</v>
      </c>
    </row>
    <row customHeight="1" s="29" r="117" ht="15" spans="1:17">
      <c s="8" r="I117" t="s">
        <v>19</v>
      </c>
      <c s="8" r="J117" t="s">
        <v>20</v>
      </c>
      <c s="8" r="N117" t="s">
        <v>19</v>
      </c>
      <c s="8" r="O117" t="s">
        <v>20</v>
      </c>
    </row>
    <row customHeight="1" s="29" r="118" ht="15" spans="1:17"/>
    <row customHeight="1" s="29" r="119" ht="17" spans="1:17">
      <c s="9" r="A119" t="n">
        <v>1</v>
      </c>
      <c s="9" r="B119" t="n">
        <v>2</v>
      </c>
      <c s="9" r="C119" t="n">
        <v>3</v>
      </c>
      <c s="9" r="D119" t="n">
        <v>4</v>
      </c>
      <c s="9" r="E119" t="n"/>
      <c s="9" r="F119" t="n">
        <v>5</v>
      </c>
      <c s="10" r="G119" t="n">
        <v>22</v>
      </c>
      <c s="10" r="H119" t="n">
        <v>23</v>
      </c>
      <c s="10" r="I119" t="n">
        <v>25</v>
      </c>
      <c s="10" r="J119" t="n">
        <v>26</v>
      </c>
      <c s="10" r="K119" t="n">
        <v>27</v>
      </c>
      <c s="10" r="L119" t="n">
        <v>28</v>
      </c>
      <c s="10" r="M119" t="n">
        <v>29</v>
      </c>
      <c s="10" r="N119" t="n">
        <v>30</v>
      </c>
      <c s="10" r="O119" t="n">
        <v>31</v>
      </c>
    </row>
    <row customHeight="1" s="29" r="120" ht="17" spans="1:17">
      <c s="11" r="A120" t="n"/>
      <c s="12" r="B120" t="s">
        <v>21</v>
      </c>
      <c s="13" r="C120" t="n">
        <v>2843</v>
      </c>
      <c s="13" r="D120" t="n">
        <v>2713</v>
      </c>
      <c s="13" r="E120" t="n">
        <v>2713</v>
      </c>
      <c s="14" r="F120">
        <f>0.2*C120</f>
        <v/>
      </c>
      <c s="11" r="G120">
        <f>I90</f>
        <v/>
      </c>
      <c s="11" r="H120" t="n">
        <v>6</v>
      </c>
      <c s="11" r="I120">
        <f>H120+G120</f>
        <v/>
      </c>
      <c s="15" r="J120">
        <f>I120/F120*100</f>
        <v/>
      </c>
      <c s="11" r="K120">
        <f>N90</f>
        <v/>
      </c>
      <c s="11" r="L120" t="n">
        <v>6</v>
      </c>
      <c s="15" r="M120">
        <f>82/12*5</f>
        <v/>
      </c>
      <c s="11" r="N120">
        <f>L120+K120</f>
        <v/>
      </c>
      <c s="15" r="O120">
        <f>N120/F120*100</f>
        <v/>
      </c>
    </row>
    <row customHeight="1" s="29" r="121" ht="17" spans="1:17">
      <c s="11" r="A121" t="n"/>
      <c s="12" r="B121" t="s">
        <v>22</v>
      </c>
      <c s="13" r="C121" t="n">
        <v>917</v>
      </c>
      <c s="13" r="D121" t="n">
        <v>876</v>
      </c>
      <c s="13" r="E121" t="n">
        <v>876</v>
      </c>
      <c s="14" r="F121">
        <f>0.2*C121</f>
        <v/>
      </c>
      <c s="11" r="G121">
        <f>I91</f>
        <v/>
      </c>
      <c s="11" r="H121" t="n">
        <v>4</v>
      </c>
      <c s="11" r="I121">
        <f>H121+G121</f>
        <v/>
      </c>
      <c s="15" r="J121">
        <f>I121/F121*100</f>
        <v/>
      </c>
      <c s="11" r="K121">
        <f>N91</f>
        <v/>
      </c>
      <c s="11" r="L121" t="n">
        <v>4</v>
      </c>
      <c s="15" r="M121">
        <f>82/12*5</f>
        <v/>
      </c>
      <c s="11" r="N121">
        <f>L121+K121</f>
        <v/>
      </c>
      <c s="15" r="O121">
        <f>N121/F121*100</f>
        <v/>
      </c>
    </row>
    <row customHeight="1" s="29" r="122" ht="17" spans="1:17">
      <c s="11" r="A122" t="n"/>
      <c s="12" r="B122" t="s">
        <v>23</v>
      </c>
      <c s="13" r="C122" t="n">
        <v>3282</v>
      </c>
      <c s="13" r="D122" t="n">
        <v>3133</v>
      </c>
      <c s="13" r="E122" t="n">
        <v>3133</v>
      </c>
      <c s="14" r="F122">
        <f>0.2*C122</f>
        <v/>
      </c>
      <c s="11" r="G122">
        <f>I92</f>
        <v/>
      </c>
      <c s="11" r="H122" t="n">
        <v>3</v>
      </c>
      <c s="11" r="I122">
        <f>H122+G122</f>
        <v/>
      </c>
      <c s="15" r="J122">
        <f>I122/F122*100</f>
        <v/>
      </c>
      <c s="11" r="K122">
        <f>N92</f>
        <v/>
      </c>
      <c s="11" r="L122" t="n">
        <v>3</v>
      </c>
      <c s="15" r="M122">
        <f>82/12*5</f>
        <v/>
      </c>
      <c s="11" r="N122">
        <f>L122+K122</f>
        <v/>
      </c>
      <c s="15" r="O122">
        <f>N122/F122*100</f>
        <v/>
      </c>
    </row>
    <row customHeight="1" s="29" r="123" ht="17" spans="1:17">
      <c s="16" r="A123" t="n"/>
      <c s="12" r="B123" t="s">
        <v>24</v>
      </c>
      <c s="13" r="C123" t="n">
        <v>2794</v>
      </c>
      <c s="13" r="D123" t="n">
        <v>2667</v>
      </c>
      <c s="13" r="E123" t="n">
        <v>2667</v>
      </c>
      <c s="14" r="F123">
        <f>0.2*C123</f>
        <v/>
      </c>
      <c s="11" r="G123">
        <f>I93</f>
        <v/>
      </c>
      <c s="11" r="H123" t="n">
        <v>3</v>
      </c>
      <c s="11" r="I123">
        <f>H123+G123</f>
        <v/>
      </c>
      <c s="15" r="J123">
        <f>I123/F123*100</f>
        <v/>
      </c>
      <c s="11" r="K123">
        <f>N93</f>
        <v/>
      </c>
      <c s="11" r="L123" t="n">
        <v>3</v>
      </c>
      <c s="15" r="M123">
        <f>82/12*5</f>
        <v/>
      </c>
      <c s="11" r="N123">
        <f>L123+K123</f>
        <v/>
      </c>
      <c s="15" r="O123">
        <f>N123/F123*100</f>
        <v/>
      </c>
    </row>
    <row customHeight="1" s="29" r="124" ht="17" spans="1:17">
      <c s="16" r="A124" t="n"/>
      <c s="12" r="B124" t="s">
        <v>25</v>
      </c>
      <c s="13" r="C124" t="n">
        <v>1285</v>
      </c>
      <c s="13" r="D124" t="n">
        <v>1226</v>
      </c>
      <c s="13" r="E124" t="n">
        <v>1226</v>
      </c>
      <c s="14" r="F124">
        <f>0.2*C124</f>
        <v/>
      </c>
      <c s="11" r="G124">
        <f>I94</f>
        <v/>
      </c>
      <c s="11" r="H124" t="n">
        <v>17</v>
      </c>
      <c s="11" r="I124">
        <f>H124+G124</f>
        <v/>
      </c>
      <c s="15" r="J124">
        <f>I124/F124*100</f>
        <v/>
      </c>
      <c s="11" r="K124">
        <f>N94</f>
        <v/>
      </c>
      <c s="11" r="L124" t="n">
        <v>17</v>
      </c>
      <c s="15" r="M124">
        <f>82/12*5</f>
        <v/>
      </c>
      <c s="11" r="N124">
        <f>L124+K124</f>
        <v/>
      </c>
      <c s="15" r="O124">
        <f>N124/F124*100</f>
        <v/>
      </c>
      <c s="2" r="Q124">
        <f>27-15</f>
        <v/>
      </c>
    </row>
    <row customHeight="1" s="29" r="125" ht="17" spans="1:17">
      <c s="11" r="A125" t="n"/>
      <c s="12" r="B125" t="s">
        <v>26</v>
      </c>
      <c s="13" r="C125" t="n">
        <v>2751</v>
      </c>
      <c s="13" r="D125" t="n">
        <v>2626</v>
      </c>
      <c s="13" r="E125" t="n">
        <v>2626</v>
      </c>
      <c s="14" r="F125">
        <f>0.2*C125</f>
        <v/>
      </c>
      <c s="11" r="G125">
        <f>I95</f>
        <v/>
      </c>
      <c s="11" r="H125" t="n"/>
      <c s="11" r="I125">
        <f>H125+G125</f>
        <v/>
      </c>
      <c s="15" r="J125">
        <f>I125/F125*100</f>
        <v/>
      </c>
      <c s="11" r="K125">
        <f>N95</f>
        <v/>
      </c>
      <c s="11" r="L125" t="n"/>
      <c s="15" r="M125">
        <f>82/12*5</f>
        <v/>
      </c>
      <c s="11" r="N125">
        <f>L125+K125</f>
        <v/>
      </c>
      <c s="15" r="O125">
        <f>N125/F125*100</f>
        <v/>
      </c>
    </row>
    <row customHeight="1" s="29" r="126" ht="17" spans="1:17">
      <c s="16" r="A126" t="n"/>
      <c s="11" r="B126" t="n"/>
      <c s="11" r="C126" t="n"/>
      <c s="11" r="D126" t="n"/>
      <c s="11" r="E126" t="n"/>
      <c s="14" r="F126">
        <f>0.2*C126</f>
        <v/>
      </c>
      <c s="11" r="G126">
        <f>I96</f>
        <v/>
      </c>
      <c s="11" r="H126" t="n"/>
      <c s="11" r="I126">
        <f>H126+G126</f>
        <v/>
      </c>
      <c s="15" r="J126">
        <f>I126/F126*100</f>
        <v/>
      </c>
      <c s="11" r="K126">
        <f>N96</f>
        <v/>
      </c>
      <c s="11" r="L126" t="n"/>
      <c s="15" r="M126">
        <f>82/12*5</f>
        <v/>
      </c>
      <c s="11" r="N126">
        <f>L126+K126</f>
        <v/>
      </c>
      <c s="15" r="O126">
        <f>N126/F126*100</f>
        <v/>
      </c>
    </row>
    <row customHeight="1" s="29" r="127" ht="17" spans="1:17">
      <c s="16" r="A127" t="n"/>
      <c s="11" r="B127" t="n"/>
      <c s="11" r="C127" t="n"/>
      <c s="11" r="D127" t="n"/>
      <c s="11" r="E127" t="n"/>
      <c s="14" r="F127">
        <f>0.2*C127</f>
        <v/>
      </c>
      <c s="11" r="G127">
        <f>I97</f>
        <v/>
      </c>
      <c s="11" r="H127" t="n"/>
      <c s="11" r="I127">
        <f>H127+G127</f>
        <v/>
      </c>
      <c s="15" r="J127">
        <f>I127/F127*100</f>
        <v/>
      </c>
      <c s="11" r="K127">
        <f>N97</f>
        <v/>
      </c>
      <c s="11" r="L127" t="n"/>
      <c s="15" r="M127">
        <f>82/12*5</f>
        <v/>
      </c>
      <c s="11" r="N127">
        <f>L127+K127</f>
        <v/>
      </c>
      <c s="15" r="O127">
        <f>N127/F127*100</f>
        <v/>
      </c>
    </row>
    <row customHeight="1" s="29" r="128" ht="17" spans="1:17">
      <c s="16" r="A128" t="n"/>
      <c s="11" r="B128" t="n"/>
      <c s="11" r="C128" t="n"/>
      <c s="11" r="D128" t="n"/>
      <c s="11" r="E128" t="n"/>
      <c s="14" r="F128">
        <f>0.2*C128</f>
        <v/>
      </c>
      <c s="11" r="G128">
        <f>I98</f>
        <v/>
      </c>
      <c s="11" r="H128" t="n"/>
      <c s="11" r="I128">
        <f>H128+G128</f>
        <v/>
      </c>
      <c s="15" r="J128">
        <f>I128/F128*100</f>
        <v/>
      </c>
      <c s="11" r="K128">
        <f>N98</f>
        <v/>
      </c>
      <c s="11" r="L128" t="n"/>
      <c s="15" r="M128">
        <f>82/12*5</f>
        <v/>
      </c>
      <c s="11" r="N128">
        <f>L128+K128</f>
        <v/>
      </c>
      <c s="15" r="O128">
        <f>N128/F128*100</f>
        <v/>
      </c>
    </row>
    <row customHeight="1" s="29" r="129" ht="17" spans="1:17">
      <c s="16" r="A129" t="n"/>
      <c s="11" r="B129" t="n"/>
      <c s="11" r="C129" t="n"/>
      <c s="11" r="D129" t="n"/>
      <c s="11" r="E129" t="n"/>
      <c s="14" r="F129">
        <f>0.2*C129</f>
        <v/>
      </c>
      <c s="11" r="G129">
        <f>I99</f>
        <v/>
      </c>
      <c s="11" r="H129" t="n"/>
      <c s="11" r="I129">
        <f>H129+G129</f>
        <v/>
      </c>
      <c s="15" r="J129">
        <f>I129/F129*100</f>
        <v/>
      </c>
      <c s="11" r="K129">
        <f>N99</f>
        <v/>
      </c>
      <c s="11" r="L129" t="n"/>
      <c s="15" r="M129">
        <f>82/12*5</f>
        <v/>
      </c>
      <c s="11" r="N129">
        <f>L129+K129</f>
        <v/>
      </c>
      <c s="15" r="O129">
        <f>N129/F129*100</f>
        <v/>
      </c>
    </row>
    <row customHeight="1" s="29" r="130" ht="17" spans="1:17">
      <c s="17" r="A130" t="s">
        <v>27</v>
      </c>
      <c s="18" r="C130">
        <f>SUM(C120:C129)</f>
        <v/>
      </c>
      <c s="18" r="D130">
        <f>SUM(D120:D129)</f>
        <v/>
      </c>
      <c s="18" r="E130">
        <f>SUM(E120:E129)</f>
        <v/>
      </c>
      <c s="19" r="F130">
        <f>SUM(F120:F129)</f>
        <v/>
      </c>
      <c s="18" r="G130">
        <f>SUM(G120:G129)</f>
        <v/>
      </c>
      <c s="18" r="H130">
        <f>SUM(H120:H129)</f>
        <v/>
      </c>
      <c s="18" r="I130">
        <f>SUM(I120:I129)</f>
        <v/>
      </c>
      <c s="15" r="J130">
        <f>I130/F130*100</f>
        <v/>
      </c>
      <c s="18" r="K130">
        <f>SUM(K120:K129)</f>
        <v/>
      </c>
      <c s="18" r="L130">
        <f>SUM(L120:L129)</f>
        <v/>
      </c>
      <c s="15" r="M130">
        <f>82/12*5</f>
        <v/>
      </c>
      <c s="18" r="N130">
        <f>SUM(N120:N129)</f>
        <v/>
      </c>
      <c s="15" r="O130">
        <f>N130/F130*100</f>
        <v/>
      </c>
    </row>
    <row customHeight="1" s="29" r="132" ht="17" spans="1:17">
      <c s="21" r="K132" t="s">
        <v>31</v>
      </c>
      <c s="22" r="L132" t="n"/>
    </row>
    <row customHeight="1" s="29" r="133" ht="17" spans="1:17">
      <c s="21" r="K133" t="s">
        <v>32</v>
      </c>
      <c s="22" r="L133" t="n"/>
    </row>
    <row customHeight="1" s="29" r="134" ht="17" spans="1:17">
      <c s="21" r="K134" t="n"/>
      <c s="22" r="L134" t="n"/>
    </row>
    <row customHeight="1" s="29" r="135" ht="17" spans="1:17">
      <c s="21" r="K135" t="n"/>
      <c s="22" r="L135" t="n"/>
    </row>
    <row customHeight="1" s="29" r="136" ht="17" spans="1:17">
      <c s="23" r="K136" t="s">
        <v>33</v>
      </c>
      <c s="22" r="L136" t="n"/>
      <c s="20" r="M136" t="n"/>
    </row>
    <row customHeight="1" s="29" r="137" ht="17" spans="1:17">
      <c s="23" r="K137" t="s">
        <v>34</v>
      </c>
      <c s="22" r="L137" t="n"/>
    </row>
    <row customHeight="1" s="29" r="139" ht="17" spans="1:17">
      <c s="1" r="A139" t="s">
        <v>0</v>
      </c>
      <c s="1" r="B139" t="n"/>
      <c s="1" r="C139" t="n"/>
      <c s="1" r="D139" t="n"/>
      <c s="1" r="E139" t="n"/>
      <c s="1" r="F139" t="n"/>
      <c s="2" r="M139" t="s">
        <v>1</v>
      </c>
    </row>
    <row customHeight="1" s="29" r="140" ht="15" spans="1:17">
      <c s="1" r="A140" t="s">
        <v>2</v>
      </c>
      <c s="1" r="B140" t="n"/>
      <c s="1" r="C140" t="n"/>
      <c s="1" r="D140" t="n"/>
      <c s="1" r="E140" t="n"/>
      <c s="1" r="F140" t="n"/>
    </row>
    <row customHeight="1" s="29" r="141" ht="17" spans="1:17">
      <c s="1" r="A141" t="s">
        <v>3</v>
      </c>
    </row>
    <row customHeight="1" s="29" r="142" ht="17" spans="1:17">
      <c s="1" r="A142" t="s">
        <v>4</v>
      </c>
    </row>
    <row customHeight="1" s="29" r="143" ht="17" spans="1:17">
      <c s="1" r="A143" t="s">
        <v>37</v>
      </c>
    </row>
    <row customHeight="1" s="29" r="145" ht="26.25" spans="1:17">
      <c s="3" r="A145" t="s">
        <v>6</v>
      </c>
      <c s="4" r="B145" t="s">
        <v>7</v>
      </c>
      <c s="5" r="C145" t="s">
        <v>8</v>
      </c>
      <c s="6" r="G145" t="s">
        <v>9</v>
      </c>
      <c s="6" r="K145" t="s">
        <v>30</v>
      </c>
    </row>
    <row customHeight="1" s="29" r="146" ht="12.75" spans="1:17">
      <c s="3" r="C146" t="s">
        <v>11</v>
      </c>
      <c s="3" r="D146" t="s">
        <v>12</v>
      </c>
      <c s="3" r="E146" t="s">
        <v>13</v>
      </c>
      <c s="4" r="F146" t="s">
        <v>14</v>
      </c>
      <c s="4" r="G146" t="s">
        <v>15</v>
      </c>
      <c s="4" r="H146" t="s">
        <v>16</v>
      </c>
      <c s="7" r="I146" t="s">
        <v>17</v>
      </c>
      <c s="4" r="K146" t="s">
        <v>15</v>
      </c>
      <c s="4" r="L146" t="s">
        <v>16</v>
      </c>
      <c s="4" r="M146" t="s">
        <v>18</v>
      </c>
      <c s="7" r="N146" t="s">
        <v>17</v>
      </c>
    </row>
    <row customHeight="1" s="29" r="147" ht="15" spans="1:17">
      <c s="8" r="I147" t="s">
        <v>19</v>
      </c>
      <c s="8" r="J147" t="s">
        <v>20</v>
      </c>
      <c s="8" r="N147" t="s">
        <v>19</v>
      </c>
      <c s="8" r="O147" t="s">
        <v>20</v>
      </c>
    </row>
    <row customHeight="1" s="29" r="148" ht="15" spans="1:17"/>
    <row customHeight="1" s="29" r="149" ht="17" spans="1:17">
      <c s="9" r="A149" t="n">
        <v>1</v>
      </c>
      <c s="9" r="B149" t="n">
        <v>2</v>
      </c>
      <c s="9" r="C149" t="n">
        <v>3</v>
      </c>
      <c s="9" r="D149" t="n">
        <v>4</v>
      </c>
      <c s="9" r="E149" t="n"/>
      <c s="9" r="F149" t="n">
        <v>5</v>
      </c>
      <c s="10" r="G149" t="n">
        <v>22</v>
      </c>
      <c s="10" r="H149" t="n">
        <v>23</v>
      </c>
      <c s="10" r="I149" t="n">
        <v>25</v>
      </c>
      <c s="10" r="J149" t="n">
        <v>26</v>
      </c>
      <c s="10" r="K149" t="n">
        <v>27</v>
      </c>
      <c s="10" r="L149" t="n">
        <v>28</v>
      </c>
      <c s="10" r="M149" t="n">
        <v>29</v>
      </c>
      <c s="10" r="N149" t="n">
        <v>30</v>
      </c>
      <c s="10" r="O149" t="n">
        <v>31</v>
      </c>
    </row>
    <row customHeight="1" s="29" r="150" ht="17" spans="1:17">
      <c s="16" r="A150" t="n"/>
      <c s="12" r="B150" t="s">
        <v>21</v>
      </c>
      <c s="13" r="C150" t="n">
        <v>2843</v>
      </c>
      <c s="13" r="D150" t="n">
        <v>2713</v>
      </c>
      <c s="13" r="E150" t="n">
        <v>2713</v>
      </c>
      <c s="24" r="F150">
        <f>0.2*C150</f>
        <v/>
      </c>
      <c s="16" r="G150">
        <f>I120</f>
        <v/>
      </c>
      <c s="16" r="H150" t="n">
        <v>7</v>
      </c>
      <c s="16" r="I150">
        <f>H150+G150</f>
        <v/>
      </c>
      <c s="25" r="J150">
        <f>I150/F150*100</f>
        <v/>
      </c>
      <c s="16" r="K150">
        <f>N120</f>
        <v/>
      </c>
      <c s="16" r="L150" t="n">
        <v>7</v>
      </c>
      <c s="25" r="M150">
        <f>82/12*6</f>
        <v/>
      </c>
      <c s="16" r="N150">
        <f>L150+K150</f>
        <v/>
      </c>
      <c s="25" r="O150">
        <f>N150/F150*100</f>
        <v/>
      </c>
    </row>
    <row customHeight="1" s="29" r="151" ht="17" spans="1:17">
      <c s="16" r="A151" t="n"/>
      <c s="12" r="B151" t="s">
        <v>22</v>
      </c>
      <c s="13" r="C151" t="n">
        <v>917</v>
      </c>
      <c s="13" r="D151" t="n">
        <v>876</v>
      </c>
      <c s="13" r="E151" t="n">
        <v>876</v>
      </c>
      <c s="24" r="F151">
        <f>0.2*C151</f>
        <v/>
      </c>
      <c s="16" r="G151">
        <f>I121</f>
        <v/>
      </c>
      <c s="16" r="H151" t="n">
        <v>4</v>
      </c>
      <c s="16" r="I151">
        <f>H151+G151</f>
        <v/>
      </c>
      <c s="25" r="J151">
        <f>I151/F151*100</f>
        <v/>
      </c>
      <c s="16" r="K151">
        <f>N121</f>
        <v/>
      </c>
      <c s="16" r="L151" t="n">
        <v>4</v>
      </c>
      <c s="25" r="M151">
        <f>82/12*6</f>
        <v/>
      </c>
      <c s="16" r="N151">
        <f>L151+K151</f>
        <v/>
      </c>
      <c s="25" r="O151">
        <f>N151/F151*100</f>
        <v/>
      </c>
    </row>
    <row customHeight="1" s="29" r="152" ht="17" spans="1:17">
      <c s="16" r="A152" t="n"/>
      <c s="12" r="B152" t="s">
        <v>23</v>
      </c>
      <c s="13" r="C152" t="n">
        <v>3282</v>
      </c>
      <c s="13" r="D152" t="n">
        <v>3133</v>
      </c>
      <c s="13" r="E152" t="n">
        <v>3133</v>
      </c>
      <c s="24" r="F152">
        <f>0.2*C152</f>
        <v/>
      </c>
      <c s="16" r="G152">
        <f>I122</f>
        <v/>
      </c>
      <c s="16" r="H152" t="n">
        <v>3</v>
      </c>
      <c s="16" r="I152">
        <f>H152+G152</f>
        <v/>
      </c>
      <c s="25" r="J152">
        <f>I152/F152*100</f>
        <v/>
      </c>
      <c s="16" r="K152">
        <f>N122</f>
        <v/>
      </c>
      <c s="16" r="L152" t="n">
        <v>3</v>
      </c>
      <c s="25" r="M152">
        <f>82/12*6</f>
        <v/>
      </c>
      <c s="16" r="N152">
        <f>L152+K152</f>
        <v/>
      </c>
      <c s="25" r="O152">
        <f>N152/F152*100</f>
        <v/>
      </c>
    </row>
    <row customHeight="1" s="29" r="153" ht="17" spans="1:17">
      <c s="16" r="A153" t="n"/>
      <c s="12" r="B153" t="s">
        <v>24</v>
      </c>
      <c s="13" r="C153" t="n">
        <v>2794</v>
      </c>
      <c s="13" r="D153" t="n">
        <v>2667</v>
      </c>
      <c s="13" r="E153" t="n">
        <v>2667</v>
      </c>
      <c s="24" r="F153">
        <f>0.2*C153</f>
        <v/>
      </c>
      <c s="16" r="G153">
        <f>I123</f>
        <v/>
      </c>
      <c s="16" r="H153" t="n">
        <v>3</v>
      </c>
      <c s="16" r="I153">
        <f>H153+G153</f>
        <v/>
      </c>
      <c s="25" r="J153">
        <f>I153/F153*100</f>
        <v/>
      </c>
      <c s="16" r="K153">
        <f>N123</f>
        <v/>
      </c>
      <c s="16" r="L153" t="n">
        <v>3</v>
      </c>
      <c s="25" r="M153">
        <f>82/12*6</f>
        <v/>
      </c>
      <c s="16" r="N153">
        <f>L153+K153</f>
        <v/>
      </c>
      <c s="25" r="O153">
        <f>N153/F153*100</f>
        <v/>
      </c>
    </row>
    <row customHeight="1" s="29" r="154" ht="17" spans="1:17">
      <c s="16" r="A154" t="n"/>
      <c s="12" r="B154" t="s">
        <v>25</v>
      </c>
      <c s="13" r="C154" t="n">
        <v>1285</v>
      </c>
      <c s="13" r="D154" t="n">
        <v>1226</v>
      </c>
      <c s="13" r="E154" t="n">
        <v>1226</v>
      </c>
      <c s="24" r="F154">
        <f>0.2*C154</f>
        <v/>
      </c>
      <c s="16" r="G154">
        <f>I124</f>
        <v/>
      </c>
      <c s="16" r="H154" t="n">
        <v>17</v>
      </c>
      <c s="16" r="I154">
        <f>H154+G154</f>
        <v/>
      </c>
      <c s="25" r="J154">
        <f>I154/F154*100</f>
        <v/>
      </c>
      <c s="16" r="K154">
        <f>N124</f>
        <v/>
      </c>
      <c s="16" r="L154" t="n">
        <v>17</v>
      </c>
      <c s="25" r="M154">
        <f>82/12*6</f>
        <v/>
      </c>
      <c s="16" r="N154">
        <f>L154+K154</f>
        <v/>
      </c>
      <c s="25" r="O154">
        <f>N154/F154*100</f>
        <v/>
      </c>
    </row>
    <row customHeight="1" s="29" r="155" ht="17" spans="1:17">
      <c s="16" r="A155" t="n"/>
      <c s="12" r="B155" t="s">
        <v>26</v>
      </c>
      <c s="13" r="C155" t="n">
        <v>2751</v>
      </c>
      <c s="13" r="D155" t="n">
        <v>2626</v>
      </c>
      <c s="13" r="E155" t="n">
        <v>2626</v>
      </c>
      <c s="24" r="F155">
        <f>0.2*C155</f>
        <v/>
      </c>
      <c s="16" r="G155">
        <f>I125</f>
        <v/>
      </c>
      <c s="16" r="H155" t="n"/>
      <c s="16" r="I155">
        <f>H155+G155</f>
        <v/>
      </c>
      <c s="25" r="J155">
        <f>I155/F155*100</f>
        <v/>
      </c>
      <c s="16" r="K155">
        <f>N125</f>
        <v/>
      </c>
      <c s="16" r="L155" t="n"/>
      <c s="25" r="M155">
        <f>82/12*6</f>
        <v/>
      </c>
      <c s="16" r="N155">
        <f>L155+K155</f>
        <v/>
      </c>
      <c s="25" r="O155">
        <f>N155/F155*100</f>
        <v/>
      </c>
    </row>
    <row customHeight="1" s="29" r="156" ht="17" spans="1:17">
      <c s="16" r="A156" t="n"/>
      <c s="16" r="B156" t="n"/>
      <c s="11" r="C156" t="n"/>
      <c s="11" r="D156" t="n"/>
      <c s="11" r="E156" t="n"/>
      <c s="24" r="F156">
        <f>0.2*C156</f>
        <v/>
      </c>
      <c s="16" r="G156">
        <f>I126</f>
        <v/>
      </c>
      <c s="16" r="H156" t="n"/>
      <c s="16" r="I156">
        <f>H156+G156</f>
        <v/>
      </c>
      <c s="25" r="J156">
        <f>I156/F156*100</f>
        <v/>
      </c>
      <c s="16" r="K156">
        <f>N126</f>
        <v/>
      </c>
      <c s="16" r="L156" t="n"/>
      <c s="25" r="M156">
        <f>82/12*6</f>
        <v/>
      </c>
      <c s="16" r="N156">
        <f>L156+K156</f>
        <v/>
      </c>
      <c s="25" r="O156">
        <f>N156/F156*100</f>
        <v/>
      </c>
    </row>
    <row customHeight="1" s="29" r="157" ht="17" spans="1:17">
      <c s="16" r="A157" t="n"/>
      <c s="16" r="B157" t="n"/>
      <c s="11" r="C157" t="n"/>
      <c s="11" r="D157" t="n"/>
      <c s="11" r="E157" t="n"/>
      <c s="24" r="F157">
        <f>0.2*C157</f>
        <v/>
      </c>
      <c s="16" r="G157">
        <f>I127</f>
        <v/>
      </c>
      <c s="16" r="H157" t="n"/>
      <c s="16" r="I157">
        <f>H157+G157</f>
        <v/>
      </c>
      <c s="25" r="J157">
        <f>I157/F157*100</f>
        <v/>
      </c>
      <c s="16" r="K157">
        <f>N127</f>
        <v/>
      </c>
      <c s="16" r="L157" t="n"/>
      <c s="25" r="M157">
        <f>82/12*6</f>
        <v/>
      </c>
      <c s="16" r="N157">
        <f>L157+K157</f>
        <v/>
      </c>
      <c s="25" r="O157">
        <f>N157/F157*100</f>
        <v/>
      </c>
    </row>
    <row customHeight="1" s="29" r="158" ht="17" spans="1:17">
      <c s="16" r="A158" t="n"/>
      <c s="16" r="B158" t="n"/>
      <c s="11" r="C158" t="n"/>
      <c s="11" r="D158" t="n"/>
      <c s="11" r="E158" t="n"/>
      <c s="24" r="F158">
        <f>0.2*C158</f>
        <v/>
      </c>
      <c s="16" r="G158">
        <f>I128</f>
        <v/>
      </c>
      <c s="16" r="H158" t="n"/>
      <c s="16" r="I158">
        <f>H158+G158</f>
        <v/>
      </c>
      <c s="25" r="J158">
        <f>I158/F158*100</f>
        <v/>
      </c>
      <c s="16" r="K158">
        <f>N128</f>
        <v/>
      </c>
      <c s="16" r="L158" t="n"/>
      <c s="25" r="M158">
        <f>82/12*6</f>
        <v/>
      </c>
      <c s="16" r="N158">
        <f>L158+K158</f>
        <v/>
      </c>
      <c s="25" r="O158">
        <f>N158/F158*100</f>
        <v/>
      </c>
    </row>
    <row customHeight="1" s="29" r="159" ht="17" spans="1:17">
      <c s="16" r="A159" t="n"/>
      <c s="16" r="B159" t="n"/>
      <c s="11" r="C159" t="n"/>
      <c s="11" r="D159" t="n"/>
      <c s="11" r="E159" t="n"/>
      <c s="24" r="F159">
        <f>0.2*C159</f>
        <v/>
      </c>
      <c s="16" r="G159">
        <f>I129</f>
        <v/>
      </c>
      <c s="16" r="H159" t="n"/>
      <c s="16" r="I159">
        <f>H159+G159</f>
        <v/>
      </c>
      <c s="25" r="J159">
        <f>I159/F159*100</f>
        <v/>
      </c>
      <c s="16" r="K159">
        <f>N129</f>
        <v/>
      </c>
      <c s="16" r="L159" t="n"/>
      <c s="25" r="M159">
        <f>82/12*6</f>
        <v/>
      </c>
      <c s="16" r="N159">
        <f>L159+K159</f>
        <v/>
      </c>
      <c s="25" r="O159">
        <f>N159/F159*100</f>
        <v/>
      </c>
    </row>
    <row customHeight="1" s="29" r="160" ht="17" spans="1:17">
      <c s="26" r="A160" t="s">
        <v>27</v>
      </c>
      <c s="27" r="C160">
        <f>SUM(C150:C159)</f>
        <v/>
      </c>
      <c s="27" r="D160">
        <f>SUM(D150:D159)</f>
        <v/>
      </c>
      <c s="27" r="E160">
        <f>SUM(E150:E159)</f>
        <v/>
      </c>
      <c s="28" r="F160">
        <f>SUM(F150:F159)</f>
        <v/>
      </c>
      <c s="27" r="G160">
        <f>SUM(G150:G159)</f>
        <v/>
      </c>
      <c s="27" r="H160">
        <f>SUM(H150:H159)</f>
        <v/>
      </c>
      <c s="27" r="I160">
        <f>SUM(I150:I159)</f>
        <v/>
      </c>
      <c s="25" r="J160">
        <f>I160/F160*100</f>
        <v/>
      </c>
      <c s="27" r="K160">
        <f>SUM(K150:K159)</f>
        <v/>
      </c>
      <c s="27" r="L160">
        <f>SUM(L150:L159)</f>
        <v/>
      </c>
      <c s="25" r="M160">
        <f>82/12*6</f>
        <v/>
      </c>
      <c s="27" r="N160">
        <f>SUM(N150:N159)</f>
        <v/>
      </c>
      <c s="25" r="O160">
        <f>N160/F160*100</f>
        <v/>
      </c>
    </row>
    <row customHeight="1" s="29" r="162" ht="17" spans="1:17">
      <c s="21" r="K162" t="s">
        <v>31</v>
      </c>
      <c s="22" r="L162" t="n"/>
    </row>
    <row customHeight="1" s="29" r="163" ht="17" spans="1:17">
      <c s="21" r="K163" t="s">
        <v>32</v>
      </c>
      <c s="22" r="L163" t="n"/>
    </row>
    <row customHeight="1" s="29" r="164" ht="17" spans="1:17">
      <c s="21" r="K164" t="n"/>
      <c s="22" r="L164" t="n"/>
    </row>
    <row customHeight="1" s="29" r="165" ht="17" spans="1:17">
      <c s="21" r="K165" t="n"/>
      <c s="22" r="L165" t="n"/>
    </row>
    <row customHeight="1" s="29" r="166" ht="17" spans="1:17">
      <c s="23" r="K166" t="s">
        <v>33</v>
      </c>
      <c s="22" r="L166" t="n"/>
      <c s="20" r="M166" t="n"/>
    </row>
    <row customHeight="1" s="29" r="167" ht="17" spans="1:17">
      <c s="23" r="K167" t="s">
        <v>34</v>
      </c>
      <c s="22" r="L167" t="n"/>
    </row>
    <row customHeight="1" s="29" r="169" ht="17" spans="1:17">
      <c s="1" r="A169" t="s">
        <v>0</v>
      </c>
      <c s="1" r="B169" t="n"/>
      <c s="1" r="C169" t="n"/>
      <c s="1" r="D169" t="n"/>
      <c s="1" r="E169" t="n"/>
      <c s="1" r="F169" t="n"/>
      <c s="2" r="M169" t="s">
        <v>1</v>
      </c>
    </row>
    <row customHeight="1" s="29" r="170" ht="15" spans="1:17">
      <c s="1" r="A170" t="s">
        <v>2</v>
      </c>
      <c s="1" r="B170" t="n"/>
      <c s="1" r="C170" t="n"/>
      <c s="1" r="D170" t="n"/>
      <c s="1" r="E170" t="n"/>
      <c s="1" r="F170" t="n"/>
    </row>
    <row customHeight="1" s="29" r="171" ht="17" spans="1:17">
      <c s="1" r="A171" t="s">
        <v>3</v>
      </c>
    </row>
    <row customHeight="1" s="29" r="172" ht="17" spans="1:17">
      <c s="1" r="A172" t="s">
        <v>4</v>
      </c>
    </row>
    <row customHeight="1" s="29" r="173" ht="17" spans="1:17">
      <c s="1" r="A173" t="s">
        <v>38</v>
      </c>
    </row>
    <row customHeight="1" s="29" r="175" ht="34.5" spans="1:17">
      <c s="3" r="A175" t="s">
        <v>6</v>
      </c>
      <c s="4" r="B175" t="s">
        <v>7</v>
      </c>
      <c s="5" r="C175" t="s">
        <v>8</v>
      </c>
      <c s="6" r="G175" t="s">
        <v>9</v>
      </c>
      <c s="6" r="K175" t="s">
        <v>30</v>
      </c>
    </row>
    <row customHeight="1" s="29" r="176" ht="12.75" spans="1:17">
      <c s="3" r="C176" t="s">
        <v>11</v>
      </c>
      <c s="3" r="D176" t="s">
        <v>12</v>
      </c>
      <c s="3" r="E176" t="s">
        <v>13</v>
      </c>
      <c s="4" r="F176" t="s">
        <v>14</v>
      </c>
      <c s="4" r="G176" t="s">
        <v>15</v>
      </c>
      <c s="4" r="H176" t="s">
        <v>16</v>
      </c>
      <c s="7" r="I176" t="s">
        <v>17</v>
      </c>
      <c s="4" r="K176" t="s">
        <v>15</v>
      </c>
      <c s="4" r="L176" t="s">
        <v>16</v>
      </c>
      <c s="4" r="M176" t="s">
        <v>18</v>
      </c>
      <c s="7" r="N176" t="s">
        <v>17</v>
      </c>
    </row>
    <row customHeight="1" s="29" r="177" ht="15" spans="1:17">
      <c s="8" r="I177" t="s">
        <v>19</v>
      </c>
      <c s="8" r="J177" t="s">
        <v>20</v>
      </c>
      <c s="8" r="N177" t="s">
        <v>19</v>
      </c>
      <c s="8" r="O177" t="s">
        <v>20</v>
      </c>
    </row>
    <row customHeight="1" s="29" r="178" ht="15" spans="1:17"/>
    <row customHeight="1" s="29" r="179" ht="17" spans="1:17">
      <c s="9" r="A179" t="n">
        <v>1</v>
      </c>
      <c s="9" r="B179" t="n">
        <v>2</v>
      </c>
      <c s="9" r="C179" t="n">
        <v>3</v>
      </c>
      <c s="9" r="D179" t="n">
        <v>4</v>
      </c>
      <c s="9" r="E179" t="n"/>
      <c s="9" r="F179" t="n">
        <v>5</v>
      </c>
      <c s="10" r="G179" t="n">
        <v>22</v>
      </c>
      <c s="10" r="H179" t="n">
        <v>23</v>
      </c>
      <c s="10" r="I179" t="n">
        <v>25</v>
      </c>
      <c s="10" r="J179" t="n">
        <v>26</v>
      </c>
      <c s="10" r="K179" t="n">
        <v>27</v>
      </c>
      <c s="10" r="L179" t="n">
        <v>28</v>
      </c>
      <c s="10" r="M179" t="n">
        <v>29</v>
      </c>
      <c s="10" r="N179" t="n">
        <v>30</v>
      </c>
      <c s="10" r="O179" t="n">
        <v>31</v>
      </c>
    </row>
    <row customHeight="1" s="29" r="180" ht="17" spans="1:17">
      <c s="16" r="A180" t="n"/>
      <c s="12" r="B180" t="s">
        <v>21</v>
      </c>
      <c s="13" r="C180" t="n">
        <v>2843</v>
      </c>
      <c s="13" r="D180" t="n">
        <v>2713</v>
      </c>
      <c s="13" r="E180" t="n">
        <v>2713</v>
      </c>
      <c s="24" r="F180">
        <f>0.2*C180</f>
        <v/>
      </c>
      <c s="16" r="G180">
        <f>I150</f>
        <v/>
      </c>
      <c s="16" r="H180" t="n">
        <v>7</v>
      </c>
      <c s="16" r="I180">
        <f>H180+G180</f>
        <v/>
      </c>
      <c s="25" r="J180">
        <f>I180/F180*100</f>
        <v/>
      </c>
      <c s="16" r="K180">
        <f>N150</f>
        <v/>
      </c>
      <c s="16" r="L180" t="n">
        <v>7</v>
      </c>
      <c s="25" r="M180">
        <f>82/12*6</f>
        <v/>
      </c>
      <c s="16" r="N180">
        <f>L180+K180</f>
        <v/>
      </c>
      <c s="25" r="O180">
        <f>N180/F180*100</f>
        <v/>
      </c>
    </row>
    <row customHeight="1" s="29" r="181" ht="17" spans="1:17">
      <c s="16" r="A181" t="n"/>
      <c s="12" r="B181" t="s">
        <v>22</v>
      </c>
      <c s="13" r="C181" t="n">
        <v>917</v>
      </c>
      <c s="13" r="D181" t="n">
        <v>876</v>
      </c>
      <c s="13" r="E181" t="n">
        <v>876</v>
      </c>
      <c s="24" r="F181">
        <f>0.2*C181</f>
        <v/>
      </c>
      <c s="16" r="G181">
        <f>I151</f>
        <v/>
      </c>
      <c s="16" r="H181" t="n">
        <v>4</v>
      </c>
      <c s="16" r="I181">
        <f>H181+G181</f>
        <v/>
      </c>
      <c s="25" r="J181">
        <f>I181/F181*100</f>
        <v/>
      </c>
      <c s="16" r="K181">
        <f>N151</f>
        <v/>
      </c>
      <c s="16" r="L181" t="n">
        <v>4</v>
      </c>
      <c s="25" r="M181">
        <f>82/12*6</f>
        <v/>
      </c>
      <c s="16" r="N181">
        <f>L181+K181</f>
        <v/>
      </c>
      <c s="25" r="O181">
        <f>N181/F181*100</f>
        <v/>
      </c>
    </row>
    <row customHeight="1" s="29" r="182" ht="17" spans="1:17">
      <c s="16" r="A182" t="n"/>
      <c s="12" r="B182" t="s">
        <v>23</v>
      </c>
      <c s="13" r="C182" t="n">
        <v>3282</v>
      </c>
      <c s="13" r="D182" t="n">
        <v>3133</v>
      </c>
      <c s="13" r="E182" t="n">
        <v>3133</v>
      </c>
      <c s="24" r="F182">
        <f>0.2*C182</f>
        <v/>
      </c>
      <c s="16" r="G182">
        <f>I152</f>
        <v/>
      </c>
      <c s="16" r="H182" t="n">
        <v>3</v>
      </c>
      <c s="16" r="I182">
        <f>H182+G182</f>
        <v/>
      </c>
      <c s="25" r="J182">
        <f>I182/F182*100</f>
        <v/>
      </c>
      <c s="16" r="K182">
        <f>N152</f>
        <v/>
      </c>
      <c s="16" r="L182" t="n">
        <v>3</v>
      </c>
      <c s="25" r="M182">
        <f>82/12*6</f>
        <v/>
      </c>
      <c s="16" r="N182">
        <f>L182+K182</f>
        <v/>
      </c>
      <c s="25" r="O182">
        <f>N182/F182*100</f>
        <v/>
      </c>
    </row>
    <row customHeight="1" s="29" r="183" ht="17" spans="1:17">
      <c s="16" r="A183" t="n"/>
      <c s="12" r="B183" t="s">
        <v>24</v>
      </c>
      <c s="13" r="C183" t="n">
        <v>2794</v>
      </c>
      <c s="13" r="D183" t="n">
        <v>2667</v>
      </c>
      <c s="13" r="E183" t="n">
        <v>2667</v>
      </c>
      <c s="24" r="F183">
        <f>0.2*C183</f>
        <v/>
      </c>
      <c s="16" r="G183">
        <f>I153</f>
        <v/>
      </c>
      <c s="16" r="H183" t="n">
        <v>3</v>
      </c>
      <c s="16" r="I183">
        <f>H183+G183</f>
        <v/>
      </c>
      <c s="25" r="J183">
        <f>I183/F183*100</f>
        <v/>
      </c>
      <c s="16" r="K183">
        <f>N153</f>
        <v/>
      </c>
      <c s="16" r="L183" t="n">
        <v>3</v>
      </c>
      <c s="25" r="M183">
        <f>82/12*6</f>
        <v/>
      </c>
      <c s="16" r="N183">
        <f>L183+K183</f>
        <v/>
      </c>
      <c s="25" r="O183">
        <f>N183/F183*100</f>
        <v/>
      </c>
    </row>
    <row customHeight="1" s="29" r="184" ht="17" spans="1:17">
      <c s="16" r="A184" t="n"/>
      <c s="12" r="B184" t="s">
        <v>25</v>
      </c>
      <c s="13" r="C184" t="n">
        <v>1285</v>
      </c>
      <c s="13" r="D184" t="n">
        <v>1226</v>
      </c>
      <c s="13" r="E184" t="n">
        <v>1226</v>
      </c>
      <c s="24" r="F184">
        <f>0.2*C184</f>
        <v/>
      </c>
      <c s="16" r="G184">
        <f>I154</f>
        <v/>
      </c>
      <c s="16" r="H184" t="n">
        <v>18</v>
      </c>
      <c s="16" r="I184">
        <f>H184+G184</f>
        <v/>
      </c>
      <c s="25" r="J184">
        <f>I184/F184*100</f>
        <v/>
      </c>
      <c s="16" r="K184">
        <f>N154</f>
        <v/>
      </c>
      <c s="16" r="L184" t="n">
        <v>18</v>
      </c>
      <c s="25" r="M184">
        <f>82/12*6</f>
        <v/>
      </c>
      <c s="16" r="N184">
        <f>L184+K184</f>
        <v/>
      </c>
      <c s="25" r="O184">
        <f>N184/F184*100</f>
        <v/>
      </c>
    </row>
    <row customHeight="1" s="29" r="185" ht="17" spans="1:17">
      <c s="16" r="A185" t="n"/>
      <c s="12" r="B185" t="s">
        <v>26</v>
      </c>
      <c s="13" r="C185" t="n">
        <v>2751</v>
      </c>
      <c s="13" r="D185" t="n">
        <v>2626</v>
      </c>
      <c s="13" r="E185" t="n">
        <v>2626</v>
      </c>
      <c s="24" r="F185">
        <f>0.2*C185</f>
        <v/>
      </c>
      <c s="16" r="G185">
        <f>I155</f>
        <v/>
      </c>
      <c s="16" r="H185" t="n"/>
      <c s="16" r="I185">
        <f>H185+G185</f>
        <v/>
      </c>
      <c s="25" r="J185">
        <f>I185/F185*100</f>
        <v/>
      </c>
      <c s="16" r="K185">
        <f>N155</f>
        <v/>
      </c>
      <c s="16" r="L185" t="n"/>
      <c s="25" r="M185">
        <f>82/12*6</f>
        <v/>
      </c>
      <c s="16" r="N185">
        <f>L185+K185</f>
        <v/>
      </c>
      <c s="25" r="O185">
        <f>N185/F185*100</f>
        <v/>
      </c>
    </row>
    <row customHeight="1" s="29" r="186" ht="17" spans="1:17">
      <c s="16" r="A186" t="n"/>
      <c s="16" r="B186" t="n"/>
      <c s="11" r="C186" t="n"/>
      <c s="11" r="D186" t="n"/>
      <c s="11" r="E186" t="n"/>
      <c s="24" r="F186">
        <f>0.2*C186</f>
        <v/>
      </c>
      <c s="16" r="G186">
        <f>I156</f>
        <v/>
      </c>
      <c s="16" r="H186" t="n"/>
      <c s="16" r="I186">
        <f>H186+G186</f>
        <v/>
      </c>
      <c s="25" r="J186">
        <f>I186/F186*100</f>
        <v/>
      </c>
      <c s="16" r="K186">
        <f>N156</f>
        <v/>
      </c>
      <c s="16" r="L186" t="n"/>
      <c s="25" r="M186">
        <f>82/12*6</f>
        <v/>
      </c>
      <c s="16" r="N186">
        <f>L186+K186</f>
        <v/>
      </c>
      <c s="25" r="O186">
        <f>N186/F186*100</f>
        <v/>
      </c>
    </row>
    <row customHeight="1" s="29" r="187" ht="17" spans="1:17">
      <c s="16" r="A187" t="n"/>
      <c s="16" r="B187" t="n"/>
      <c s="11" r="C187" t="n"/>
      <c s="11" r="D187" t="n"/>
      <c s="11" r="E187" t="n"/>
      <c s="24" r="F187">
        <f>0.2*C187</f>
        <v/>
      </c>
      <c s="16" r="G187">
        <f>I157</f>
        <v/>
      </c>
      <c s="16" r="H187" t="n"/>
      <c s="16" r="I187">
        <f>H187+G187</f>
        <v/>
      </c>
      <c s="25" r="J187">
        <f>I187/F187*100</f>
        <v/>
      </c>
      <c s="16" r="K187">
        <f>N157</f>
        <v/>
      </c>
      <c s="16" r="L187" t="n"/>
      <c s="25" r="M187">
        <f>82/12*6</f>
        <v/>
      </c>
      <c s="16" r="N187">
        <f>L187+K187</f>
        <v/>
      </c>
      <c s="25" r="O187">
        <f>N187/F187*100</f>
        <v/>
      </c>
    </row>
    <row customHeight="1" s="29" r="188" ht="17" spans="1:17">
      <c s="16" r="A188" t="n"/>
      <c s="16" r="B188" t="n"/>
      <c s="11" r="C188" t="n"/>
      <c s="11" r="D188" t="n"/>
      <c s="11" r="E188" t="n"/>
      <c s="24" r="F188">
        <f>0.2*C188</f>
        <v/>
      </c>
      <c s="16" r="G188">
        <f>I158</f>
        <v/>
      </c>
      <c s="16" r="H188" t="n"/>
      <c s="16" r="I188">
        <f>H188+G188</f>
        <v/>
      </c>
      <c s="25" r="J188">
        <f>I188/F188*100</f>
        <v/>
      </c>
      <c s="16" r="K188">
        <f>N158</f>
        <v/>
      </c>
      <c s="16" r="L188" t="n"/>
      <c s="25" r="M188">
        <f>82/12*6</f>
        <v/>
      </c>
      <c s="16" r="N188">
        <f>L188+K188</f>
        <v/>
      </c>
      <c s="25" r="O188">
        <f>N188/F188*100</f>
        <v/>
      </c>
    </row>
    <row customHeight="1" s="29" r="189" ht="17" spans="1:17">
      <c s="16" r="A189" t="n"/>
      <c s="16" r="B189" t="n"/>
      <c s="11" r="C189" t="n"/>
      <c s="11" r="D189" t="n"/>
      <c s="11" r="E189" t="n"/>
      <c s="24" r="F189">
        <f>0.2*C189</f>
        <v/>
      </c>
      <c s="16" r="G189">
        <f>I159</f>
        <v/>
      </c>
      <c s="16" r="H189" t="n"/>
      <c s="16" r="I189">
        <f>H189+G189</f>
        <v/>
      </c>
      <c s="25" r="J189">
        <f>I189/F189*100</f>
        <v/>
      </c>
      <c s="16" r="K189">
        <f>N159</f>
        <v/>
      </c>
      <c s="16" r="L189" t="n"/>
      <c s="25" r="M189">
        <f>82/12*6</f>
        <v/>
      </c>
      <c s="16" r="N189">
        <f>L189+K189</f>
        <v/>
      </c>
      <c s="25" r="O189">
        <f>N189/F189*100</f>
        <v/>
      </c>
    </row>
    <row customHeight="1" s="29" r="190" ht="17" spans="1:17">
      <c s="26" r="A190" t="s">
        <v>27</v>
      </c>
      <c s="27" r="C190">
        <f>SUM(C180:C189)</f>
        <v/>
      </c>
      <c s="27" r="D190">
        <f>SUM(D180:D189)</f>
        <v/>
      </c>
      <c s="27" r="E190">
        <f>SUM(E180:E189)</f>
        <v/>
      </c>
      <c s="28" r="F190">
        <f>SUM(F180:F189)</f>
        <v/>
      </c>
      <c s="27" r="G190">
        <f>SUM(G180:G189)</f>
        <v/>
      </c>
      <c s="27" r="H190">
        <f>SUM(H180:H189)</f>
        <v/>
      </c>
      <c s="27" r="I190">
        <f>SUM(I180:I189)</f>
        <v/>
      </c>
      <c s="25" r="J190">
        <f>I190/F190*100</f>
        <v/>
      </c>
      <c s="27" r="K190">
        <f>SUM(K180:K189)</f>
        <v/>
      </c>
      <c s="27" r="L190">
        <f>SUM(L180:L189)</f>
        <v/>
      </c>
      <c s="25" r="M190">
        <f>82/12*6</f>
        <v/>
      </c>
      <c s="27" r="N190">
        <f>SUM(N180:N189)</f>
        <v/>
      </c>
      <c s="25" r="O190">
        <f>N190/F190*100</f>
        <v/>
      </c>
    </row>
    <row customHeight="1" s="29" r="192" ht="17" spans="1:17">
      <c s="21" r="K192" t="s">
        <v>31</v>
      </c>
      <c s="22" r="L192" t="n"/>
    </row>
    <row customHeight="1" s="29" r="193" ht="17" spans="1:17">
      <c s="21" r="K193" t="s">
        <v>32</v>
      </c>
      <c s="22" r="L193" t="n"/>
    </row>
    <row customHeight="1" s="29" r="194" ht="17" spans="1:17">
      <c s="21" r="K194" t="n"/>
      <c s="22" r="L194" t="n"/>
    </row>
    <row customHeight="1" s="29" r="195" ht="17" spans="1:17">
      <c s="21" r="K195" t="n"/>
      <c s="22" r="L195" t="n"/>
    </row>
    <row customHeight="1" s="29" r="196" ht="17" spans="1:17">
      <c s="23" r="K196" t="s">
        <v>33</v>
      </c>
      <c s="22" r="L196" t="n"/>
      <c s="20" r="M196" t="n"/>
    </row>
    <row customHeight="1" s="29" r="197" ht="17" spans="1:17">
      <c s="23" r="K197" t="s">
        <v>34</v>
      </c>
      <c s="22" r="L197" t="n"/>
    </row>
    <row customHeight="1" s="29" r="199" ht="17" spans="1:17">
      <c s="1" r="A199" t="s">
        <v>0</v>
      </c>
      <c s="1" r="B199" t="n"/>
      <c s="1" r="C199" t="n"/>
      <c s="1" r="D199" t="n"/>
      <c s="1" r="E199" t="n"/>
      <c s="1" r="F199" t="n"/>
      <c s="2" r="M199" t="s">
        <v>1</v>
      </c>
    </row>
    <row customHeight="1" s="29" r="200" ht="15" spans="1:17">
      <c s="1" r="A200" t="s">
        <v>2</v>
      </c>
      <c s="1" r="B200" t="n"/>
      <c s="1" r="C200" t="n"/>
      <c s="1" r="D200" t="n"/>
      <c s="1" r="E200" t="n"/>
      <c s="1" r="F200" t="n"/>
    </row>
    <row customHeight="1" s="29" r="201" ht="17" spans="1:17">
      <c s="1" r="A201" t="s">
        <v>3</v>
      </c>
    </row>
    <row customHeight="1" s="29" r="202" ht="17" spans="1:17">
      <c s="1" r="A202" t="s">
        <v>4</v>
      </c>
    </row>
    <row customHeight="1" s="29" r="203" ht="17" spans="1:17">
      <c s="1" r="A203" t="s">
        <v>39</v>
      </c>
    </row>
    <row customHeight="1" s="29" r="205" ht="30.55" spans="1:17">
      <c s="3" r="A205" t="s">
        <v>6</v>
      </c>
      <c s="4" r="B205" t="s">
        <v>7</v>
      </c>
      <c s="5" r="C205" t="s">
        <v>8</v>
      </c>
      <c s="6" r="G205" t="s">
        <v>9</v>
      </c>
      <c s="6" r="K205" t="s">
        <v>30</v>
      </c>
    </row>
    <row customHeight="1" s="29" r="206" ht="12.75" spans="1:17">
      <c s="3" r="C206" t="s">
        <v>11</v>
      </c>
      <c s="3" r="D206" t="s">
        <v>12</v>
      </c>
      <c s="3" r="E206" t="s">
        <v>13</v>
      </c>
      <c s="4" r="F206" t="s">
        <v>14</v>
      </c>
      <c s="4" r="G206" t="s">
        <v>15</v>
      </c>
      <c s="4" r="H206" t="s">
        <v>16</v>
      </c>
      <c s="7" r="I206" t="s">
        <v>17</v>
      </c>
      <c s="4" r="K206" t="s">
        <v>15</v>
      </c>
      <c s="4" r="L206" t="s">
        <v>16</v>
      </c>
      <c s="4" r="M206" t="s">
        <v>18</v>
      </c>
      <c s="7" r="N206" t="s">
        <v>17</v>
      </c>
    </row>
    <row customHeight="1" s="29" r="207" ht="15" spans="1:17">
      <c s="8" r="I207" t="s">
        <v>19</v>
      </c>
      <c s="8" r="J207" t="s">
        <v>20</v>
      </c>
      <c s="8" r="N207" t="s">
        <v>19</v>
      </c>
      <c s="8" r="O207" t="s">
        <v>20</v>
      </c>
    </row>
    <row customHeight="1" s="29" r="208" ht="15" spans="1:17"/>
    <row customHeight="1" s="29" r="209" ht="17" spans="1:17">
      <c s="9" r="A209" t="n">
        <v>1</v>
      </c>
      <c s="9" r="B209" t="n">
        <v>2</v>
      </c>
      <c s="9" r="C209" t="n">
        <v>3</v>
      </c>
      <c s="9" r="D209" t="n">
        <v>4</v>
      </c>
      <c s="9" r="E209" t="n"/>
      <c s="9" r="F209" t="n">
        <v>5</v>
      </c>
      <c s="10" r="G209" t="n">
        <v>22</v>
      </c>
      <c s="10" r="H209" t="n">
        <v>23</v>
      </c>
      <c s="10" r="I209" t="n">
        <v>25</v>
      </c>
      <c s="10" r="J209" t="n">
        <v>26</v>
      </c>
      <c s="10" r="K209" t="n">
        <v>27</v>
      </c>
      <c s="10" r="L209" t="n">
        <v>28</v>
      </c>
      <c s="10" r="M209" t="n">
        <v>29</v>
      </c>
      <c s="10" r="N209" t="n">
        <v>30</v>
      </c>
      <c s="10" r="O209" t="n">
        <v>31</v>
      </c>
    </row>
    <row customHeight="1" s="29" r="210" ht="17" spans="1:17">
      <c s="16" r="A210" t="n"/>
      <c s="12" r="B210" t="s">
        <v>21</v>
      </c>
      <c s="13" r="C210" t="n">
        <v>2843</v>
      </c>
      <c s="13" r="D210" t="n">
        <v>2713</v>
      </c>
      <c s="13" r="E210" t="n">
        <v>2713</v>
      </c>
      <c s="24" r="F210">
        <f>0.2*C210</f>
        <v/>
      </c>
      <c s="16" r="G210">
        <f>I180</f>
        <v/>
      </c>
      <c s="16" r="H210" t="n">
        <v>6</v>
      </c>
      <c s="16" r="I210">
        <f>H210+G210</f>
        <v/>
      </c>
      <c s="25" r="J210">
        <f>I210/F210*100</f>
        <v/>
      </c>
      <c s="16" r="K210">
        <f>N180</f>
        <v/>
      </c>
      <c s="16" r="L210" t="n">
        <v>6</v>
      </c>
      <c s="25" r="M210">
        <f>82/12*8</f>
        <v/>
      </c>
      <c s="16" r="N210">
        <f>L210+K210</f>
        <v/>
      </c>
      <c s="25" r="O210">
        <f>N210/F210*100</f>
        <v/>
      </c>
    </row>
    <row customHeight="1" s="29" r="211" ht="17" spans="1:17">
      <c s="16" r="A211" t="n"/>
      <c s="12" r="B211" t="s">
        <v>22</v>
      </c>
      <c s="13" r="C211" t="n">
        <v>917</v>
      </c>
      <c s="13" r="D211" t="n">
        <v>876</v>
      </c>
      <c s="13" r="E211" t="n">
        <v>876</v>
      </c>
      <c s="24" r="F211">
        <f>0.2*C211</f>
        <v/>
      </c>
      <c s="16" r="G211">
        <f>I181</f>
        <v/>
      </c>
      <c s="16" r="H211" t="n">
        <v>4</v>
      </c>
      <c s="16" r="I211">
        <f>H211+G211</f>
        <v/>
      </c>
      <c s="25" r="J211">
        <f>I211/F211*100</f>
        <v/>
      </c>
      <c s="16" r="K211">
        <f>N181</f>
        <v/>
      </c>
      <c s="16" r="L211" t="n">
        <v>4</v>
      </c>
      <c s="25" r="M211">
        <f>82/12*8</f>
        <v/>
      </c>
      <c s="16" r="N211">
        <f>L211+K211</f>
        <v/>
      </c>
      <c s="25" r="O211">
        <f>N211/F211*100</f>
        <v/>
      </c>
    </row>
    <row customHeight="1" s="29" r="212" ht="17" spans="1:17">
      <c s="16" r="A212" t="n"/>
      <c s="12" r="B212" t="s">
        <v>23</v>
      </c>
      <c s="13" r="C212" t="n">
        <v>3282</v>
      </c>
      <c s="13" r="D212" t="n">
        <v>3133</v>
      </c>
      <c s="13" r="E212" t="n">
        <v>3133</v>
      </c>
      <c s="24" r="F212">
        <f>0.2*C212</f>
        <v/>
      </c>
      <c s="16" r="G212">
        <f>I182</f>
        <v/>
      </c>
      <c s="16" r="H212" t="n">
        <v>3</v>
      </c>
      <c s="16" r="I212">
        <f>H212+G212</f>
        <v/>
      </c>
      <c s="25" r="J212">
        <f>I212/F212*100</f>
        <v/>
      </c>
      <c s="16" r="K212">
        <f>N182</f>
        <v/>
      </c>
      <c s="16" r="L212" t="n">
        <v>3</v>
      </c>
      <c s="25" r="M212">
        <f>82/12*8</f>
        <v/>
      </c>
      <c s="16" r="N212">
        <f>L212+K212</f>
        <v/>
      </c>
      <c s="25" r="O212">
        <f>N212/F212*100</f>
        <v/>
      </c>
    </row>
    <row customHeight="1" s="29" r="213" ht="17" spans="1:17">
      <c s="16" r="A213" t="n"/>
      <c s="12" r="B213" t="s">
        <v>24</v>
      </c>
      <c s="13" r="C213" t="n">
        <v>2794</v>
      </c>
      <c s="13" r="D213" t="n">
        <v>2667</v>
      </c>
      <c s="13" r="E213" t="n">
        <v>2667</v>
      </c>
      <c s="24" r="F213">
        <f>0.2*C213</f>
        <v/>
      </c>
      <c s="16" r="G213">
        <f>I183</f>
        <v/>
      </c>
      <c s="16" r="H213" t="n">
        <v>3</v>
      </c>
      <c s="16" r="I213">
        <f>H213+G213</f>
        <v/>
      </c>
      <c s="25" r="J213">
        <f>I213/F213*100</f>
        <v/>
      </c>
      <c s="16" r="K213">
        <f>N183</f>
        <v/>
      </c>
      <c s="16" r="L213" t="n">
        <v>3</v>
      </c>
      <c s="25" r="M213">
        <f>82/12*8</f>
        <v/>
      </c>
      <c s="16" r="N213">
        <f>L213+K213</f>
        <v/>
      </c>
      <c s="25" r="O213">
        <f>N213/F213*100</f>
        <v/>
      </c>
    </row>
    <row customHeight="1" s="29" r="214" ht="17" spans="1:17">
      <c s="16" r="A214" t="n"/>
      <c s="12" r="B214" t="s">
        <v>25</v>
      </c>
      <c s="13" r="C214" t="n">
        <v>1285</v>
      </c>
      <c s="13" r="D214" t="n">
        <v>1226</v>
      </c>
      <c s="13" r="E214" t="n">
        <v>1226</v>
      </c>
      <c s="24" r="F214">
        <f>0.2*C214</f>
        <v/>
      </c>
      <c s="16" r="G214">
        <f>I184</f>
        <v/>
      </c>
      <c s="16" r="H214" t="n">
        <v>17</v>
      </c>
      <c s="16" r="I214">
        <f>H214+G214</f>
        <v/>
      </c>
      <c s="25" r="J214">
        <f>I214/F214*100</f>
        <v/>
      </c>
      <c s="16" r="K214">
        <f>N184</f>
        <v/>
      </c>
      <c s="16" r="L214" t="n">
        <v>17</v>
      </c>
      <c s="25" r="M214">
        <f>82/12*8</f>
        <v/>
      </c>
      <c s="16" r="N214">
        <f>L214+K214</f>
        <v/>
      </c>
      <c s="25" r="O214">
        <f>N214/F214*100</f>
        <v/>
      </c>
    </row>
    <row customHeight="1" s="29" r="215" ht="17" spans="1:17">
      <c s="16" r="A215" t="n"/>
      <c s="12" r="B215" t="s">
        <v>26</v>
      </c>
      <c s="13" r="C215" t="n">
        <v>2751</v>
      </c>
      <c s="13" r="D215" t="n">
        <v>2626</v>
      </c>
      <c s="13" r="E215" t="n">
        <v>2626</v>
      </c>
      <c s="24" r="F215">
        <f>0.2*C215</f>
        <v/>
      </c>
      <c s="16" r="G215">
        <f>I185</f>
        <v/>
      </c>
      <c s="16" r="H215" t="n"/>
      <c s="16" r="I215">
        <f>H215+G215</f>
        <v/>
      </c>
      <c s="25" r="J215">
        <f>I215/F215*100</f>
        <v/>
      </c>
      <c s="16" r="K215">
        <f>N185</f>
        <v/>
      </c>
      <c s="16" r="L215" t="n"/>
      <c s="25" r="M215">
        <f>82/12*8</f>
        <v/>
      </c>
      <c s="16" r="N215">
        <f>L215+K215</f>
        <v/>
      </c>
      <c s="25" r="O215">
        <f>N215/F215*100</f>
        <v/>
      </c>
    </row>
    <row customHeight="1" s="29" r="216" ht="17" spans="1:17">
      <c s="16" r="A216" t="n"/>
      <c s="16" r="B216" t="n"/>
      <c s="11" r="C216" t="n"/>
      <c s="11" r="D216" t="n"/>
      <c s="11" r="E216" t="n"/>
      <c s="24" r="F216">
        <f>0.2*C216</f>
        <v/>
      </c>
      <c s="16" r="G216">
        <f>I186</f>
        <v/>
      </c>
      <c s="16" r="H216" t="n"/>
      <c s="16" r="I216">
        <f>H216+G216</f>
        <v/>
      </c>
      <c s="25" r="J216">
        <f>I216/F216*100</f>
        <v/>
      </c>
      <c s="16" r="K216">
        <f>N186</f>
        <v/>
      </c>
      <c s="16" r="L216" t="n"/>
      <c s="25" r="M216">
        <f>82/12*8</f>
        <v/>
      </c>
      <c s="16" r="N216">
        <f>L216+K216</f>
        <v/>
      </c>
      <c s="25" r="O216">
        <f>N216/F216*100</f>
        <v/>
      </c>
    </row>
    <row customHeight="1" s="29" r="217" ht="17" spans="1:17">
      <c s="16" r="A217" t="n"/>
      <c s="16" r="B217" t="n"/>
      <c s="11" r="C217" t="n"/>
      <c s="11" r="D217" t="n"/>
      <c s="11" r="E217" t="n"/>
      <c s="24" r="F217">
        <f>0.2*C217</f>
        <v/>
      </c>
      <c s="16" r="G217">
        <f>I187</f>
        <v/>
      </c>
      <c s="16" r="H217" t="n"/>
      <c s="16" r="I217">
        <f>H217+G217</f>
        <v/>
      </c>
      <c s="25" r="J217">
        <f>I217/F217*100</f>
        <v/>
      </c>
      <c s="16" r="K217">
        <f>N187</f>
        <v/>
      </c>
      <c s="16" r="L217" t="n"/>
      <c s="25" r="M217">
        <f>82/12*8</f>
        <v/>
      </c>
      <c s="16" r="N217">
        <f>L217+K217</f>
        <v/>
      </c>
      <c s="25" r="O217">
        <f>N217/F217*100</f>
        <v/>
      </c>
    </row>
    <row customHeight="1" s="29" r="218" ht="17" spans="1:17">
      <c s="16" r="A218" t="n"/>
      <c s="16" r="B218" t="n"/>
      <c s="11" r="C218" t="n"/>
      <c s="11" r="D218" t="n"/>
      <c s="11" r="E218" t="n"/>
      <c s="24" r="F218">
        <f>0.2*C218</f>
        <v/>
      </c>
      <c s="16" r="G218">
        <f>I188</f>
        <v/>
      </c>
      <c s="16" r="H218" t="n"/>
      <c s="16" r="I218">
        <f>H218+G218</f>
        <v/>
      </c>
      <c s="25" r="J218">
        <f>I218/F218*100</f>
        <v/>
      </c>
      <c s="16" r="K218">
        <f>N188</f>
        <v/>
      </c>
      <c s="16" r="L218" t="n"/>
      <c s="25" r="M218">
        <f>82/12*8</f>
        <v/>
      </c>
      <c s="16" r="N218">
        <f>L218+K218</f>
        <v/>
      </c>
      <c s="25" r="O218">
        <f>N218/F218*100</f>
        <v/>
      </c>
    </row>
    <row customHeight="1" s="29" r="219" ht="17" spans="1:17">
      <c s="16" r="A219" t="n"/>
      <c s="16" r="B219" t="n"/>
      <c s="11" r="C219" t="n"/>
      <c s="11" r="D219" t="n"/>
      <c s="11" r="E219" t="n"/>
      <c s="24" r="F219">
        <f>0.2*C219</f>
        <v/>
      </c>
      <c s="16" r="G219">
        <f>I189</f>
        <v/>
      </c>
      <c s="16" r="H219" t="n"/>
      <c s="16" r="I219">
        <f>H219+G219</f>
        <v/>
      </c>
      <c s="25" r="J219">
        <f>I219/F219*100</f>
        <v/>
      </c>
      <c s="16" r="K219">
        <f>N189</f>
        <v/>
      </c>
      <c s="16" r="L219" t="n"/>
      <c s="25" r="M219">
        <f>82/12*8</f>
        <v/>
      </c>
      <c s="16" r="N219">
        <f>L219+K219</f>
        <v/>
      </c>
      <c s="25" r="O219">
        <f>N219/F219*100</f>
        <v/>
      </c>
    </row>
    <row customHeight="1" s="29" r="220" ht="17" spans="1:17">
      <c s="26" r="A220" t="s">
        <v>27</v>
      </c>
      <c s="27" r="C220">
        <f>SUM(C210:C219)</f>
        <v/>
      </c>
      <c s="27" r="D220">
        <f>SUM(D210:D219)</f>
        <v/>
      </c>
      <c s="27" r="E220">
        <f>SUM(E210:E219)</f>
        <v/>
      </c>
      <c s="28" r="F220">
        <f>SUM(F210:F219)</f>
        <v/>
      </c>
      <c s="27" r="G220">
        <f>SUM(G210:G219)</f>
        <v/>
      </c>
      <c s="27" r="H220">
        <f>SUM(H210:H219)</f>
        <v/>
      </c>
      <c s="27" r="I220">
        <f>SUM(I210:I219)</f>
        <v/>
      </c>
      <c s="25" r="J220">
        <f>I220/F220*100</f>
        <v/>
      </c>
      <c s="27" r="K220">
        <f>SUM(K210:K219)</f>
        <v/>
      </c>
      <c s="27" r="L220">
        <f>SUM(L210:L219)</f>
        <v/>
      </c>
      <c s="25" r="M220">
        <f>82/12*8</f>
        <v/>
      </c>
      <c s="27" r="N220">
        <f>SUM(N210:N219)</f>
        <v/>
      </c>
      <c s="25" r="O220">
        <f>N220/F220*100</f>
        <v/>
      </c>
    </row>
    <row customHeight="1" s="29" r="222" ht="17" spans="1:17">
      <c s="21" r="K222" t="s">
        <v>31</v>
      </c>
      <c s="22" r="L222" t="n"/>
    </row>
    <row customHeight="1" s="29" r="223" ht="17" spans="1:17">
      <c s="21" r="K223" t="s">
        <v>32</v>
      </c>
      <c s="22" r="L223" t="n"/>
    </row>
    <row customHeight="1" s="29" r="224" ht="17" spans="1:17">
      <c s="21" r="K224" t="n"/>
      <c s="22" r="L224" t="n"/>
    </row>
    <row customHeight="1" s="29" r="225" ht="17" spans="1:17">
      <c s="21" r="K225" t="n"/>
      <c s="22" r="L225" t="n"/>
    </row>
    <row customHeight="1" s="29" r="226" ht="17" spans="1:17">
      <c s="23" r="K226" t="s">
        <v>33</v>
      </c>
      <c s="22" r="L226" t="n"/>
      <c s="20" r="M226" t="n"/>
    </row>
    <row customHeight="1" s="29" r="227" ht="17" spans="1:17">
      <c s="23" r="K227" t="s">
        <v>34</v>
      </c>
      <c s="22" r="L227" t="n"/>
    </row>
    <row customHeight="1" s="29" r="229" ht="17" spans="1:17">
      <c s="1" r="A229" t="s">
        <v>0</v>
      </c>
      <c s="1" r="B229" t="n"/>
      <c s="1" r="C229" t="n"/>
      <c s="1" r="D229" t="n"/>
      <c s="1" r="E229" t="n"/>
      <c s="1" r="F229" t="n"/>
      <c s="2" r="M229" t="s">
        <v>1</v>
      </c>
    </row>
    <row customHeight="1" s="29" r="230" ht="15" spans="1:17">
      <c s="1" r="A230" t="s">
        <v>2</v>
      </c>
      <c s="1" r="B230" t="n"/>
      <c s="1" r="C230" t="n"/>
      <c s="1" r="D230" t="n"/>
      <c s="1" r="E230" t="n"/>
      <c s="1" r="F230" t="n"/>
    </row>
    <row customHeight="1" s="29" r="231" ht="17" spans="1:17">
      <c s="1" r="A231" t="s">
        <v>3</v>
      </c>
    </row>
    <row customHeight="1" s="29" r="232" ht="17" spans="1:17">
      <c s="1" r="A232" t="s">
        <v>4</v>
      </c>
    </row>
    <row customHeight="1" s="29" r="233" ht="17" spans="1:17">
      <c s="1" r="A233" t="s">
        <v>40</v>
      </c>
    </row>
    <row customHeight="1" s="29" r="235" ht="34.5" spans="1:17">
      <c s="3" r="A235" t="s">
        <v>6</v>
      </c>
      <c s="4" r="B235" t="s">
        <v>7</v>
      </c>
      <c s="5" r="C235" t="s">
        <v>8</v>
      </c>
      <c s="6" r="G235" t="s">
        <v>9</v>
      </c>
      <c s="6" r="K235" t="s">
        <v>10</v>
      </c>
    </row>
    <row customHeight="1" s="29" r="236" ht="12.75" spans="1:17">
      <c s="3" r="C236" t="s">
        <v>11</v>
      </c>
      <c s="3" r="D236" t="s">
        <v>12</v>
      </c>
      <c s="3" r="E236" t="s">
        <v>13</v>
      </c>
      <c s="4" r="F236" t="s">
        <v>14</v>
      </c>
      <c s="4" r="G236" t="s">
        <v>15</v>
      </c>
      <c s="4" r="H236" t="s">
        <v>16</v>
      </c>
      <c s="7" r="I236" t="s">
        <v>17</v>
      </c>
      <c s="4" r="K236" t="s">
        <v>15</v>
      </c>
      <c s="4" r="L236" t="s">
        <v>16</v>
      </c>
      <c s="4" r="M236" t="s">
        <v>18</v>
      </c>
      <c s="7" r="N236" t="s">
        <v>17</v>
      </c>
    </row>
    <row customHeight="1" s="29" r="237" ht="15" spans="1:17">
      <c s="8" r="I237" t="s">
        <v>19</v>
      </c>
      <c s="8" r="J237" t="s">
        <v>20</v>
      </c>
      <c s="8" r="N237" t="s">
        <v>19</v>
      </c>
      <c s="8" r="O237" t="s">
        <v>20</v>
      </c>
    </row>
    <row customHeight="1" s="29" r="238" ht="15" spans="1:17"/>
    <row customHeight="1" s="29" r="239" ht="17" spans="1:17">
      <c s="9" r="A239" t="n">
        <v>1</v>
      </c>
      <c s="9" r="B239" t="n">
        <v>2</v>
      </c>
      <c s="9" r="C239" t="n">
        <v>3</v>
      </c>
      <c s="9" r="D239" t="n">
        <v>4</v>
      </c>
      <c s="9" r="E239" t="n"/>
      <c s="9" r="F239" t="n">
        <v>5</v>
      </c>
      <c s="10" r="G239" t="n">
        <v>22</v>
      </c>
      <c s="10" r="H239" t="n">
        <v>23</v>
      </c>
      <c s="10" r="I239" t="n">
        <v>25</v>
      </c>
      <c s="10" r="J239" t="n">
        <v>26</v>
      </c>
      <c s="10" r="K239" t="n">
        <v>27</v>
      </c>
      <c s="10" r="L239" t="n">
        <v>28</v>
      </c>
      <c s="10" r="M239" t="n">
        <v>29</v>
      </c>
      <c s="10" r="N239" t="n">
        <v>30</v>
      </c>
      <c s="10" r="O239" t="n">
        <v>31</v>
      </c>
    </row>
    <row customHeight="1" s="29" r="240" ht="17" spans="1:17">
      <c s="16" r="A240" t="n"/>
      <c s="12" r="B240" t="s">
        <v>21</v>
      </c>
      <c s="13" r="C240" t="n">
        <v>2843</v>
      </c>
      <c s="13" r="D240" t="n">
        <v>2713</v>
      </c>
      <c s="13" r="E240" t="n">
        <v>2713</v>
      </c>
      <c s="24" r="F240">
        <f>0.2*C240</f>
        <v/>
      </c>
      <c s="16" r="G240">
        <f>I210</f>
        <v/>
      </c>
      <c s="16" r="H240" t="n">
        <v>8</v>
      </c>
      <c s="16" r="I240">
        <f>H240+G240</f>
        <v/>
      </c>
      <c s="25" r="J240">
        <f>I240/F240*100</f>
        <v/>
      </c>
      <c s="16" r="K240">
        <f>N210</f>
        <v/>
      </c>
      <c s="16" r="L240" t="n">
        <v>8</v>
      </c>
      <c s="25" r="M240">
        <f>88/12*9</f>
        <v/>
      </c>
      <c s="16" r="N240">
        <f>L240+K240</f>
        <v/>
      </c>
      <c s="25" r="O240">
        <f>N240/F240*100</f>
        <v/>
      </c>
    </row>
    <row customHeight="1" s="29" r="241" ht="17" spans="1:17">
      <c s="16" r="A241" t="n"/>
      <c s="12" r="B241" t="s">
        <v>22</v>
      </c>
      <c s="13" r="C241" t="n">
        <v>917</v>
      </c>
      <c s="13" r="D241" t="n">
        <v>876</v>
      </c>
      <c s="13" r="E241" t="n">
        <v>876</v>
      </c>
      <c s="24" r="F241">
        <f>0.2*C241</f>
        <v/>
      </c>
      <c s="16" r="G241">
        <f>I211</f>
        <v/>
      </c>
      <c s="16" r="H241" t="n">
        <v>5</v>
      </c>
      <c s="16" r="I241">
        <f>H241+G241</f>
        <v/>
      </c>
      <c s="25" r="J241">
        <f>I241/F241*100</f>
        <v/>
      </c>
      <c s="16" r="K241">
        <f>N211</f>
        <v/>
      </c>
      <c s="16" r="L241" t="n">
        <v>5</v>
      </c>
      <c s="25" r="M241">
        <f>88/12*9</f>
        <v/>
      </c>
      <c s="16" r="N241">
        <f>L241+K241</f>
        <v/>
      </c>
      <c s="25" r="O241">
        <f>N241/F241*100</f>
        <v/>
      </c>
    </row>
    <row customHeight="1" s="29" r="242" ht="17" spans="1:17">
      <c s="16" r="A242" t="n"/>
      <c s="12" r="B242" t="s">
        <v>23</v>
      </c>
      <c s="13" r="C242" t="n">
        <v>3282</v>
      </c>
      <c s="13" r="D242" t="n">
        <v>3133</v>
      </c>
      <c s="13" r="E242" t="n">
        <v>3133</v>
      </c>
      <c s="24" r="F242">
        <f>0.2*C242</f>
        <v/>
      </c>
      <c s="16" r="G242">
        <f>I212</f>
        <v/>
      </c>
      <c s="16" r="H242" t="n">
        <v>3</v>
      </c>
      <c s="16" r="I242">
        <f>H242+G242</f>
        <v/>
      </c>
      <c s="25" r="J242">
        <f>I242/F242*100</f>
        <v/>
      </c>
      <c s="16" r="K242">
        <f>N212</f>
        <v/>
      </c>
      <c s="16" r="L242" t="n">
        <v>3</v>
      </c>
      <c s="25" r="M242">
        <f>88/12*9</f>
        <v/>
      </c>
      <c s="16" r="N242">
        <f>L242+K242</f>
        <v/>
      </c>
      <c s="25" r="O242">
        <f>N242/F242*100</f>
        <v/>
      </c>
    </row>
    <row customHeight="1" s="29" r="243" ht="17" spans="1:17">
      <c s="16" r="A243" t="n"/>
      <c s="12" r="B243" t="s">
        <v>24</v>
      </c>
      <c s="13" r="C243" t="n">
        <v>2794</v>
      </c>
      <c s="13" r="D243" t="n">
        <v>2667</v>
      </c>
      <c s="13" r="E243" t="n">
        <v>2667</v>
      </c>
      <c s="24" r="F243">
        <f>0.2*C243</f>
        <v/>
      </c>
      <c s="16" r="G243">
        <f>I213</f>
        <v/>
      </c>
      <c s="16" r="H243" t="n">
        <v>3</v>
      </c>
      <c s="16" r="I243">
        <f>H243+G243</f>
        <v/>
      </c>
      <c s="25" r="J243">
        <f>I243/F243*100</f>
        <v/>
      </c>
      <c s="16" r="K243">
        <f>N213</f>
        <v/>
      </c>
      <c s="16" r="L243" t="n">
        <v>3</v>
      </c>
      <c s="25" r="M243">
        <f>88/12*9</f>
        <v/>
      </c>
      <c s="16" r="N243">
        <f>L243+K243</f>
        <v/>
      </c>
      <c s="25" r="O243">
        <f>N243/F243*100</f>
        <v/>
      </c>
    </row>
    <row customHeight="1" s="29" r="244" ht="17" spans="1:17">
      <c s="16" r="A244" t="n"/>
      <c s="12" r="B244" t="s">
        <v>25</v>
      </c>
      <c s="13" r="C244" t="n">
        <v>1285</v>
      </c>
      <c s="13" r="D244" t="n">
        <v>1226</v>
      </c>
      <c s="13" r="E244" t="n">
        <v>1226</v>
      </c>
      <c s="24" r="F244">
        <f>0.2*C244</f>
        <v/>
      </c>
      <c s="16" r="G244">
        <f>I214</f>
        <v/>
      </c>
      <c s="16" r="H244" t="n">
        <v>17</v>
      </c>
      <c s="16" r="I244">
        <f>H244+G244</f>
        <v/>
      </c>
      <c s="25" r="J244">
        <f>I244/F244*100</f>
        <v/>
      </c>
      <c s="16" r="K244">
        <f>N214</f>
        <v/>
      </c>
      <c s="16" r="L244" t="n">
        <v>17</v>
      </c>
      <c s="25" r="M244">
        <f>88/12*9</f>
        <v/>
      </c>
      <c s="16" r="N244">
        <f>L244+K244</f>
        <v/>
      </c>
      <c s="25" r="O244">
        <f>N244/F244*100</f>
        <v/>
      </c>
    </row>
    <row customHeight="1" s="29" r="245" ht="17" spans="1:17">
      <c s="16" r="A245" t="n"/>
      <c s="12" r="B245" t="s">
        <v>26</v>
      </c>
      <c s="13" r="C245" t="n">
        <v>2751</v>
      </c>
      <c s="13" r="D245" t="n">
        <v>2626</v>
      </c>
      <c s="13" r="E245" t="n">
        <v>2626</v>
      </c>
      <c s="24" r="F245">
        <f>0.2*C245</f>
        <v/>
      </c>
      <c s="16" r="G245">
        <f>I215</f>
        <v/>
      </c>
      <c s="16" r="H245" t="n"/>
      <c s="16" r="I245">
        <f>H245+G245</f>
        <v/>
      </c>
      <c s="25" r="J245">
        <f>I245/F245*100</f>
        <v/>
      </c>
      <c s="16" r="K245">
        <f>N215</f>
        <v/>
      </c>
      <c s="16" r="L245" t="n"/>
      <c s="25" r="M245">
        <f>88/12*9</f>
        <v/>
      </c>
      <c s="16" r="N245">
        <f>L245+K245</f>
        <v/>
      </c>
      <c s="25" r="O245">
        <f>N245/F245*100</f>
        <v/>
      </c>
    </row>
    <row customHeight="1" s="29" r="246" ht="17" spans="1:17">
      <c s="16" r="A246" t="n"/>
      <c s="16" r="B246" t="n"/>
      <c s="11" r="C246" t="n"/>
      <c s="11" r="D246" t="n"/>
      <c s="11" r="E246" t="n"/>
      <c s="24" r="F246">
        <f>0.2*C246</f>
        <v/>
      </c>
      <c s="16" r="G246">
        <f>I216</f>
        <v/>
      </c>
      <c s="16" r="H246" t="n"/>
      <c s="16" r="I246">
        <f>H246+G246</f>
        <v/>
      </c>
      <c s="25" r="J246">
        <f>I246/F246*100</f>
        <v/>
      </c>
      <c s="16" r="K246">
        <f>N216</f>
        <v/>
      </c>
      <c s="16" r="L246" t="n"/>
      <c s="25" r="M246">
        <f>88/12*9</f>
        <v/>
      </c>
      <c s="16" r="N246">
        <f>L246+K246</f>
        <v/>
      </c>
      <c s="25" r="O246">
        <f>N246/F246*100</f>
        <v/>
      </c>
    </row>
    <row customHeight="1" s="29" r="247" ht="17" spans="1:17">
      <c s="16" r="A247" t="n"/>
      <c s="16" r="B247" t="n"/>
      <c s="11" r="C247" t="n"/>
      <c s="11" r="D247" t="n"/>
      <c s="11" r="E247" t="n"/>
      <c s="24" r="F247">
        <f>0.2*C247</f>
        <v/>
      </c>
      <c s="16" r="G247">
        <f>I217</f>
        <v/>
      </c>
      <c s="16" r="H247" t="n"/>
      <c s="16" r="I247">
        <f>H247+G247</f>
        <v/>
      </c>
      <c s="25" r="J247">
        <f>I247/F247*100</f>
        <v/>
      </c>
      <c s="16" r="K247">
        <f>N217</f>
        <v/>
      </c>
      <c s="16" r="L247" t="n"/>
      <c s="25" r="M247">
        <f>88/12*9</f>
        <v/>
      </c>
      <c s="16" r="N247">
        <f>L247+K247</f>
        <v/>
      </c>
      <c s="25" r="O247">
        <f>N247/F247*100</f>
        <v/>
      </c>
    </row>
    <row customHeight="1" s="29" r="248" ht="17" spans="1:17">
      <c s="16" r="A248" t="n"/>
      <c s="16" r="B248" t="n"/>
      <c s="11" r="C248" t="n"/>
      <c s="11" r="D248" t="n"/>
      <c s="11" r="E248" t="n"/>
      <c s="24" r="F248">
        <f>0.2*C248</f>
        <v/>
      </c>
      <c s="16" r="G248">
        <f>I218</f>
        <v/>
      </c>
      <c s="16" r="H248" t="n"/>
      <c s="16" r="I248">
        <f>H248+G248</f>
        <v/>
      </c>
      <c s="25" r="J248">
        <f>I248/F248*100</f>
        <v/>
      </c>
      <c s="16" r="K248">
        <f>N218</f>
        <v/>
      </c>
      <c s="16" r="L248" t="n"/>
      <c s="25" r="M248">
        <f>88/12*9</f>
        <v/>
      </c>
      <c s="16" r="N248">
        <f>L248+K248</f>
        <v/>
      </c>
      <c s="25" r="O248">
        <f>N248/F248*100</f>
        <v/>
      </c>
    </row>
    <row customHeight="1" s="29" r="249" ht="17" spans="1:17">
      <c s="16" r="A249" t="n"/>
      <c s="16" r="B249" t="n"/>
      <c s="11" r="C249" t="n"/>
      <c s="11" r="D249" t="n"/>
      <c s="11" r="E249" t="n"/>
      <c s="24" r="F249">
        <f>0.2*C249</f>
        <v/>
      </c>
      <c s="16" r="G249">
        <f>I219</f>
        <v/>
      </c>
      <c s="16" r="H249" t="n"/>
      <c s="16" r="I249">
        <f>H249+G249</f>
        <v/>
      </c>
      <c s="25" r="J249">
        <f>I249/F249*100</f>
        <v/>
      </c>
      <c s="16" r="K249">
        <f>N219</f>
        <v/>
      </c>
      <c s="16" r="L249" t="n"/>
      <c s="25" r="M249">
        <f>88/12*9</f>
        <v/>
      </c>
      <c s="16" r="N249">
        <f>L249+K249</f>
        <v/>
      </c>
      <c s="25" r="O249">
        <f>N249/F249*100</f>
        <v/>
      </c>
    </row>
    <row customHeight="1" s="29" r="250" ht="17" spans="1:17">
      <c s="26" r="A250" t="s">
        <v>27</v>
      </c>
      <c s="27" r="C250">
        <f>SUM(C240:C249)</f>
        <v/>
      </c>
      <c s="27" r="D250">
        <f>SUM(D240:D249)</f>
        <v/>
      </c>
      <c s="27" r="E250">
        <f>SUM(E240:E249)</f>
        <v/>
      </c>
      <c s="28" r="F250">
        <f>SUM(F240:F249)</f>
        <v/>
      </c>
      <c s="27" r="G250">
        <f>SUM(G240:G249)</f>
        <v/>
      </c>
      <c s="27" r="H250">
        <f>SUM(H240:H249)</f>
        <v/>
      </c>
      <c s="27" r="I250">
        <f>SUM(I240:I249)</f>
        <v/>
      </c>
      <c s="25" r="J250">
        <f>I250/F250*100</f>
        <v/>
      </c>
      <c s="27" r="K250">
        <f>SUM(K240:K249)</f>
        <v/>
      </c>
      <c s="27" r="L250">
        <f>SUM(L240:L249)</f>
        <v/>
      </c>
      <c s="25" r="M250">
        <f>88/12*9</f>
        <v/>
      </c>
      <c s="27" r="N250">
        <f>SUM(N240:N249)</f>
        <v/>
      </c>
      <c s="25" r="O250">
        <f>N250/F250*100</f>
        <v/>
      </c>
    </row>
    <row customHeight="1" s="29" r="252" ht="17" spans="1:17">
      <c s="21" r="K252" t="s">
        <v>31</v>
      </c>
      <c s="22" r="L252" t="n"/>
    </row>
    <row customHeight="1" s="29" r="253" ht="17" spans="1:17">
      <c s="21" r="K253" t="s">
        <v>32</v>
      </c>
      <c s="22" r="L253" t="n"/>
    </row>
    <row customHeight="1" s="29" r="254" ht="17" spans="1:17">
      <c s="21" r="K254" t="n"/>
      <c s="22" r="L254" t="n"/>
    </row>
    <row customHeight="1" s="29" r="255" ht="17" spans="1:17">
      <c s="21" r="K255" t="n"/>
      <c s="22" r="L255" t="n"/>
    </row>
    <row customHeight="1" s="29" r="256" ht="17" spans="1:17">
      <c s="23" r="K256" t="s">
        <v>33</v>
      </c>
      <c s="22" r="L256" t="n"/>
      <c s="20" r="M256" t="n"/>
    </row>
    <row customHeight="1" s="29" r="257" ht="17" spans="1:17">
      <c s="23" r="K257" t="s">
        <v>34</v>
      </c>
      <c s="22" r="L257" t="n"/>
    </row>
    <row customHeight="1" s="29" r="259" ht="17" spans="1:17">
      <c s="1" r="A259" t="s">
        <v>0</v>
      </c>
      <c s="1" r="B259" t="n"/>
      <c s="1" r="C259" t="n"/>
      <c s="1" r="D259" t="n"/>
      <c s="1" r="E259" t="n"/>
      <c s="1" r="F259" t="n"/>
      <c s="2" r="M259" t="s">
        <v>1</v>
      </c>
    </row>
    <row customHeight="1" s="29" r="260" ht="15" spans="1:17">
      <c s="1" r="A260" t="s">
        <v>2</v>
      </c>
      <c s="1" r="B260" t="n"/>
      <c s="1" r="C260" t="n"/>
      <c s="1" r="D260" t="n"/>
      <c s="1" r="E260" t="n"/>
      <c s="1" r="F260" t="n"/>
    </row>
    <row customHeight="1" s="29" r="261" ht="17" spans="1:17">
      <c s="1" r="A261" t="s">
        <v>3</v>
      </c>
    </row>
    <row customHeight="1" s="29" r="262" ht="17" spans="1:17">
      <c s="1" r="A262" t="s">
        <v>4</v>
      </c>
    </row>
    <row customHeight="1" s="29" r="263" ht="17" spans="1:17">
      <c s="1" r="A263" t="s">
        <v>41</v>
      </c>
    </row>
    <row customHeight="1" s="29" r="265" ht="31.5" spans="1:17">
      <c s="3" r="A265" t="s">
        <v>6</v>
      </c>
      <c s="4" r="B265" t="s">
        <v>7</v>
      </c>
      <c s="5" r="C265" t="s">
        <v>8</v>
      </c>
      <c s="6" r="G265" t="s">
        <v>9</v>
      </c>
      <c s="6" r="K265" t="s">
        <v>10</v>
      </c>
    </row>
    <row customHeight="1" s="29" r="266" ht="12.75" spans="1:17">
      <c s="3" r="C266" t="s">
        <v>11</v>
      </c>
      <c s="3" r="D266" t="s">
        <v>12</v>
      </c>
      <c s="3" r="E266" t="s">
        <v>13</v>
      </c>
      <c s="4" r="F266" t="s">
        <v>14</v>
      </c>
      <c s="4" r="G266" t="s">
        <v>15</v>
      </c>
      <c s="4" r="H266" t="s">
        <v>16</v>
      </c>
      <c s="7" r="I266" t="s">
        <v>17</v>
      </c>
      <c s="4" r="K266" t="s">
        <v>15</v>
      </c>
      <c s="4" r="L266" t="s">
        <v>16</v>
      </c>
      <c s="4" r="M266" t="s">
        <v>18</v>
      </c>
      <c s="7" r="N266" t="s">
        <v>17</v>
      </c>
    </row>
    <row customHeight="1" s="29" r="267" ht="15" spans="1:17">
      <c s="8" r="I267" t="s">
        <v>19</v>
      </c>
      <c s="8" r="J267" t="s">
        <v>20</v>
      </c>
      <c s="8" r="N267" t="s">
        <v>19</v>
      </c>
      <c s="8" r="O267" t="s">
        <v>20</v>
      </c>
    </row>
    <row customHeight="1" s="29" r="268" ht="15" spans="1:17"/>
    <row customHeight="1" s="29" r="269" ht="17" spans="1:17">
      <c s="9" r="A269" t="n">
        <v>1</v>
      </c>
      <c s="9" r="B269" t="n">
        <v>2</v>
      </c>
      <c s="9" r="C269" t="n">
        <v>3</v>
      </c>
      <c s="9" r="D269" t="n">
        <v>4</v>
      </c>
      <c s="9" r="E269" t="n"/>
      <c s="9" r="F269" t="n">
        <v>5</v>
      </c>
      <c s="10" r="G269" t="n">
        <v>22</v>
      </c>
      <c s="10" r="H269" t="n">
        <v>23</v>
      </c>
      <c s="10" r="I269" t="n">
        <v>25</v>
      </c>
      <c s="10" r="J269" t="n">
        <v>26</v>
      </c>
      <c s="10" r="K269" t="n">
        <v>27</v>
      </c>
      <c s="10" r="L269" t="n">
        <v>28</v>
      </c>
      <c s="10" r="M269" t="n">
        <v>29</v>
      </c>
      <c s="10" r="N269" t="n">
        <v>30</v>
      </c>
      <c s="10" r="O269" t="n">
        <v>31</v>
      </c>
    </row>
    <row customHeight="1" s="29" r="270" ht="17" spans="1:17">
      <c s="16" r="A270" t="n"/>
      <c s="12" r="B270" t="s">
        <v>21</v>
      </c>
      <c s="13" r="C270" t="n">
        <v>2843</v>
      </c>
      <c s="13" r="D270" t="n">
        <v>2713</v>
      </c>
      <c s="13" r="E270" t="n">
        <v>2713</v>
      </c>
      <c s="24" r="F270">
        <f>0.2*C270</f>
        <v/>
      </c>
      <c s="16" r="G270">
        <f>I240</f>
        <v/>
      </c>
      <c s="16" r="H270" t="n">
        <v>6</v>
      </c>
      <c s="16" r="I270">
        <f>H270+G270</f>
        <v/>
      </c>
      <c s="25" r="J270">
        <f>I270/F270*100</f>
        <v/>
      </c>
      <c s="16" r="K270">
        <f>N240</f>
        <v/>
      </c>
      <c s="16" r="L270" t="n">
        <v>6</v>
      </c>
      <c s="25" r="M270">
        <f>88/12*10</f>
        <v/>
      </c>
      <c s="16" r="N270">
        <f>L270+K270</f>
        <v/>
      </c>
      <c s="25" r="O270">
        <f>N270/F270*100</f>
        <v/>
      </c>
    </row>
    <row customHeight="1" s="29" r="271" ht="17" spans="1:17">
      <c s="16" r="A271" t="n"/>
      <c s="12" r="B271" t="s">
        <v>22</v>
      </c>
      <c s="13" r="C271" t="n">
        <v>917</v>
      </c>
      <c s="13" r="D271" t="n">
        <v>876</v>
      </c>
      <c s="13" r="E271" t="n">
        <v>876</v>
      </c>
      <c s="24" r="F271">
        <f>0.2*C271</f>
        <v/>
      </c>
      <c s="16" r="G271">
        <f>I241</f>
        <v/>
      </c>
      <c s="16" r="H271" t="n">
        <v>5</v>
      </c>
      <c s="16" r="I271">
        <f>H271+G271</f>
        <v/>
      </c>
      <c s="25" r="J271">
        <f>I271/F271*100</f>
        <v/>
      </c>
      <c s="16" r="K271">
        <f>N241</f>
        <v/>
      </c>
      <c s="16" r="L271" t="n">
        <v>5</v>
      </c>
      <c s="25" r="M271">
        <f>88/12*10</f>
        <v/>
      </c>
      <c s="16" r="N271">
        <f>L271+K271</f>
        <v/>
      </c>
      <c s="25" r="O271">
        <f>N271/F271*100</f>
        <v/>
      </c>
    </row>
    <row customHeight="1" s="29" r="272" ht="17" spans="1:17">
      <c s="16" r="A272" t="n"/>
      <c s="12" r="B272" t="s">
        <v>23</v>
      </c>
      <c s="13" r="C272" t="n">
        <v>3282</v>
      </c>
      <c s="13" r="D272" t="n">
        <v>3133</v>
      </c>
      <c s="13" r="E272" t="n">
        <v>3133</v>
      </c>
      <c s="24" r="F272">
        <f>0.2*C272</f>
        <v/>
      </c>
      <c s="16" r="G272">
        <f>I242</f>
        <v/>
      </c>
      <c s="16" r="H272" t="n">
        <v>3</v>
      </c>
      <c s="16" r="I272">
        <f>H272+G272</f>
        <v/>
      </c>
      <c s="25" r="J272">
        <f>I272/F272*100</f>
        <v/>
      </c>
      <c s="16" r="K272">
        <f>N242</f>
        <v/>
      </c>
      <c s="16" r="L272" t="n">
        <v>3</v>
      </c>
      <c s="25" r="M272">
        <f>88/12*10</f>
        <v/>
      </c>
      <c s="16" r="N272">
        <f>L272+K272</f>
        <v/>
      </c>
      <c s="25" r="O272">
        <f>N272/F272*100</f>
        <v/>
      </c>
    </row>
    <row customHeight="1" s="29" r="273" ht="17" spans="1:17">
      <c s="16" r="A273" t="n"/>
      <c s="12" r="B273" t="s">
        <v>24</v>
      </c>
      <c s="13" r="C273" t="n">
        <v>2794</v>
      </c>
      <c s="13" r="D273" t="n">
        <v>2667</v>
      </c>
      <c s="13" r="E273" t="n">
        <v>2667</v>
      </c>
      <c s="24" r="F273">
        <f>0.2*C273</f>
        <v/>
      </c>
      <c s="16" r="G273">
        <f>I243</f>
        <v/>
      </c>
      <c s="16" r="H273" t="n">
        <v>3</v>
      </c>
      <c s="16" r="I273">
        <f>H273+G273</f>
        <v/>
      </c>
      <c s="25" r="J273">
        <f>I273/F273*100</f>
        <v/>
      </c>
      <c s="16" r="K273">
        <f>N243</f>
        <v/>
      </c>
      <c s="16" r="L273" t="n">
        <v>3</v>
      </c>
      <c s="25" r="M273">
        <f>88/12*10</f>
        <v/>
      </c>
      <c s="16" r="N273">
        <f>L273+K273</f>
        <v/>
      </c>
      <c s="25" r="O273">
        <f>N273/F273*100</f>
        <v/>
      </c>
    </row>
    <row customHeight="1" s="29" r="274" ht="17" spans="1:17">
      <c s="16" r="A274" t="n"/>
      <c s="12" r="B274" t="s">
        <v>25</v>
      </c>
      <c s="13" r="C274" t="n">
        <v>1285</v>
      </c>
      <c s="13" r="D274" t="n">
        <v>1226</v>
      </c>
      <c s="13" r="E274" t="n">
        <v>1226</v>
      </c>
      <c s="24" r="F274">
        <f>0.2*C274</f>
        <v/>
      </c>
      <c s="16" r="G274">
        <f>I244</f>
        <v/>
      </c>
      <c s="16" r="H274" t="n">
        <v>18</v>
      </c>
      <c s="16" r="I274">
        <f>H274+G274</f>
        <v/>
      </c>
      <c s="25" r="J274">
        <f>I274/F274*100</f>
        <v/>
      </c>
      <c s="16" r="K274">
        <f>N244</f>
        <v/>
      </c>
      <c s="16" r="L274" t="n">
        <v>18</v>
      </c>
      <c s="25" r="M274">
        <f>88/12*10</f>
        <v/>
      </c>
      <c s="16" r="N274">
        <f>L274+K274</f>
        <v/>
      </c>
      <c s="25" r="O274">
        <f>N274/F274*100</f>
        <v/>
      </c>
    </row>
    <row customHeight="1" s="29" r="275" ht="17" spans="1:17">
      <c s="16" r="A275" t="n"/>
      <c s="12" r="B275" t="s">
        <v>26</v>
      </c>
      <c s="13" r="C275" t="n">
        <v>2751</v>
      </c>
      <c s="13" r="D275" t="n">
        <v>2626</v>
      </c>
      <c s="13" r="E275" t="n">
        <v>2626</v>
      </c>
      <c s="24" r="F275">
        <f>0.2*C275</f>
        <v/>
      </c>
      <c s="16" r="G275">
        <f>I245</f>
        <v/>
      </c>
      <c s="16" r="H275" t="n"/>
      <c s="16" r="I275">
        <f>H275+G275</f>
        <v/>
      </c>
      <c s="25" r="J275">
        <f>I275/F275*100</f>
        <v/>
      </c>
      <c s="16" r="K275">
        <f>N245</f>
        <v/>
      </c>
      <c s="16" r="L275" t="n"/>
      <c s="25" r="M275">
        <f>88/12*10</f>
        <v/>
      </c>
      <c s="16" r="N275">
        <f>L275+K275</f>
        <v/>
      </c>
      <c s="25" r="O275">
        <f>N275/F275*100</f>
        <v/>
      </c>
    </row>
    <row customHeight="1" s="29" r="276" ht="17" spans="1:17">
      <c s="16" r="A276" t="n"/>
      <c s="16" r="B276" t="n"/>
      <c s="11" r="C276" t="n"/>
      <c s="11" r="D276" t="n"/>
      <c s="11" r="E276" t="n"/>
      <c s="24" r="F276">
        <f>0.2*C276</f>
        <v/>
      </c>
      <c s="16" r="G276">
        <f>I246</f>
        <v/>
      </c>
      <c s="16" r="H276" t="n"/>
      <c s="16" r="I276">
        <f>H276+G276</f>
        <v/>
      </c>
      <c s="25" r="J276">
        <f>I276/F276*100</f>
        <v/>
      </c>
      <c s="16" r="K276">
        <f>N246</f>
        <v/>
      </c>
      <c s="16" r="L276" t="n"/>
      <c s="25" r="M276">
        <f>88/12*10</f>
        <v/>
      </c>
      <c s="16" r="N276">
        <f>L276+K276</f>
        <v/>
      </c>
      <c s="25" r="O276">
        <f>N276/F276*100</f>
        <v/>
      </c>
    </row>
    <row customHeight="1" s="29" r="277" ht="17" spans="1:17">
      <c s="16" r="A277" t="n"/>
      <c s="16" r="B277" t="n"/>
      <c s="11" r="C277" t="n"/>
      <c s="11" r="D277" t="n"/>
      <c s="11" r="E277" t="n"/>
      <c s="24" r="F277">
        <f>0.2*C277</f>
        <v/>
      </c>
      <c s="16" r="G277">
        <f>I247</f>
        <v/>
      </c>
      <c s="16" r="H277" t="n"/>
      <c s="16" r="I277">
        <f>H277+G277</f>
        <v/>
      </c>
      <c s="25" r="J277">
        <f>I277/F277*100</f>
        <v/>
      </c>
      <c s="16" r="K277">
        <f>N247</f>
        <v/>
      </c>
      <c s="16" r="L277" t="n"/>
      <c s="25" r="M277">
        <f>88/12*10</f>
        <v/>
      </c>
      <c s="16" r="N277">
        <f>L277+K277</f>
        <v/>
      </c>
      <c s="25" r="O277">
        <f>N277/F277*100</f>
        <v/>
      </c>
    </row>
    <row customHeight="1" s="29" r="278" ht="17" spans="1:17">
      <c s="16" r="A278" t="n"/>
      <c s="16" r="B278" t="n"/>
      <c s="11" r="C278" t="n"/>
      <c s="11" r="D278" t="n"/>
      <c s="11" r="E278" t="n"/>
      <c s="24" r="F278">
        <f>0.2*C278</f>
        <v/>
      </c>
      <c s="16" r="G278">
        <f>I248</f>
        <v/>
      </c>
      <c s="16" r="H278" t="n"/>
      <c s="16" r="I278">
        <f>H278+G278</f>
        <v/>
      </c>
      <c s="25" r="J278">
        <f>I278/F278*100</f>
        <v/>
      </c>
      <c s="16" r="K278">
        <f>N248</f>
        <v/>
      </c>
      <c s="16" r="L278" t="n"/>
      <c s="25" r="M278">
        <f>88/12*10</f>
        <v/>
      </c>
      <c s="16" r="N278">
        <f>L278+K278</f>
        <v/>
      </c>
      <c s="25" r="O278">
        <f>N278/F278*100</f>
        <v/>
      </c>
    </row>
    <row customHeight="1" s="29" r="279" ht="17" spans="1:17">
      <c s="16" r="A279" t="n"/>
      <c s="16" r="B279" t="n"/>
      <c s="11" r="C279" t="n"/>
      <c s="11" r="D279" t="n"/>
      <c s="11" r="E279" t="n"/>
      <c s="24" r="F279">
        <f>0.2*C279</f>
        <v/>
      </c>
      <c s="16" r="G279">
        <f>I249</f>
        <v/>
      </c>
      <c s="16" r="H279" t="n"/>
      <c s="16" r="I279">
        <f>H279+G279</f>
        <v/>
      </c>
      <c s="25" r="J279">
        <f>I279/F279*100</f>
        <v/>
      </c>
      <c s="16" r="K279">
        <f>N249</f>
        <v/>
      </c>
      <c s="16" r="L279" t="n"/>
      <c s="25" r="M279">
        <f>88/12*10</f>
        <v/>
      </c>
      <c s="16" r="N279">
        <f>L279+K279</f>
        <v/>
      </c>
      <c s="25" r="O279">
        <f>N279/F279*100</f>
        <v/>
      </c>
    </row>
    <row customHeight="1" s="29" r="280" ht="17" spans="1:17">
      <c s="26" r="A280" t="s">
        <v>27</v>
      </c>
      <c s="27" r="C280">
        <f>SUM(C270:C279)</f>
        <v/>
      </c>
      <c s="27" r="D280">
        <f>SUM(D270:D279)</f>
        <v/>
      </c>
      <c s="27" r="E280">
        <f>SUM(E270:E279)</f>
        <v/>
      </c>
      <c s="28" r="F280">
        <f>SUM(F270:F279)</f>
        <v/>
      </c>
      <c s="27" r="G280">
        <f>SUM(G270:G279)</f>
        <v/>
      </c>
      <c s="27" r="H280">
        <f>SUM(H270:H279)</f>
        <v/>
      </c>
      <c s="27" r="I280">
        <f>SUM(I270:I279)</f>
        <v/>
      </c>
      <c s="25" r="J280">
        <f>I280/F280*100</f>
        <v/>
      </c>
      <c s="27" r="K280">
        <f>SUM(K270:K279)</f>
        <v/>
      </c>
      <c s="27" r="L280">
        <f>SUM(L270:L279)</f>
        <v/>
      </c>
      <c s="25" r="M280">
        <f>88/12*10</f>
        <v/>
      </c>
      <c s="27" r="N280">
        <f>SUM(N270:N279)</f>
        <v/>
      </c>
      <c s="25" r="O280">
        <f>N280/F280*100</f>
        <v/>
      </c>
    </row>
    <row customHeight="1" s="29" r="282" ht="17" spans="1:17">
      <c s="21" r="K282" t="s">
        <v>31</v>
      </c>
      <c s="22" r="L282" t="n"/>
    </row>
    <row customHeight="1" s="29" r="283" ht="17" spans="1:17">
      <c s="21" r="K283" t="s">
        <v>32</v>
      </c>
      <c s="22" r="L283" t="n"/>
    </row>
    <row customHeight="1" s="29" r="284" ht="17" spans="1:17">
      <c s="21" r="K284" t="n"/>
      <c s="22" r="L284" t="n"/>
    </row>
    <row customHeight="1" s="29" r="285" ht="17" spans="1:17">
      <c s="21" r="K285" t="n"/>
      <c s="22" r="L285" t="n"/>
    </row>
    <row customHeight="1" s="29" r="286" ht="17" spans="1:17">
      <c s="23" r="K286" t="s">
        <v>33</v>
      </c>
      <c s="22" r="L286" t="n"/>
      <c s="20" r="M286" t="n"/>
    </row>
    <row customHeight="1" s="29" r="287" ht="17" spans="1:17">
      <c s="23" r="K287" t="s">
        <v>34</v>
      </c>
      <c s="22" r="L287" t="n"/>
    </row>
    <row customHeight="1" s="29" r="289" ht="17" spans="1:17">
      <c s="1" r="A289" t="s">
        <v>0</v>
      </c>
      <c s="1" r="B289" t="n"/>
      <c s="1" r="C289" t="n"/>
      <c s="1" r="D289" t="n"/>
      <c s="1" r="E289" t="n"/>
      <c s="1" r="F289" t="n"/>
      <c s="2" r="M289" t="s">
        <v>1</v>
      </c>
    </row>
    <row customHeight="1" s="29" r="290" ht="15" spans="1:17">
      <c s="1" r="A290" t="s">
        <v>2</v>
      </c>
      <c s="1" r="B290" t="n"/>
      <c s="1" r="C290" t="n"/>
      <c s="1" r="D290" t="n"/>
      <c s="1" r="E290" t="n"/>
      <c s="1" r="F290" t="n"/>
    </row>
    <row customHeight="1" s="29" r="291" ht="17" spans="1:17">
      <c s="1" r="A291" t="s">
        <v>3</v>
      </c>
    </row>
    <row customHeight="1" s="29" r="292" ht="17" spans="1:17">
      <c s="1" r="A292" t="s">
        <v>4</v>
      </c>
    </row>
    <row customHeight="1" s="29" r="293" ht="17" spans="1:17">
      <c s="1" r="A293" t="s">
        <v>42</v>
      </c>
    </row>
    <row customHeight="1" s="29" r="295" ht="32.25" spans="1:17">
      <c s="3" r="A295" t="s">
        <v>6</v>
      </c>
      <c s="4" r="B295" t="s">
        <v>7</v>
      </c>
      <c s="5" r="C295" t="s">
        <v>8</v>
      </c>
      <c s="6" r="G295" t="s">
        <v>9</v>
      </c>
      <c s="6" r="K295" t="s">
        <v>10</v>
      </c>
    </row>
    <row customHeight="1" s="29" r="296" ht="12.75" spans="1:17">
      <c s="3" r="C296" t="s">
        <v>11</v>
      </c>
      <c s="3" r="D296" t="s">
        <v>12</v>
      </c>
      <c s="3" r="E296" t="s">
        <v>13</v>
      </c>
      <c s="4" r="F296" t="s">
        <v>14</v>
      </c>
      <c s="4" r="G296" t="s">
        <v>15</v>
      </c>
      <c s="4" r="H296" t="s">
        <v>16</v>
      </c>
      <c s="7" r="I296" t="s">
        <v>17</v>
      </c>
      <c s="4" r="K296" t="s">
        <v>15</v>
      </c>
      <c s="4" r="L296" t="s">
        <v>16</v>
      </c>
      <c s="4" r="M296" t="s">
        <v>18</v>
      </c>
      <c s="7" r="N296" t="s">
        <v>17</v>
      </c>
    </row>
    <row customHeight="1" s="29" r="297" ht="15" spans="1:17">
      <c s="8" r="I297" t="s">
        <v>19</v>
      </c>
      <c s="8" r="J297" t="s">
        <v>20</v>
      </c>
      <c s="8" r="N297" t="s">
        <v>19</v>
      </c>
      <c s="8" r="O297" t="s">
        <v>20</v>
      </c>
    </row>
    <row customHeight="1" s="29" r="298" ht="15" spans="1:17"/>
    <row customHeight="1" s="29" r="299" ht="17" spans="1:17">
      <c s="9" r="A299" t="n">
        <v>1</v>
      </c>
      <c s="9" r="B299" t="n">
        <v>2</v>
      </c>
      <c s="9" r="C299" t="n">
        <v>3</v>
      </c>
      <c s="9" r="D299" t="n">
        <v>4</v>
      </c>
      <c s="9" r="E299" t="n"/>
      <c s="9" r="F299" t="n">
        <v>5</v>
      </c>
      <c s="10" r="G299" t="n">
        <v>22</v>
      </c>
      <c s="10" r="H299" t="n">
        <v>23</v>
      </c>
      <c s="10" r="I299" t="n">
        <v>25</v>
      </c>
      <c s="10" r="J299" t="n">
        <v>26</v>
      </c>
      <c s="10" r="K299" t="n">
        <v>27</v>
      </c>
      <c s="10" r="L299" t="n">
        <v>28</v>
      </c>
      <c s="10" r="M299" t="n">
        <v>29</v>
      </c>
      <c s="10" r="N299" t="n">
        <v>30</v>
      </c>
      <c s="10" r="O299" t="n">
        <v>31</v>
      </c>
    </row>
    <row customHeight="1" s="29" r="300" ht="17" spans="1:17">
      <c s="16" r="A300" t="n"/>
      <c s="12" r="B300" t="s">
        <v>21</v>
      </c>
      <c s="13" r="C300" t="n">
        <v>2843</v>
      </c>
      <c s="13" r="D300" t="n">
        <v>2713</v>
      </c>
      <c s="13" r="E300" t="n">
        <v>2713</v>
      </c>
      <c s="24" r="F300">
        <f>0.2*C300</f>
        <v/>
      </c>
      <c s="16" r="G300">
        <f>I270</f>
        <v/>
      </c>
      <c s="16" r="H300" t="n"/>
      <c s="16" r="I300">
        <f>H300+G300</f>
        <v/>
      </c>
      <c s="25" r="J300">
        <f>I300/F300*100</f>
        <v/>
      </c>
      <c s="16" r="K300">
        <f>N270</f>
        <v/>
      </c>
      <c s="16" r="L300" t="n"/>
      <c s="25" r="M300">
        <f>88/12*11</f>
        <v/>
      </c>
      <c s="16" r="N300">
        <f>L300+K300</f>
        <v/>
      </c>
      <c s="25" r="O300">
        <f>N300/F300*100</f>
        <v/>
      </c>
    </row>
    <row customHeight="1" s="29" r="301" ht="17" spans="1:17">
      <c s="16" r="A301" t="n"/>
      <c s="12" r="B301" t="s">
        <v>22</v>
      </c>
      <c s="13" r="C301" t="n">
        <v>917</v>
      </c>
      <c s="13" r="D301" t="n">
        <v>876</v>
      </c>
      <c s="13" r="E301" t="n">
        <v>876</v>
      </c>
      <c s="24" r="F301">
        <f>0.2*C301</f>
        <v/>
      </c>
      <c s="16" r="G301">
        <f>I271</f>
        <v/>
      </c>
      <c s="16" r="H301" t="n"/>
      <c s="16" r="I301">
        <f>H301+G301</f>
        <v/>
      </c>
      <c s="25" r="J301">
        <f>I301/F301*100</f>
        <v/>
      </c>
      <c s="16" r="K301">
        <f>N271</f>
        <v/>
      </c>
      <c s="16" r="L301" t="n"/>
      <c s="25" r="M301">
        <f>88/12*11</f>
        <v/>
      </c>
      <c s="16" r="N301">
        <f>L301+K301</f>
        <v/>
      </c>
      <c s="25" r="O301">
        <f>N301/F301*100</f>
        <v/>
      </c>
    </row>
    <row customHeight="1" s="29" r="302" ht="17" spans="1:17">
      <c s="16" r="A302" t="n"/>
      <c s="12" r="B302" t="s">
        <v>23</v>
      </c>
      <c s="13" r="C302" t="n">
        <v>3282</v>
      </c>
      <c s="13" r="D302" t="n">
        <v>3133</v>
      </c>
      <c s="13" r="E302" t="n">
        <v>3133</v>
      </c>
      <c s="24" r="F302">
        <f>0.2*C302</f>
        <v/>
      </c>
      <c s="16" r="G302">
        <f>I272</f>
        <v/>
      </c>
      <c s="16" r="H302" t="n"/>
      <c s="16" r="I302">
        <f>H302+G302</f>
        <v/>
      </c>
      <c s="25" r="J302">
        <f>I302/F302*100</f>
        <v/>
      </c>
      <c s="16" r="K302">
        <f>N272</f>
        <v/>
      </c>
      <c s="16" r="L302" t="n"/>
      <c s="25" r="M302">
        <f>88/12*11</f>
        <v/>
      </c>
      <c s="16" r="N302">
        <f>L302+K302</f>
        <v/>
      </c>
      <c s="25" r="O302">
        <f>N302/F302*100</f>
        <v/>
      </c>
    </row>
    <row customHeight="1" s="29" r="303" ht="17" spans="1:17">
      <c s="16" r="A303" t="n"/>
      <c s="12" r="B303" t="s">
        <v>24</v>
      </c>
      <c s="13" r="C303" t="n">
        <v>2794</v>
      </c>
      <c s="13" r="D303" t="n">
        <v>2667</v>
      </c>
      <c s="13" r="E303" t="n">
        <v>2667</v>
      </c>
      <c s="24" r="F303">
        <f>0.2*C303</f>
        <v/>
      </c>
      <c s="16" r="G303">
        <f>I273</f>
        <v/>
      </c>
      <c s="16" r="H303" t="n"/>
      <c s="16" r="I303">
        <f>H303+G303</f>
        <v/>
      </c>
      <c s="25" r="J303">
        <f>I303/F303*100</f>
        <v/>
      </c>
      <c s="16" r="K303">
        <f>N273</f>
        <v/>
      </c>
      <c s="16" r="L303" t="n"/>
      <c s="25" r="M303">
        <f>88/12*11</f>
        <v/>
      </c>
      <c s="16" r="N303">
        <f>L303+K303</f>
        <v/>
      </c>
      <c s="25" r="O303">
        <f>N303/F303*100</f>
        <v/>
      </c>
    </row>
    <row customHeight="1" s="29" r="304" ht="17" spans="1:17">
      <c s="16" r="A304" t="n"/>
      <c s="12" r="B304" t="s">
        <v>25</v>
      </c>
      <c s="13" r="C304" t="n">
        <v>1285</v>
      </c>
      <c s="13" r="D304" t="n">
        <v>1226</v>
      </c>
      <c s="13" r="E304" t="n">
        <v>1226</v>
      </c>
      <c s="24" r="F304">
        <f>0.2*C304</f>
        <v/>
      </c>
      <c s="16" r="G304">
        <f>I274</f>
        <v/>
      </c>
      <c s="16" r="H304" t="n"/>
      <c s="16" r="I304">
        <f>H304+G304</f>
        <v/>
      </c>
      <c s="25" r="J304">
        <f>I304/F304*100</f>
        <v/>
      </c>
      <c s="16" r="K304">
        <f>N274</f>
        <v/>
      </c>
      <c s="16" r="L304" t="n"/>
      <c s="25" r="M304">
        <f>88/12*11</f>
        <v/>
      </c>
      <c s="16" r="N304">
        <f>L304+K304</f>
        <v/>
      </c>
      <c s="25" r="O304">
        <f>N304/F304*100</f>
        <v/>
      </c>
    </row>
    <row customHeight="1" s="29" r="305" ht="17" spans="1:17">
      <c s="16" r="A305" t="n"/>
      <c s="12" r="B305" t="s">
        <v>26</v>
      </c>
      <c s="13" r="C305" t="n">
        <v>2751</v>
      </c>
      <c s="13" r="D305" t="n">
        <v>2626</v>
      </c>
      <c s="13" r="E305" t="n">
        <v>2626</v>
      </c>
      <c s="24" r="F305">
        <f>0.2*C305</f>
        <v/>
      </c>
      <c s="16" r="G305">
        <f>I275</f>
        <v/>
      </c>
      <c s="16" r="H305" t="n"/>
      <c s="16" r="I305">
        <f>H305+G305</f>
        <v/>
      </c>
      <c s="25" r="J305">
        <f>I305/F305*100</f>
        <v/>
      </c>
      <c s="16" r="K305">
        <f>N275</f>
        <v/>
      </c>
      <c s="16" r="L305" t="n"/>
      <c s="25" r="M305">
        <f>88/12*11</f>
        <v/>
      </c>
      <c s="16" r="N305">
        <f>L305+K305</f>
        <v/>
      </c>
      <c s="25" r="O305">
        <f>N305/F305*100</f>
        <v/>
      </c>
    </row>
    <row customHeight="1" s="29" r="306" ht="17" spans="1:17">
      <c s="16" r="A306" t="n"/>
      <c s="16" r="B306" t="n"/>
      <c s="11" r="C306" t="n"/>
      <c s="11" r="D306" t="n"/>
      <c s="11" r="E306" t="n"/>
      <c s="24" r="F306">
        <f>0.2*C306</f>
        <v/>
      </c>
      <c s="16" r="G306">
        <f>I276</f>
        <v/>
      </c>
      <c s="16" r="H306" t="n"/>
      <c s="16" r="I306">
        <f>H306+G306</f>
        <v/>
      </c>
      <c s="25" r="J306">
        <f>I306/F306*100</f>
        <v/>
      </c>
      <c s="16" r="K306">
        <f>N276</f>
        <v/>
      </c>
      <c s="16" r="L306" t="n"/>
      <c s="25" r="M306">
        <f>88/12*11</f>
        <v/>
      </c>
      <c s="16" r="N306">
        <f>L306+K306</f>
        <v/>
      </c>
      <c s="25" r="O306">
        <f>N306/F306*100</f>
        <v/>
      </c>
    </row>
    <row customHeight="1" s="29" r="307" ht="17" spans="1:17">
      <c s="16" r="A307" t="n"/>
      <c s="16" r="B307" t="n"/>
      <c s="11" r="C307" t="n"/>
      <c s="11" r="D307" t="n"/>
      <c s="11" r="E307" t="n"/>
      <c s="24" r="F307">
        <f>0.2*C307</f>
        <v/>
      </c>
      <c s="16" r="G307">
        <f>I277</f>
        <v/>
      </c>
      <c s="16" r="H307" t="n"/>
      <c s="16" r="I307">
        <f>H307+G307</f>
        <v/>
      </c>
      <c s="25" r="J307">
        <f>I307/F307*100</f>
        <v/>
      </c>
      <c s="16" r="K307">
        <f>N277</f>
        <v/>
      </c>
      <c s="16" r="L307" t="n"/>
      <c s="25" r="M307">
        <f>88/12*11</f>
        <v/>
      </c>
      <c s="16" r="N307">
        <f>L307+K307</f>
        <v/>
      </c>
      <c s="25" r="O307">
        <f>N307/F307*100</f>
        <v/>
      </c>
    </row>
    <row customHeight="1" s="29" r="308" ht="17" spans="1:17">
      <c s="16" r="A308" t="n"/>
      <c s="16" r="B308" t="n"/>
      <c s="11" r="C308" t="n"/>
      <c s="11" r="D308" t="n"/>
      <c s="11" r="E308" t="n"/>
      <c s="24" r="F308">
        <f>0.2*C308</f>
        <v/>
      </c>
      <c s="16" r="G308">
        <f>I278</f>
        <v/>
      </c>
      <c s="16" r="H308" t="n"/>
      <c s="16" r="I308">
        <f>H308+G308</f>
        <v/>
      </c>
      <c s="25" r="J308">
        <f>I308/F308*100</f>
        <v/>
      </c>
      <c s="16" r="K308">
        <f>N278</f>
        <v/>
      </c>
      <c s="16" r="L308" t="n"/>
      <c s="25" r="M308">
        <f>88/12*11</f>
        <v/>
      </c>
      <c s="16" r="N308">
        <f>L308+K308</f>
        <v/>
      </c>
      <c s="25" r="O308">
        <f>N308/F308*100</f>
        <v/>
      </c>
    </row>
    <row customHeight="1" s="29" r="309" ht="17" spans="1:17">
      <c s="16" r="A309" t="n"/>
      <c s="16" r="B309" t="n"/>
      <c s="11" r="C309" t="n"/>
      <c s="11" r="D309" t="n"/>
      <c s="11" r="E309" t="n"/>
      <c s="24" r="F309">
        <f>0.2*C309</f>
        <v/>
      </c>
      <c s="16" r="G309">
        <f>I279</f>
        <v/>
      </c>
      <c s="16" r="H309" t="n"/>
      <c s="16" r="I309">
        <f>H309+G309</f>
        <v/>
      </c>
      <c s="25" r="J309">
        <f>I309/F309*100</f>
        <v/>
      </c>
      <c s="16" r="K309">
        <f>N279</f>
        <v/>
      </c>
      <c s="16" r="L309" t="n"/>
      <c s="25" r="M309">
        <f>88/12*11</f>
        <v/>
      </c>
      <c s="16" r="N309">
        <f>L309+K309</f>
        <v/>
      </c>
      <c s="25" r="O309">
        <f>N309/F309*100</f>
        <v/>
      </c>
    </row>
    <row customHeight="1" s="29" r="310" ht="17" spans="1:17">
      <c s="26" r="A310" t="s">
        <v>27</v>
      </c>
      <c s="27" r="C310">
        <f>SUM(C300:C309)</f>
        <v/>
      </c>
      <c s="27" r="D310">
        <f>SUM(D300:D309)</f>
        <v/>
      </c>
      <c s="27" r="E310">
        <f>SUM(E300:E309)</f>
        <v/>
      </c>
      <c s="28" r="F310">
        <f>SUM(F300:F309)</f>
        <v/>
      </c>
      <c s="27" r="G310">
        <f>SUM(G300:G309)</f>
        <v/>
      </c>
      <c s="27" r="H310">
        <f>SUM(H300:H309)</f>
        <v/>
      </c>
      <c s="27" r="I310">
        <f>SUM(I300:I309)</f>
        <v/>
      </c>
      <c s="25" r="J310">
        <f>I310/F310*100</f>
        <v/>
      </c>
      <c s="27" r="K310">
        <f>SUM(K300:K309)</f>
        <v/>
      </c>
      <c s="27" r="L310">
        <f>SUM(L300:L309)</f>
        <v/>
      </c>
      <c s="25" r="M310">
        <f>88/12*11</f>
        <v/>
      </c>
      <c s="27" r="N310">
        <f>SUM(N300:N309)</f>
        <v/>
      </c>
      <c s="25" r="O310">
        <f>N310/F310*100</f>
        <v/>
      </c>
    </row>
    <row customHeight="1" s="29" r="312" ht="17" spans="1:17">
      <c s="21" r="K312" t="s">
        <v>31</v>
      </c>
      <c s="22" r="L312" t="n"/>
    </row>
    <row customHeight="1" s="29" r="313" ht="17" spans="1:17">
      <c s="21" r="K313" t="s">
        <v>32</v>
      </c>
      <c s="22" r="L313" t="n"/>
    </row>
    <row customHeight="1" s="29" r="314" ht="17" spans="1:17">
      <c s="21" r="K314" t="n"/>
      <c s="22" r="L314" t="n"/>
    </row>
    <row customHeight="1" s="29" r="315" ht="17" spans="1:17">
      <c s="21" r="K315" t="n"/>
      <c s="22" r="L315" t="n"/>
    </row>
    <row customHeight="1" s="29" r="316" ht="17" spans="1:17">
      <c s="23" r="K316" t="s">
        <v>33</v>
      </c>
      <c s="22" r="L316" t="n"/>
      <c s="20" r="M316" t="n"/>
    </row>
    <row customHeight="1" s="29" r="317" ht="17" spans="1:17">
      <c s="23" r="K317" t="s">
        <v>34</v>
      </c>
      <c s="22" r="L317" t="n"/>
    </row>
    <row customHeight="1" s="29" r="319" ht="17" spans="1:17">
      <c s="1" r="A319" t="s">
        <v>0</v>
      </c>
      <c s="1" r="B319" t="n"/>
      <c s="1" r="C319" t="n"/>
      <c s="1" r="D319" t="n"/>
      <c s="1" r="E319" t="n"/>
      <c s="1" r="F319" t="n"/>
      <c s="2" r="M319" t="s">
        <v>1</v>
      </c>
    </row>
    <row customHeight="1" s="29" r="320" ht="15" spans="1:17">
      <c s="1" r="A320" t="s">
        <v>2</v>
      </c>
      <c s="1" r="B320" t="n"/>
      <c s="1" r="C320" t="n"/>
      <c s="1" r="D320" t="n"/>
      <c s="1" r="E320" t="n"/>
      <c s="1" r="F320" t="n"/>
    </row>
    <row customHeight="1" s="29" r="321" ht="17" spans="1:17">
      <c s="1" r="A321" t="s">
        <v>3</v>
      </c>
    </row>
    <row customHeight="1" s="29" r="322" ht="17" spans="1:17">
      <c s="1" r="A322" t="s">
        <v>4</v>
      </c>
    </row>
    <row customHeight="1" s="29" r="323" ht="17" spans="1:17">
      <c s="1" r="A323" t="s">
        <v>43</v>
      </c>
    </row>
    <row customHeight="1" s="29" r="325" ht="28.5" spans="1:17">
      <c s="3" r="A325" t="s">
        <v>6</v>
      </c>
      <c s="4" r="B325" t="s">
        <v>7</v>
      </c>
      <c s="5" r="C325" t="s">
        <v>8</v>
      </c>
      <c s="6" r="G325" t="s">
        <v>9</v>
      </c>
      <c s="6" r="K325" t="s">
        <v>10</v>
      </c>
    </row>
    <row customHeight="1" s="29" r="326" ht="12.75" spans="1:17">
      <c s="3" r="C326" t="s">
        <v>11</v>
      </c>
      <c s="3" r="D326" t="s">
        <v>12</v>
      </c>
      <c s="3" r="E326" t="s">
        <v>13</v>
      </c>
      <c s="4" r="F326" t="s">
        <v>14</v>
      </c>
      <c s="4" r="G326" t="s">
        <v>15</v>
      </c>
      <c s="4" r="H326" t="s">
        <v>16</v>
      </c>
      <c s="7" r="I326" t="s">
        <v>17</v>
      </c>
      <c s="4" r="K326" t="s">
        <v>15</v>
      </c>
      <c s="4" r="L326" t="s">
        <v>16</v>
      </c>
      <c s="4" r="M326" t="s">
        <v>18</v>
      </c>
      <c s="7" r="N326" t="s">
        <v>17</v>
      </c>
    </row>
    <row customHeight="1" s="29" r="327" ht="15" spans="1:17">
      <c s="8" r="I327" t="s">
        <v>19</v>
      </c>
      <c s="8" r="J327" t="s">
        <v>20</v>
      </c>
      <c s="8" r="N327" t="s">
        <v>19</v>
      </c>
      <c s="8" r="O327" t="s">
        <v>20</v>
      </c>
    </row>
    <row customHeight="1" s="29" r="328" ht="15" spans="1:17"/>
    <row customHeight="1" s="29" r="329" ht="17" spans="1:17">
      <c s="9" r="A329" t="n">
        <v>1</v>
      </c>
      <c s="9" r="B329" t="n">
        <v>2</v>
      </c>
      <c s="9" r="C329" t="n">
        <v>3</v>
      </c>
      <c s="9" r="D329" t="n">
        <v>4</v>
      </c>
      <c s="9" r="E329" t="n"/>
      <c s="9" r="F329" t="n">
        <v>5</v>
      </c>
      <c s="10" r="G329" t="n">
        <v>22</v>
      </c>
      <c s="10" r="H329" t="n">
        <v>23</v>
      </c>
      <c s="10" r="I329" t="n">
        <v>25</v>
      </c>
      <c s="10" r="J329" t="n">
        <v>26</v>
      </c>
      <c s="10" r="K329" t="n">
        <v>27</v>
      </c>
      <c s="10" r="L329" t="n">
        <v>28</v>
      </c>
      <c s="10" r="M329" t="n">
        <v>29</v>
      </c>
      <c s="10" r="N329" t="n">
        <v>30</v>
      </c>
      <c s="10" r="O329" t="n">
        <v>31</v>
      </c>
    </row>
    <row customHeight="1" s="29" r="330" ht="17" spans="1:17">
      <c s="16" r="A330" t="n"/>
      <c s="12" r="B330" t="s">
        <v>21</v>
      </c>
      <c s="13" r="C330" t="n">
        <v>2843</v>
      </c>
      <c s="13" r="D330" t="n">
        <v>2713</v>
      </c>
      <c s="13" r="E330" t="n">
        <v>2713</v>
      </c>
      <c s="24" r="F330">
        <f>0.2*C330</f>
        <v/>
      </c>
      <c s="16" r="G330">
        <f>I300</f>
        <v/>
      </c>
      <c s="16" r="H330" t="n"/>
      <c s="16" r="I330">
        <f>H330+G330</f>
        <v/>
      </c>
      <c s="25" r="J330">
        <f>I330/F330*100</f>
        <v/>
      </c>
      <c s="16" r="K330">
        <f>N300</f>
        <v/>
      </c>
      <c s="16" r="L330" t="n"/>
      <c s="25" r="M330">
        <f>88/12*12</f>
        <v/>
      </c>
      <c s="16" r="N330">
        <f>L330+K330</f>
        <v/>
      </c>
      <c s="25" r="O330">
        <f>N330/F330*100</f>
        <v/>
      </c>
    </row>
    <row customHeight="1" s="29" r="331" ht="17" spans="1:17">
      <c s="16" r="A331" t="n"/>
      <c s="12" r="B331" t="s">
        <v>22</v>
      </c>
      <c s="13" r="C331" t="n">
        <v>917</v>
      </c>
      <c s="13" r="D331" t="n">
        <v>876</v>
      </c>
      <c s="13" r="E331" t="n">
        <v>876</v>
      </c>
      <c s="24" r="F331">
        <f>0.2*C331</f>
        <v/>
      </c>
      <c s="16" r="G331">
        <f>I301</f>
        <v/>
      </c>
      <c s="16" r="H331" t="n"/>
      <c s="16" r="I331">
        <f>H331+G331</f>
        <v/>
      </c>
      <c s="25" r="J331">
        <f>I331/F331*100</f>
        <v/>
      </c>
      <c s="16" r="K331">
        <f>N301</f>
        <v/>
      </c>
      <c s="16" r="L331" t="n"/>
      <c s="25" r="M331">
        <f>88/12*12</f>
        <v/>
      </c>
      <c s="16" r="N331">
        <f>L331+K331</f>
        <v/>
      </c>
      <c s="25" r="O331">
        <f>N331/F331*100</f>
        <v/>
      </c>
    </row>
    <row customHeight="1" s="29" r="332" ht="17" spans="1:17">
      <c s="16" r="A332" t="n"/>
      <c s="12" r="B332" t="s">
        <v>23</v>
      </c>
      <c s="13" r="C332" t="n">
        <v>3282</v>
      </c>
      <c s="13" r="D332" t="n">
        <v>3133</v>
      </c>
      <c s="13" r="E332" t="n">
        <v>3133</v>
      </c>
      <c s="24" r="F332">
        <f>0.2*C332</f>
        <v/>
      </c>
      <c s="16" r="G332">
        <f>I302</f>
        <v/>
      </c>
      <c s="16" r="H332" t="n"/>
      <c s="16" r="I332">
        <f>H332+G332</f>
        <v/>
      </c>
      <c s="25" r="J332">
        <f>I332/F332*100</f>
        <v/>
      </c>
      <c s="16" r="K332">
        <f>N302</f>
        <v/>
      </c>
      <c s="16" r="L332" t="n"/>
      <c s="25" r="M332">
        <f>88/12*12</f>
        <v/>
      </c>
      <c s="16" r="N332">
        <f>L332+K332</f>
        <v/>
      </c>
      <c s="25" r="O332">
        <f>N332/F332*100</f>
        <v/>
      </c>
    </row>
    <row customHeight="1" s="29" r="333" ht="17" spans="1:17">
      <c s="16" r="A333" t="n"/>
      <c s="12" r="B333" t="s">
        <v>24</v>
      </c>
      <c s="13" r="C333" t="n">
        <v>2794</v>
      </c>
      <c s="13" r="D333" t="n">
        <v>2667</v>
      </c>
      <c s="13" r="E333" t="n">
        <v>2667</v>
      </c>
      <c s="24" r="F333">
        <f>0.2*C333</f>
        <v/>
      </c>
      <c s="16" r="G333">
        <f>I303</f>
        <v/>
      </c>
      <c s="16" r="H333" t="n"/>
      <c s="16" r="I333">
        <f>H333+G333</f>
        <v/>
      </c>
      <c s="25" r="J333">
        <f>I333/F333*100</f>
        <v/>
      </c>
      <c s="16" r="K333">
        <f>N303</f>
        <v/>
      </c>
      <c s="16" r="L333" t="n"/>
      <c s="25" r="M333">
        <f>88/12*12</f>
        <v/>
      </c>
      <c s="16" r="N333">
        <f>L333+K333</f>
        <v/>
      </c>
      <c s="25" r="O333">
        <f>N333/F333*100</f>
        <v/>
      </c>
    </row>
    <row customHeight="1" s="29" r="334" ht="17" spans="1:17">
      <c s="16" r="A334" t="n"/>
      <c s="12" r="B334" t="s">
        <v>25</v>
      </c>
      <c s="13" r="C334" t="n">
        <v>1285</v>
      </c>
      <c s="13" r="D334" t="n">
        <v>1226</v>
      </c>
      <c s="13" r="E334" t="n">
        <v>1226</v>
      </c>
      <c s="24" r="F334">
        <f>0.2*C334</f>
        <v/>
      </c>
      <c s="16" r="G334">
        <f>I304</f>
        <v/>
      </c>
      <c s="16" r="H334" t="n"/>
      <c s="16" r="I334">
        <f>H334+G334</f>
        <v/>
      </c>
      <c s="25" r="J334">
        <f>I334/F334*100</f>
        <v/>
      </c>
      <c s="16" r="K334">
        <f>N304</f>
        <v/>
      </c>
      <c s="16" r="L334" t="n"/>
      <c s="25" r="M334">
        <f>88/12*12</f>
        <v/>
      </c>
      <c s="16" r="N334">
        <f>L334+K334</f>
        <v/>
      </c>
      <c s="25" r="O334">
        <f>N334/F334*100</f>
        <v/>
      </c>
    </row>
    <row customHeight="1" s="29" r="335" ht="17" spans="1:17">
      <c s="16" r="A335" t="n"/>
      <c s="12" r="B335" t="s">
        <v>26</v>
      </c>
      <c s="13" r="C335" t="n">
        <v>2751</v>
      </c>
      <c s="13" r="D335" t="n">
        <v>2626</v>
      </c>
      <c s="13" r="E335" t="n">
        <v>2626</v>
      </c>
      <c s="24" r="F335">
        <f>0.2*C335</f>
        <v/>
      </c>
      <c s="16" r="G335">
        <f>I305</f>
        <v/>
      </c>
      <c s="16" r="H335" t="n"/>
      <c s="16" r="I335">
        <f>H335+G335</f>
        <v/>
      </c>
      <c s="25" r="J335">
        <f>I335/F335*100</f>
        <v/>
      </c>
      <c s="16" r="K335">
        <f>N305</f>
        <v/>
      </c>
      <c s="16" r="L335" t="n"/>
      <c s="25" r="M335">
        <f>88/12*12</f>
        <v/>
      </c>
      <c s="16" r="N335">
        <f>L335+K335</f>
        <v/>
      </c>
      <c s="25" r="O335">
        <f>N335/F335*100</f>
        <v/>
      </c>
    </row>
    <row customHeight="1" s="29" r="336" ht="17" spans="1:17">
      <c s="16" r="A336" t="n"/>
      <c s="16" r="B336" t="n"/>
      <c s="11" r="C336" t="n"/>
      <c s="11" r="D336" t="n"/>
      <c s="11" r="E336" t="n"/>
      <c s="24" r="F336">
        <f>0.2*C336</f>
        <v/>
      </c>
      <c s="16" r="G336">
        <f>I306</f>
        <v/>
      </c>
      <c s="16" r="H336" t="n"/>
      <c s="16" r="I336">
        <f>H336+G336</f>
        <v/>
      </c>
      <c s="25" r="J336">
        <f>I336/F336*100</f>
        <v/>
      </c>
      <c s="16" r="K336">
        <f>N306</f>
        <v/>
      </c>
      <c s="16" r="L336" t="n"/>
      <c s="25" r="M336">
        <f>88/12*12</f>
        <v/>
      </c>
      <c s="16" r="N336">
        <f>L336+K336</f>
        <v/>
      </c>
      <c s="25" r="O336">
        <f>N336/F336*100</f>
        <v/>
      </c>
    </row>
    <row customHeight="1" s="29" r="337" ht="17" spans="1:17">
      <c s="16" r="A337" t="n"/>
      <c s="16" r="B337" t="n"/>
      <c s="11" r="C337" t="n"/>
      <c s="11" r="D337" t="n"/>
      <c s="11" r="E337" t="n"/>
      <c s="24" r="F337">
        <f>0.2*C337</f>
        <v/>
      </c>
      <c s="16" r="G337">
        <f>I307</f>
        <v/>
      </c>
      <c s="16" r="H337" t="n"/>
      <c s="16" r="I337">
        <f>H337+G337</f>
        <v/>
      </c>
      <c s="25" r="J337">
        <f>I337/F337*100</f>
        <v/>
      </c>
      <c s="16" r="K337">
        <f>N307</f>
        <v/>
      </c>
      <c s="16" r="L337" t="n"/>
      <c s="25" r="M337">
        <f>88/12*12</f>
        <v/>
      </c>
      <c s="16" r="N337">
        <f>L337+K337</f>
        <v/>
      </c>
      <c s="25" r="O337">
        <f>N337/F337*100</f>
        <v/>
      </c>
    </row>
    <row customHeight="1" s="29" r="338" ht="17" spans="1:17">
      <c s="16" r="A338" t="n"/>
      <c s="16" r="B338" t="n"/>
      <c s="11" r="C338" t="n"/>
      <c s="11" r="D338" t="n"/>
      <c s="11" r="E338" t="n"/>
      <c s="24" r="F338">
        <f>0.2*C338</f>
        <v/>
      </c>
      <c s="16" r="G338">
        <f>I308</f>
        <v/>
      </c>
      <c s="16" r="H338" t="n"/>
      <c s="16" r="I338">
        <f>H338+G338</f>
        <v/>
      </c>
      <c s="25" r="J338">
        <f>I338/F338*100</f>
        <v/>
      </c>
      <c s="16" r="K338">
        <f>N308</f>
        <v/>
      </c>
      <c s="16" r="L338" t="n"/>
      <c s="25" r="M338">
        <f>88/12*12</f>
        <v/>
      </c>
      <c s="16" r="N338">
        <f>L338+K338</f>
        <v/>
      </c>
      <c s="25" r="O338">
        <f>N338/F338*100</f>
        <v/>
      </c>
    </row>
    <row customHeight="1" s="29" r="339" ht="17" spans="1:17">
      <c s="16" r="A339" t="n"/>
      <c s="16" r="B339" t="n"/>
      <c s="11" r="C339" t="n"/>
      <c s="11" r="D339" t="n"/>
      <c s="11" r="E339" t="n"/>
      <c s="24" r="F339">
        <f>0.2*C339</f>
        <v/>
      </c>
      <c s="16" r="G339">
        <f>I309</f>
        <v/>
      </c>
      <c s="16" r="H339" t="n"/>
      <c s="16" r="I339">
        <f>H339+G339</f>
        <v/>
      </c>
      <c s="25" r="J339">
        <f>I339/F339*100</f>
        <v/>
      </c>
      <c s="16" r="K339">
        <f>N309</f>
        <v/>
      </c>
      <c s="16" r="L339" t="n"/>
      <c s="25" r="M339">
        <f>88/12*12</f>
        <v/>
      </c>
      <c s="16" r="N339">
        <f>L339+K339</f>
        <v/>
      </c>
      <c s="25" r="O339">
        <f>N339/F339*100</f>
        <v/>
      </c>
    </row>
    <row customHeight="1" s="29" r="340" ht="17" spans="1:17">
      <c s="26" r="A340" t="s">
        <v>27</v>
      </c>
      <c s="27" r="C340">
        <f>SUM(C330:C339)</f>
        <v/>
      </c>
      <c s="27" r="D340">
        <f>SUM(D330:D339)</f>
        <v/>
      </c>
      <c s="27" r="E340">
        <f>SUM(E330:E339)</f>
        <v/>
      </c>
      <c s="28" r="F340">
        <f>SUM(F330:F339)</f>
        <v/>
      </c>
      <c s="27" r="G340">
        <f>SUM(G330:G339)</f>
        <v/>
      </c>
      <c s="27" r="H340">
        <f>SUM(H330:H339)</f>
        <v/>
      </c>
      <c s="27" r="I340">
        <f>SUM(I330:I339)</f>
        <v/>
      </c>
      <c s="25" r="J340">
        <f>I340/F340*100</f>
        <v/>
      </c>
      <c s="27" r="K340">
        <f>SUM(K330:K339)</f>
        <v/>
      </c>
      <c s="27" r="L340">
        <f>SUM(L330:L339)</f>
        <v/>
      </c>
      <c s="25" r="M340">
        <f>88/12*12</f>
        <v/>
      </c>
      <c s="27" r="N340">
        <f>SUM(N330:N339)</f>
        <v/>
      </c>
      <c s="25" r="O340">
        <f>N340/F340*100</f>
        <v/>
      </c>
    </row>
    <row customHeight="1" s="29" r="342" ht="17" spans="1:17">
      <c s="21" r="K342" t="s">
        <v>31</v>
      </c>
      <c s="22" r="L342" t="n"/>
    </row>
    <row customHeight="1" s="29" r="343" ht="17" spans="1:17">
      <c s="21" r="K343" t="s">
        <v>32</v>
      </c>
      <c s="22" r="L343" t="n"/>
    </row>
    <row customHeight="1" s="29" r="344" ht="17" spans="1:17">
      <c s="21" r="K344" t="n"/>
      <c s="22" r="L344" t="n"/>
    </row>
    <row customHeight="1" s="29" r="345" ht="17" spans="1:17">
      <c s="21" r="K345" t="n"/>
      <c s="22" r="L345" t="n"/>
    </row>
    <row customHeight="1" s="29" r="346" ht="17" spans="1:17">
      <c s="23" r="K346" t="s">
        <v>33</v>
      </c>
      <c s="22" r="L346" t="n"/>
      <c s="20" r="M346" t="n"/>
    </row>
    <row customHeight="1" s="29" r="347" ht="17" spans="1:17">
      <c s="23" r="K347" t="s">
        <v>34</v>
      </c>
      <c s="22" r="L347" t="n"/>
    </row>
  </sheetData>
  <mergeCells count="252">
    <mergeCell ref="A7:A10"/>
    <mergeCell ref="B7:B10"/>
    <mergeCell ref="C7:F7"/>
    <mergeCell ref="G7:J7"/>
    <mergeCell ref="K7:O7"/>
    <mergeCell ref="C8:C10"/>
    <mergeCell ref="D8:D10"/>
    <mergeCell ref="E8:E10"/>
    <mergeCell ref="F8:F10"/>
    <mergeCell ref="G8:G10"/>
    <mergeCell ref="H8:H10"/>
    <mergeCell ref="I8:J8"/>
    <mergeCell ref="K8:K10"/>
    <mergeCell ref="L8:L10"/>
    <mergeCell ref="M8:M10"/>
    <mergeCell ref="N8:O8"/>
    <mergeCell ref="I9:I10"/>
    <mergeCell ref="J9:J10"/>
    <mergeCell ref="N9:N10"/>
    <mergeCell ref="O9:O10"/>
    <mergeCell ref="A22:B22"/>
    <mergeCell ref="A31:A34"/>
    <mergeCell ref="B31:B34"/>
    <mergeCell ref="C31:F31"/>
    <mergeCell ref="G31:J31"/>
    <mergeCell ref="K31:O31"/>
    <mergeCell ref="C32:C34"/>
    <mergeCell ref="D32:D34"/>
    <mergeCell ref="E32:E34"/>
    <mergeCell ref="F32:F34"/>
    <mergeCell ref="G32:G34"/>
    <mergeCell ref="H32:H34"/>
    <mergeCell ref="I32:J32"/>
    <mergeCell ref="K32:K34"/>
    <mergeCell ref="L32:L34"/>
    <mergeCell ref="M32:M34"/>
    <mergeCell ref="N32:O32"/>
    <mergeCell ref="I33:I34"/>
    <mergeCell ref="J33:J34"/>
    <mergeCell ref="N33:N34"/>
    <mergeCell ref="O33:O34"/>
    <mergeCell ref="A46:B46"/>
    <mergeCell ref="A55:A58"/>
    <mergeCell ref="B55:B58"/>
    <mergeCell ref="C55:F55"/>
    <mergeCell ref="G55:J55"/>
    <mergeCell ref="K55:O55"/>
    <mergeCell ref="C56:C58"/>
    <mergeCell ref="D56:D58"/>
    <mergeCell ref="E56:E58"/>
    <mergeCell ref="F56:F58"/>
    <mergeCell ref="G56:G58"/>
    <mergeCell ref="H56:H58"/>
    <mergeCell ref="I56:J56"/>
    <mergeCell ref="K56:K58"/>
    <mergeCell ref="L56:L58"/>
    <mergeCell ref="M56:M58"/>
    <mergeCell ref="N56:O56"/>
    <mergeCell ref="I57:I58"/>
    <mergeCell ref="J57:J58"/>
    <mergeCell ref="N57:N58"/>
    <mergeCell ref="O57:O58"/>
    <mergeCell ref="A70:B70"/>
    <mergeCell ref="A85:A88"/>
    <mergeCell ref="B85:B88"/>
    <mergeCell ref="C85:F85"/>
    <mergeCell ref="G85:J85"/>
    <mergeCell ref="K85:O85"/>
    <mergeCell ref="C86:C88"/>
    <mergeCell ref="D86:D88"/>
    <mergeCell ref="E86:E88"/>
    <mergeCell ref="F86:F88"/>
    <mergeCell ref="G86:G88"/>
    <mergeCell ref="H86:H88"/>
    <mergeCell ref="I86:J86"/>
    <mergeCell ref="K86:K88"/>
    <mergeCell ref="L86:L88"/>
    <mergeCell ref="M86:M88"/>
    <mergeCell ref="N86:O86"/>
    <mergeCell ref="I87:I88"/>
    <mergeCell ref="J87:J88"/>
    <mergeCell ref="N87:N88"/>
    <mergeCell ref="O87:O88"/>
    <mergeCell ref="A100:B100"/>
    <mergeCell ref="A115:A118"/>
    <mergeCell ref="B115:B118"/>
    <mergeCell ref="C115:F115"/>
    <mergeCell ref="G115:J115"/>
    <mergeCell ref="K115:O115"/>
    <mergeCell ref="C116:C118"/>
    <mergeCell ref="D116:D118"/>
    <mergeCell ref="E116:E118"/>
    <mergeCell ref="F116:F118"/>
    <mergeCell ref="G116:G118"/>
    <mergeCell ref="H116:H118"/>
    <mergeCell ref="I116:J116"/>
    <mergeCell ref="K116:K118"/>
    <mergeCell ref="L116:L118"/>
    <mergeCell ref="M116:M118"/>
    <mergeCell ref="N116:O116"/>
    <mergeCell ref="I117:I118"/>
    <mergeCell ref="J117:J118"/>
    <mergeCell ref="N117:N118"/>
    <mergeCell ref="O117:O118"/>
    <mergeCell ref="A130:B130"/>
    <mergeCell ref="A145:A148"/>
    <mergeCell ref="B145:B148"/>
    <mergeCell ref="C145:F145"/>
    <mergeCell ref="G145:J145"/>
    <mergeCell ref="K145:O145"/>
    <mergeCell ref="C146:C148"/>
    <mergeCell ref="D146:D148"/>
    <mergeCell ref="E146:E148"/>
    <mergeCell ref="F146:F148"/>
    <mergeCell ref="G146:G148"/>
    <mergeCell ref="H146:H148"/>
    <mergeCell ref="I146:J146"/>
    <mergeCell ref="K146:K148"/>
    <mergeCell ref="L146:L148"/>
    <mergeCell ref="M146:M148"/>
    <mergeCell ref="N146:O146"/>
    <mergeCell ref="I147:I148"/>
    <mergeCell ref="J147:J148"/>
    <mergeCell ref="N147:N148"/>
    <mergeCell ref="O147:O148"/>
    <mergeCell ref="A160:B160"/>
    <mergeCell ref="A175:A178"/>
    <mergeCell ref="B175:B178"/>
    <mergeCell ref="C175:F175"/>
    <mergeCell ref="G175:J175"/>
    <mergeCell ref="K175:O175"/>
    <mergeCell ref="C176:C178"/>
    <mergeCell ref="D176:D178"/>
    <mergeCell ref="E176:E178"/>
    <mergeCell ref="F176:F178"/>
    <mergeCell ref="G176:G178"/>
    <mergeCell ref="H176:H178"/>
    <mergeCell ref="I176:J176"/>
    <mergeCell ref="K176:K178"/>
    <mergeCell ref="L176:L178"/>
    <mergeCell ref="M176:M178"/>
    <mergeCell ref="N176:O176"/>
    <mergeCell ref="I177:I178"/>
    <mergeCell ref="J177:J178"/>
    <mergeCell ref="N177:N178"/>
    <mergeCell ref="O177:O178"/>
    <mergeCell ref="A190:B190"/>
    <mergeCell ref="A205:A208"/>
    <mergeCell ref="B205:B208"/>
    <mergeCell ref="C205:F205"/>
    <mergeCell ref="G205:J205"/>
    <mergeCell ref="K205:O205"/>
    <mergeCell ref="C206:C208"/>
    <mergeCell ref="D206:D208"/>
    <mergeCell ref="E206:E208"/>
    <mergeCell ref="F206:F208"/>
    <mergeCell ref="G206:G208"/>
    <mergeCell ref="H206:H208"/>
    <mergeCell ref="I206:J206"/>
    <mergeCell ref="K206:K208"/>
    <mergeCell ref="L206:L208"/>
    <mergeCell ref="M206:M208"/>
    <mergeCell ref="N206:O206"/>
    <mergeCell ref="I207:I208"/>
    <mergeCell ref="J207:J208"/>
    <mergeCell ref="N207:N208"/>
    <mergeCell ref="O207:O208"/>
    <mergeCell ref="A220:B220"/>
    <mergeCell ref="A235:A238"/>
    <mergeCell ref="B235:B238"/>
    <mergeCell ref="C235:F235"/>
    <mergeCell ref="G235:J235"/>
    <mergeCell ref="K235:O235"/>
    <mergeCell ref="C236:C238"/>
    <mergeCell ref="D236:D238"/>
    <mergeCell ref="E236:E238"/>
    <mergeCell ref="F236:F238"/>
    <mergeCell ref="G236:G238"/>
    <mergeCell ref="H236:H238"/>
    <mergeCell ref="I236:J236"/>
    <mergeCell ref="K236:K238"/>
    <mergeCell ref="L236:L238"/>
    <mergeCell ref="M236:M238"/>
    <mergeCell ref="N236:O236"/>
    <mergeCell ref="I237:I238"/>
    <mergeCell ref="J237:J238"/>
    <mergeCell ref="N237:N238"/>
    <mergeCell ref="O237:O238"/>
    <mergeCell ref="A250:B250"/>
    <mergeCell ref="A265:A268"/>
    <mergeCell ref="B265:B268"/>
    <mergeCell ref="C265:F265"/>
    <mergeCell ref="G265:J265"/>
    <mergeCell ref="K265:O265"/>
    <mergeCell ref="C266:C268"/>
    <mergeCell ref="D266:D268"/>
    <mergeCell ref="E266:E268"/>
    <mergeCell ref="F266:F268"/>
    <mergeCell ref="G266:G268"/>
    <mergeCell ref="H266:H268"/>
    <mergeCell ref="I266:J266"/>
    <mergeCell ref="K266:K268"/>
    <mergeCell ref="L266:L268"/>
    <mergeCell ref="M266:M268"/>
    <mergeCell ref="N266:O266"/>
    <mergeCell ref="I267:I268"/>
    <mergeCell ref="J267:J268"/>
    <mergeCell ref="N267:N268"/>
    <mergeCell ref="O267:O268"/>
    <mergeCell ref="A280:B280"/>
    <mergeCell ref="A295:A298"/>
    <mergeCell ref="B295:B298"/>
    <mergeCell ref="C295:F295"/>
    <mergeCell ref="G295:J295"/>
    <mergeCell ref="K295:O295"/>
    <mergeCell ref="C296:C298"/>
    <mergeCell ref="D296:D298"/>
    <mergeCell ref="E296:E298"/>
    <mergeCell ref="F296:F298"/>
    <mergeCell ref="G296:G298"/>
    <mergeCell ref="H296:H298"/>
    <mergeCell ref="I296:J296"/>
    <mergeCell ref="K296:K298"/>
    <mergeCell ref="L296:L298"/>
    <mergeCell ref="M296:M298"/>
    <mergeCell ref="N296:O296"/>
    <mergeCell ref="I297:I298"/>
    <mergeCell ref="J297:J298"/>
    <mergeCell ref="N297:N298"/>
    <mergeCell ref="O297:O298"/>
    <mergeCell ref="A310:B310"/>
    <mergeCell ref="A325:A328"/>
    <mergeCell ref="B325:B328"/>
    <mergeCell ref="C325:F325"/>
    <mergeCell ref="G325:J325"/>
    <mergeCell ref="K325:O325"/>
    <mergeCell ref="C326:C328"/>
    <mergeCell ref="D326:D328"/>
    <mergeCell ref="E326:E328"/>
    <mergeCell ref="F326:F328"/>
    <mergeCell ref="G326:G328"/>
    <mergeCell ref="H326:H328"/>
    <mergeCell ref="I326:J326"/>
    <mergeCell ref="K326:K328"/>
    <mergeCell ref="L326:L328"/>
    <mergeCell ref="M326:M328"/>
    <mergeCell ref="N326:O326"/>
    <mergeCell ref="I327:I328"/>
    <mergeCell ref="J327:J328"/>
    <mergeCell ref="N327:N328"/>
    <mergeCell ref="O327:O328"/>
    <mergeCell ref="A340:B340"/>
  </mergeCells>
  <s:printOptions xmlns:s="http://schemas.openxmlformats.org/spreadsheetml/2006/main"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Footer>&amp;L&amp;"Arial,Regular"&amp;K000000	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2015-11-08T14:55:24Z</dcterms:created>
  <dcterms:modified xmlns:dcterms="http://purl.org/dc/terms/" xmlns:xsi="http://www.w3.org/2001/XMLSchema-instance" xsi:type="dcterms:W3CDTF">2015-11-08T14:55:11Z</dcterms:modified>
  <cp:lastModifiedBy/>
  <cp:category/>
  <cp:contentStatus/>
  <cp:version/>
  <cp:revision>1</cp:revision>
  <cp:keywords/>
</cp:coreProperties>
</file>