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C++ Vs Code\Games\2048\"/>
    </mc:Choice>
  </mc:AlternateContent>
  <xr:revisionPtr revIDLastSave="0" documentId="13_ncr:1_{69D0FC7F-7D7C-4052-9845-1E20BF1FC81C}" xr6:coauthVersionLast="47" xr6:coauthVersionMax="47" xr10:uidLastSave="{00000000-0000-0000-0000-000000000000}"/>
  <bookViews>
    <workbookView xWindow="-108" yWindow="-108" windowWidth="23256" windowHeight="12696" xr2:uid="{038CC3A9-3801-49A1-8B61-5163BCE8B16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 a="1"/>
  <c r="K9" i="1" s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H2" i="1"/>
  <c r="G3" i="1"/>
  <c r="G4" i="1"/>
  <c r="G5" i="1"/>
  <c r="G6" i="1"/>
  <c r="G7" i="1"/>
  <c r="G2" i="1"/>
  <c r="K66" i="1" l="1"/>
  <c r="K58" i="1"/>
  <c r="K50" i="1"/>
  <c r="K42" i="1"/>
  <c r="K34" i="1"/>
  <c r="K26" i="1"/>
  <c r="K18" i="1"/>
  <c r="K10" i="1"/>
  <c r="K64" i="1"/>
  <c r="K56" i="1"/>
  <c r="K48" i="1"/>
  <c r="K40" i="1"/>
  <c r="K32" i="1"/>
  <c r="K24" i="1"/>
  <c r="K16" i="1"/>
  <c r="K8" i="1"/>
  <c r="K63" i="1"/>
  <c r="K55" i="1"/>
  <c r="K47" i="1"/>
  <c r="K39" i="1"/>
  <c r="K31" i="1"/>
  <c r="K23" i="1"/>
  <c r="K15" i="1"/>
  <c r="K7" i="1"/>
  <c r="K62" i="1"/>
  <c r="K54" i="1"/>
  <c r="K46" i="1"/>
  <c r="K38" i="1"/>
  <c r="K30" i="1"/>
  <c r="K22" i="1"/>
  <c r="K14" i="1"/>
  <c r="K6" i="1"/>
  <c r="K69" i="1"/>
  <c r="K61" i="1"/>
  <c r="K53" i="1"/>
  <c r="K45" i="1"/>
  <c r="K37" i="1"/>
  <c r="K29" i="1"/>
  <c r="K21" i="1"/>
  <c r="K13" i="1"/>
  <c r="K5" i="1"/>
  <c r="K68" i="1"/>
  <c r="K60" i="1"/>
  <c r="K52" i="1"/>
  <c r="K44" i="1"/>
  <c r="K36" i="1"/>
  <c r="K28" i="1"/>
  <c r="K20" i="1"/>
  <c r="K12" i="1"/>
  <c r="K4" i="1"/>
  <c r="K67" i="1"/>
  <c r="K59" i="1"/>
  <c r="K51" i="1"/>
  <c r="K43" i="1"/>
  <c r="K35" i="1"/>
  <c r="K27" i="1"/>
  <c r="K19" i="1"/>
  <c r="K11" i="1"/>
  <c r="K65" i="1"/>
  <c r="K57" i="1"/>
  <c r="K49" i="1"/>
  <c r="K41" i="1"/>
  <c r="K33" i="1"/>
  <c r="K25" i="1"/>
  <c r="K17" i="1"/>
  <c r="F9" i="1" l="1"/>
  <c r="H7" i="1"/>
  <c r="H3" i="1"/>
  <c r="H4" i="1"/>
  <c r="H5" i="1"/>
  <c r="H6" i="1"/>
  <c r="N10" i="1"/>
  <c r="R10" i="1"/>
  <c r="N11" i="1"/>
  <c r="R11" i="1"/>
  <c r="N12" i="1"/>
  <c r="R12" i="1"/>
  <c r="N13" i="1"/>
  <c r="R13" i="1"/>
  <c r="N14" i="1"/>
  <c r="R14" i="1"/>
  <c r="N15" i="1"/>
  <c r="R15" i="1"/>
  <c r="N16" i="1"/>
  <c r="R16" i="1"/>
  <c r="N17" i="1"/>
  <c r="P17" i="1"/>
  <c r="R17" i="1"/>
  <c r="N18" i="1"/>
  <c r="P18" i="1"/>
  <c r="R18" i="1"/>
  <c r="N19" i="1"/>
  <c r="P19" i="1"/>
  <c r="R19" i="1"/>
  <c r="N20" i="1"/>
  <c r="P20" i="1"/>
  <c r="R20" i="1"/>
  <c r="N21" i="1"/>
  <c r="P21" i="1"/>
  <c r="R21" i="1"/>
  <c r="N22" i="1"/>
  <c r="P22" i="1"/>
  <c r="R22" i="1"/>
  <c r="N23" i="1"/>
  <c r="P23" i="1"/>
  <c r="R23" i="1"/>
  <c r="N24" i="1"/>
  <c r="P24" i="1"/>
  <c r="R24" i="1"/>
  <c r="N25" i="1"/>
  <c r="P25" i="1"/>
  <c r="R25" i="1"/>
  <c r="N26" i="1"/>
  <c r="P26" i="1"/>
  <c r="R26" i="1"/>
  <c r="N27" i="1"/>
  <c r="P27" i="1"/>
  <c r="R27" i="1"/>
  <c r="N28" i="1"/>
  <c r="P28" i="1"/>
  <c r="R28" i="1"/>
  <c r="N29" i="1"/>
  <c r="P29" i="1"/>
  <c r="R29" i="1"/>
  <c r="N30" i="1"/>
  <c r="P30" i="1"/>
  <c r="R30" i="1"/>
  <c r="N31" i="1"/>
  <c r="P31" i="1"/>
  <c r="R31" i="1"/>
  <c r="N32" i="1"/>
  <c r="P32" i="1"/>
  <c r="R32" i="1"/>
  <c r="N33" i="1"/>
  <c r="P33" i="1"/>
  <c r="R33" i="1"/>
  <c r="N34" i="1"/>
  <c r="P34" i="1"/>
  <c r="R34" i="1"/>
  <c r="N35" i="1"/>
  <c r="P35" i="1"/>
  <c r="R35" i="1"/>
  <c r="N36" i="1"/>
  <c r="P36" i="1"/>
  <c r="R36" i="1"/>
  <c r="N37" i="1"/>
  <c r="P37" i="1"/>
  <c r="R37" i="1"/>
  <c r="N38" i="1"/>
  <c r="P38" i="1"/>
  <c r="R38" i="1"/>
  <c r="N39" i="1"/>
  <c r="P39" i="1"/>
  <c r="R39" i="1"/>
  <c r="N40" i="1"/>
  <c r="P40" i="1"/>
  <c r="R40" i="1"/>
  <c r="N41" i="1"/>
  <c r="P41" i="1"/>
  <c r="R41" i="1"/>
  <c r="N42" i="1"/>
  <c r="P42" i="1"/>
  <c r="R42" i="1"/>
  <c r="N43" i="1"/>
  <c r="P43" i="1"/>
  <c r="R43" i="1"/>
  <c r="N44" i="1"/>
  <c r="P44" i="1"/>
  <c r="R44" i="1"/>
  <c r="N45" i="1"/>
  <c r="P45" i="1"/>
  <c r="R45" i="1"/>
  <c r="N46" i="1"/>
  <c r="P46" i="1"/>
  <c r="R46" i="1"/>
  <c r="N47" i="1"/>
  <c r="P47" i="1"/>
  <c r="R47" i="1"/>
  <c r="N48" i="1"/>
  <c r="P48" i="1"/>
  <c r="R48" i="1"/>
  <c r="N49" i="1"/>
  <c r="P49" i="1"/>
  <c r="R49" i="1"/>
  <c r="N50" i="1"/>
  <c r="P50" i="1"/>
  <c r="R50" i="1"/>
  <c r="N51" i="1"/>
  <c r="P51" i="1"/>
  <c r="R51" i="1"/>
  <c r="N52" i="1"/>
  <c r="P52" i="1"/>
  <c r="R52" i="1"/>
  <c r="N53" i="1"/>
  <c r="P53" i="1"/>
  <c r="R53" i="1"/>
  <c r="N54" i="1"/>
  <c r="P54" i="1"/>
  <c r="R54" i="1"/>
  <c r="N55" i="1"/>
  <c r="P55" i="1"/>
  <c r="R55" i="1"/>
  <c r="N56" i="1"/>
  <c r="P56" i="1"/>
  <c r="R56" i="1"/>
  <c r="N57" i="1"/>
  <c r="P57" i="1"/>
  <c r="R57" i="1"/>
  <c r="N58" i="1"/>
  <c r="P58" i="1"/>
  <c r="R58" i="1"/>
  <c r="N59" i="1"/>
  <c r="P59" i="1"/>
  <c r="R59" i="1"/>
  <c r="N60" i="1"/>
  <c r="P60" i="1"/>
  <c r="R60" i="1"/>
  <c r="N61" i="1"/>
  <c r="P61" i="1"/>
  <c r="R61" i="1"/>
  <c r="N62" i="1"/>
  <c r="P62" i="1"/>
  <c r="R62" i="1"/>
  <c r="N63" i="1"/>
  <c r="P63" i="1"/>
  <c r="R63" i="1"/>
  <c r="N64" i="1"/>
  <c r="P64" i="1"/>
  <c r="R64" i="1"/>
  <c r="N65" i="1"/>
  <c r="P65" i="1"/>
  <c r="R65" i="1"/>
  <c r="N66" i="1"/>
  <c r="P66" i="1"/>
  <c r="R66" i="1"/>
  <c r="N67" i="1"/>
  <c r="P67" i="1"/>
  <c r="R67" i="1"/>
  <c r="N68" i="1"/>
  <c r="P68" i="1"/>
  <c r="R68" i="1"/>
  <c r="N69" i="1"/>
  <c r="P69" i="1"/>
  <c r="R69" i="1"/>
  <c r="N70" i="1"/>
  <c r="P70" i="1"/>
  <c r="R70" i="1"/>
  <c r="N71" i="1"/>
  <c r="P71" i="1"/>
  <c r="R71" i="1"/>
  <c r="N72" i="1"/>
  <c r="P72" i="1"/>
  <c r="R72" i="1"/>
  <c r="N73" i="1"/>
  <c r="P73" i="1"/>
  <c r="R73" i="1"/>
  <c r="N74" i="1"/>
  <c r="P74" i="1"/>
  <c r="R74" i="1"/>
  <c r="N75" i="1"/>
  <c r="P75" i="1"/>
  <c r="R75" i="1"/>
  <c r="N76" i="1"/>
  <c r="P76" i="1"/>
  <c r="R76" i="1"/>
  <c r="N77" i="1"/>
  <c r="P77" i="1"/>
  <c r="R77" i="1"/>
  <c r="N78" i="1"/>
  <c r="P78" i="1"/>
  <c r="R78" i="1"/>
  <c r="M79" i="1"/>
  <c r="N79" i="1"/>
  <c r="P79" i="1"/>
  <c r="Q79" i="1"/>
  <c r="R79" i="1"/>
  <c r="M80" i="1"/>
  <c r="N80" i="1"/>
  <c r="P80" i="1"/>
  <c r="Q80" i="1"/>
  <c r="R80" i="1"/>
  <c r="M81" i="1"/>
  <c r="N81" i="1"/>
  <c r="P81" i="1"/>
  <c r="Q81" i="1"/>
  <c r="R81" i="1"/>
  <c r="M82" i="1"/>
  <c r="N82" i="1"/>
  <c r="P82" i="1"/>
  <c r="Q82" i="1"/>
  <c r="R82" i="1"/>
  <c r="M83" i="1"/>
  <c r="N83" i="1"/>
  <c r="P83" i="1"/>
  <c r="Q83" i="1"/>
  <c r="R83" i="1"/>
  <c r="M84" i="1"/>
  <c r="N84" i="1"/>
  <c r="P84" i="1"/>
  <c r="Q84" i="1"/>
  <c r="R84" i="1"/>
  <c r="M85" i="1"/>
  <c r="N85" i="1"/>
  <c r="P85" i="1"/>
  <c r="Q85" i="1"/>
  <c r="R85" i="1"/>
  <c r="M86" i="1"/>
  <c r="N86" i="1"/>
  <c r="P86" i="1"/>
  <c r="Q86" i="1"/>
  <c r="R86" i="1"/>
  <c r="M87" i="1"/>
  <c r="N87" i="1"/>
  <c r="P87" i="1"/>
  <c r="Q87" i="1"/>
  <c r="R87" i="1"/>
  <c r="M88" i="1"/>
  <c r="N88" i="1"/>
  <c r="P88" i="1"/>
  <c r="Q88" i="1"/>
  <c r="R88" i="1"/>
  <c r="M89" i="1"/>
  <c r="N89" i="1"/>
  <c r="P89" i="1"/>
  <c r="Q89" i="1"/>
  <c r="R89" i="1"/>
  <c r="M90" i="1"/>
  <c r="N90" i="1"/>
  <c r="P90" i="1"/>
  <c r="Q90" i="1"/>
  <c r="R90" i="1"/>
  <c r="M91" i="1"/>
  <c r="N91" i="1"/>
  <c r="P91" i="1"/>
  <c r="Q91" i="1"/>
  <c r="R91" i="1"/>
  <c r="M92" i="1"/>
  <c r="N92" i="1"/>
  <c r="P92" i="1"/>
  <c r="Q92" i="1"/>
  <c r="R92" i="1"/>
  <c r="M93" i="1"/>
  <c r="N93" i="1"/>
  <c r="P93" i="1"/>
  <c r="Q93" i="1"/>
  <c r="R93" i="1"/>
  <c r="M94" i="1"/>
  <c r="N94" i="1"/>
  <c r="P94" i="1"/>
  <c r="Q94" i="1"/>
  <c r="R94" i="1"/>
  <c r="M95" i="1"/>
  <c r="N95" i="1"/>
  <c r="P95" i="1"/>
  <c r="Q95" i="1"/>
  <c r="R95" i="1"/>
  <c r="M96" i="1"/>
  <c r="N96" i="1"/>
  <c r="P96" i="1"/>
  <c r="Q96" i="1"/>
  <c r="R96" i="1"/>
  <c r="M97" i="1"/>
  <c r="N97" i="1"/>
  <c r="P97" i="1"/>
  <c r="Q97" i="1"/>
  <c r="R97" i="1"/>
  <c r="M98" i="1"/>
  <c r="N98" i="1"/>
  <c r="P98" i="1"/>
  <c r="Q98" i="1"/>
  <c r="R98" i="1"/>
  <c r="M99" i="1"/>
  <c r="N99" i="1"/>
  <c r="P99" i="1"/>
  <c r="Q99" i="1"/>
  <c r="R99" i="1"/>
  <c r="M100" i="1"/>
  <c r="N100" i="1"/>
  <c r="P100" i="1"/>
  <c r="Q100" i="1"/>
  <c r="R100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E9" i="1"/>
  <c r="E15" i="1"/>
  <c r="E17" i="1" s="1"/>
  <c r="E19" i="1"/>
  <c r="E23" i="1"/>
  <c r="E24" i="1"/>
  <c r="G19" i="1"/>
  <c r="H19" i="1"/>
  <c r="G23" i="1"/>
  <c r="H23" i="1"/>
  <c r="G24" i="1"/>
  <c r="H24" i="1"/>
  <c r="H15" i="1"/>
  <c r="H17" i="1" s="1"/>
  <c r="R8" i="1" s="1"/>
  <c r="G15" i="1"/>
  <c r="G17" i="1" s="1"/>
  <c r="Q42" i="1" s="1"/>
  <c r="Q54" i="1" l="1"/>
  <c r="Q30" i="1"/>
  <c r="R9" i="1"/>
  <c r="H9" i="1"/>
  <c r="Q56" i="1"/>
  <c r="Q70" i="1"/>
  <c r="Q58" i="1"/>
  <c r="Q22" i="1"/>
  <c r="Q14" i="1"/>
  <c r="Q72" i="1"/>
  <c r="Q46" i="1"/>
  <c r="Q34" i="1"/>
  <c r="Q10" i="1"/>
  <c r="Q74" i="1"/>
  <c r="Q48" i="1"/>
  <c r="Q62" i="1"/>
  <c r="Q50" i="1"/>
  <c r="Q26" i="1"/>
  <c r="Q64" i="1"/>
  <c r="Q38" i="1"/>
  <c r="Q78" i="1"/>
  <c r="Q66" i="1"/>
  <c r="Q40" i="1"/>
  <c r="Q18" i="1"/>
  <c r="M65" i="1"/>
  <c r="M49" i="1"/>
  <c r="M41" i="1"/>
  <c r="M33" i="1"/>
  <c r="M17" i="1"/>
  <c r="M9" i="1"/>
  <c r="M71" i="1"/>
  <c r="M63" i="1"/>
  <c r="M55" i="1"/>
  <c r="M47" i="1"/>
  <c r="M39" i="1"/>
  <c r="Q32" i="1"/>
  <c r="M31" i="1"/>
  <c r="Q24" i="1"/>
  <c r="M23" i="1"/>
  <c r="Q16" i="1"/>
  <c r="M15" i="1"/>
  <c r="Q8" i="1"/>
  <c r="L12" i="1"/>
  <c r="Q75" i="1"/>
  <c r="M74" i="1"/>
  <c r="Q67" i="1"/>
  <c r="M66" i="1"/>
  <c r="Q59" i="1"/>
  <c r="M58" i="1"/>
  <c r="Q51" i="1"/>
  <c r="M50" i="1"/>
  <c r="Q43" i="1"/>
  <c r="M42" i="1"/>
  <c r="Q35" i="1"/>
  <c r="M34" i="1"/>
  <c r="Q27" i="1"/>
  <c r="M26" i="1"/>
  <c r="Q19" i="1"/>
  <c r="M18" i="1"/>
  <c r="Q11" i="1"/>
  <c r="M10" i="1"/>
  <c r="M73" i="1"/>
  <c r="M57" i="1"/>
  <c r="M25" i="1"/>
  <c r="L11" i="1"/>
  <c r="M37" i="1"/>
  <c r="M29" i="1"/>
  <c r="M21" i="1"/>
  <c r="M13" i="1"/>
  <c r="L10" i="1"/>
  <c r="Q73" i="1"/>
  <c r="M72" i="1"/>
  <c r="Q65" i="1"/>
  <c r="M64" i="1"/>
  <c r="Q57" i="1"/>
  <c r="M56" i="1"/>
  <c r="Q49" i="1"/>
  <c r="M48" i="1"/>
  <c r="Q41" i="1"/>
  <c r="M40" i="1"/>
  <c r="Q33" i="1"/>
  <c r="M32" i="1"/>
  <c r="Q25" i="1"/>
  <c r="M24" i="1"/>
  <c r="Q17" i="1"/>
  <c r="M16" i="1"/>
  <c r="Q9" i="1"/>
  <c r="M8" i="1"/>
  <c r="M69" i="1"/>
  <c r="M61" i="1"/>
  <c r="M53" i="1"/>
  <c r="M45" i="1"/>
  <c r="N8" i="1"/>
  <c r="L9" i="1"/>
  <c r="Q76" i="1"/>
  <c r="M75" i="1"/>
  <c r="Q68" i="1"/>
  <c r="M67" i="1"/>
  <c r="Q60" i="1"/>
  <c r="M59" i="1"/>
  <c r="Q52" i="1"/>
  <c r="M51" i="1"/>
  <c r="Q44" i="1"/>
  <c r="M43" i="1"/>
  <c r="Q36" i="1"/>
  <c r="M35" i="1"/>
  <c r="Q28" i="1"/>
  <c r="M27" i="1"/>
  <c r="Q20" i="1"/>
  <c r="M19" i="1"/>
  <c r="Q12" i="1"/>
  <c r="M11" i="1"/>
  <c r="L13" i="1"/>
  <c r="M77" i="1"/>
  <c r="L16" i="1"/>
  <c r="L8" i="1"/>
  <c r="M78" i="1"/>
  <c r="Q71" i="1"/>
  <c r="M70" i="1"/>
  <c r="Q63" i="1"/>
  <c r="M62" i="1"/>
  <c r="Q55" i="1"/>
  <c r="M54" i="1"/>
  <c r="Q47" i="1"/>
  <c r="M46" i="1"/>
  <c r="Q39" i="1"/>
  <c r="M38" i="1"/>
  <c r="Q31" i="1"/>
  <c r="M30" i="1"/>
  <c r="Q23" i="1"/>
  <c r="M22" i="1"/>
  <c r="Q15" i="1"/>
  <c r="M14" i="1"/>
  <c r="N9" i="1"/>
  <c r="L15" i="1"/>
  <c r="L14" i="1"/>
  <c r="Q77" i="1"/>
  <c r="M76" i="1"/>
  <c r="Q69" i="1"/>
  <c r="M68" i="1"/>
  <c r="Q61" i="1"/>
  <c r="M60" i="1"/>
  <c r="Q53" i="1"/>
  <c r="M52" i="1"/>
  <c r="Q45" i="1"/>
  <c r="M44" i="1"/>
  <c r="Q37" i="1"/>
  <c r="M36" i="1"/>
  <c r="Q29" i="1"/>
  <c r="M28" i="1"/>
  <c r="Q21" i="1"/>
  <c r="M20" i="1"/>
  <c r="Q13" i="1"/>
  <c r="M12" i="1"/>
  <c r="G9" i="1"/>
  <c r="H26" i="1"/>
  <c r="G26" i="1"/>
  <c r="F23" i="1"/>
  <c r="F24" i="1"/>
  <c r="F15" i="1"/>
  <c r="F26" i="1" s="1"/>
  <c r="F19" i="1"/>
  <c r="E26" i="1" l="1"/>
  <c r="F17" i="1"/>
  <c r="P10" i="1" l="1"/>
  <c r="P12" i="1"/>
  <c r="P9" i="1"/>
  <c r="P11" i="1"/>
  <c r="P14" i="1"/>
  <c r="P8" i="1"/>
  <c r="P16" i="1"/>
  <c r="P13" i="1"/>
  <c r="P15" i="1"/>
  <c r="E21" i="1"/>
  <c r="F21" i="1" l="1"/>
  <c r="G21" i="1" s="1"/>
  <c r="H21" i="1" s="1"/>
</calcChain>
</file>

<file path=xl/sharedStrings.xml><?xml version="1.0" encoding="utf-8"?>
<sst xmlns="http://schemas.openxmlformats.org/spreadsheetml/2006/main" count="10" uniqueCount="10">
  <si>
    <t>MEAN</t>
  </si>
  <si>
    <t>MIN</t>
  </si>
  <si>
    <t>MAX</t>
  </si>
  <si>
    <t>MEDIAN</t>
  </si>
  <si>
    <t>General</t>
  </si>
  <si>
    <t>COUNT</t>
  </si>
  <si>
    <t>STD.DEVI.</t>
  </si>
  <si>
    <t>PERCENT</t>
  </si>
  <si>
    <t>BIDS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</si>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</sst>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27931589196513E-2"/>
          <c:y val="6.3437139561707032E-2"/>
          <c:w val="0.85670235699445763"/>
          <c:h val="0.8628486318102970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6"/>
            <c:intercept val="0"/>
            <c:dispRSqr val="0"/>
            <c:dispEq val="1"/>
            <c:trendlineLbl>
              <c:layout>
                <c:manualLayout>
                  <c:x val="3.1648788938603518E-2"/>
                  <c:y val="-0.70792078758321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Sayfa1!$J$4:$J$69</c15:sqref>
                  </c15:fullRef>
                </c:ext>
              </c:extLst>
              <c:f>(Sayfa1!$J$8:$J$11,Sayfa1!$J$15,Sayfa1!$J$19:$J$32,Sayfa1!$J$38,Sayfa1!$J$44:$J$47,Sayfa1!$J$50:$J$56,Sayfa1!$J$59,Sayfa1!$J$63:$J$66)</c:f>
              <c:numCache>
                <c:formatCode>General</c:formatCode>
                <c:ptCount val="36"/>
                <c:pt idx="0">
                  <c:v>14000</c:v>
                </c:pt>
                <c:pt idx="1">
                  <c:v>15000</c:v>
                </c:pt>
                <c:pt idx="2">
                  <c:v>16000</c:v>
                </c:pt>
                <c:pt idx="3">
                  <c:v>17000</c:v>
                </c:pt>
                <c:pt idx="4">
                  <c:v>21000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  <c:pt idx="11">
                  <c:v>31000</c:v>
                </c:pt>
                <c:pt idx="12">
                  <c:v>32000</c:v>
                </c:pt>
                <c:pt idx="13">
                  <c:v>33000</c:v>
                </c:pt>
                <c:pt idx="14">
                  <c:v>34000</c:v>
                </c:pt>
                <c:pt idx="15">
                  <c:v>35000</c:v>
                </c:pt>
                <c:pt idx="16">
                  <c:v>36000</c:v>
                </c:pt>
                <c:pt idx="17">
                  <c:v>37000</c:v>
                </c:pt>
                <c:pt idx="18">
                  <c:v>38000</c:v>
                </c:pt>
                <c:pt idx="19">
                  <c:v>44000</c:v>
                </c:pt>
                <c:pt idx="20">
                  <c:v>50000</c:v>
                </c:pt>
                <c:pt idx="21">
                  <c:v>51000</c:v>
                </c:pt>
                <c:pt idx="22">
                  <c:v>52000</c:v>
                </c:pt>
                <c:pt idx="23">
                  <c:v>53000</c:v>
                </c:pt>
                <c:pt idx="24">
                  <c:v>56000</c:v>
                </c:pt>
                <c:pt idx="25">
                  <c:v>57000</c:v>
                </c:pt>
                <c:pt idx="26">
                  <c:v>58000</c:v>
                </c:pt>
                <c:pt idx="27">
                  <c:v>59000</c:v>
                </c:pt>
                <c:pt idx="28">
                  <c:v>60000</c:v>
                </c:pt>
                <c:pt idx="29">
                  <c:v>61000</c:v>
                </c:pt>
                <c:pt idx="30">
                  <c:v>62000</c:v>
                </c:pt>
                <c:pt idx="31">
                  <c:v>65000</c:v>
                </c:pt>
                <c:pt idx="32">
                  <c:v>69000</c:v>
                </c:pt>
                <c:pt idx="33">
                  <c:v>70000</c:v>
                </c:pt>
                <c:pt idx="34">
                  <c:v>71000</c:v>
                </c:pt>
                <c:pt idx="35">
                  <c:v>72000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Sayfa1!$K$4:$K$69</c15:sqref>
                  </c15:fullRef>
                </c:ext>
              </c:extLst>
              <c:f>(Sayfa1!$K$8:$K$11,Sayfa1!$K$15,Sayfa1!$K$19:$K$32,Sayfa1!$K$38,Sayfa1!$K$44:$K$47,Sayfa1!$K$50:$K$56,Sayfa1!$K$59,Sayfa1!$K$63:$K$66)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9</c:v>
                </c:pt>
                <c:pt idx="14">
                  <c:v>0</c:v>
                </c:pt>
                <c:pt idx="15">
                  <c:v>9</c:v>
                </c:pt>
                <c:pt idx="16">
                  <c:v>15</c:v>
                </c:pt>
                <c:pt idx="17">
                  <c:v>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5-4447-930D-5F36FB01E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20043823"/>
        <c:axId val="1220049647"/>
      </c:barChart>
      <c:catAx>
        <c:axId val="122004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49647"/>
        <c:crosses val="autoZero"/>
        <c:auto val="1"/>
        <c:lblAlgn val="ctr"/>
        <c:lblOffset val="100"/>
        <c:noMultiLvlLbl val="0"/>
      </c:catAx>
      <c:valAx>
        <c:axId val="1220049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4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5713969376656"/>
          <c:y val="0.20660254838387415"/>
          <c:w val="0.33124597018424806"/>
          <c:h val="0.23500712929914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8</xdr:col>
      <xdr:colOff>30480</xdr:colOff>
      <xdr:row>12</xdr:row>
      <xdr:rowOff>7620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A10D096-F60F-4098-917B-8F56E2F5F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181-97FB-46FE-AD1F-774EA5FE72C8}">
  <dimension ref="A1:R100"/>
  <sheetViews>
    <sheetView tabSelected="1" zoomScaleNormal="100" workbookViewId="0">
      <selection activeCell="W17" sqref="W17"/>
    </sheetView>
  </sheetViews>
  <sheetFormatPr defaultRowHeight="14.4" x14ac:dyDescent="0.3"/>
  <cols>
    <col min="5" max="5" width="8.88671875" customWidth="1"/>
    <col min="12" max="12" width="9.6640625" hidden="1" customWidth="1"/>
    <col min="13" max="13" width="8.6640625" hidden="1" customWidth="1"/>
    <col min="14" max="14" width="9" hidden="1" customWidth="1"/>
    <col min="15" max="15" width="40.5546875" hidden="1" customWidth="1"/>
    <col min="16" max="17" width="12.6640625" hidden="1" customWidth="1"/>
    <col min="18" max="18" width="8" hidden="1" customWidth="1"/>
    <col min="19" max="19" width="7.77734375" customWidth="1"/>
    <col min="21" max="21" width="8.88671875" customWidth="1"/>
  </cols>
  <sheetData>
    <row r="1" spans="1:18" x14ac:dyDescent="0.3">
      <c r="A1">
        <v>1024</v>
      </c>
      <c r="B1">
        <v>2048</v>
      </c>
      <c r="C1">
        <v>4096</v>
      </c>
    </row>
    <row r="2" spans="1:18" x14ac:dyDescent="0.3">
      <c r="A2">
        <v>16000</v>
      </c>
      <c r="B2">
        <v>27012</v>
      </c>
      <c r="C2">
        <v>51300</v>
      </c>
      <c r="E2">
        <v>16000</v>
      </c>
      <c r="F2">
        <v>17000</v>
      </c>
      <c r="G2">
        <f>SUM(E2:F2)/2</f>
        <v>16500</v>
      </c>
      <c r="H2">
        <f>COUNTIFS($A$2:$C$100, "&gt;=" &amp;E2, $A$2:$C$100, "&lt;=" &amp; F2)</f>
        <v>15</v>
      </c>
      <c r="J2" t="s">
        <v>8</v>
      </c>
      <c r="K2" t="s">
        <v>9</v>
      </c>
    </row>
    <row r="3" spans="1:18" x14ac:dyDescent="0.3">
      <c r="A3">
        <v>16096</v>
      </c>
      <c r="B3">
        <v>27012</v>
      </c>
      <c r="C3">
        <v>51356</v>
      </c>
      <c r="E3">
        <v>27000</v>
      </c>
      <c r="F3">
        <v>28000</v>
      </c>
      <c r="G3">
        <f t="shared" ref="G3:G7" si="0">SUM(E3:F3)/2</f>
        <v>27500</v>
      </c>
      <c r="H3">
        <f>COUNTIFS($A$2:$C$100, "&gt;=" &amp;E3, $A$2:$C$100, "&lt;=" &amp; F3)</f>
        <v>26</v>
      </c>
    </row>
    <row r="4" spans="1:18" x14ac:dyDescent="0.3">
      <c r="A4">
        <v>16116</v>
      </c>
      <c r="B4">
        <v>27156</v>
      </c>
      <c r="C4">
        <v>58800</v>
      </c>
      <c r="E4">
        <v>30000</v>
      </c>
      <c r="F4">
        <v>37000</v>
      </c>
      <c r="G4">
        <f t="shared" si="0"/>
        <v>33500</v>
      </c>
      <c r="H4">
        <f>COUNTIFS($A$2:$C$100, "&gt;=" &amp;E4, $A$2:$C$100, "&lt;=" &amp; F4)</f>
        <v>51</v>
      </c>
      <c r="J4">
        <v>10000</v>
      </c>
      <c r="K4">
        <f t="array" ref="K4:K69">FREQUENCY($A$2:$C$100,$J4:$J69)</f>
        <v>0</v>
      </c>
    </row>
    <row r="5" spans="1:18" x14ac:dyDescent="0.3">
      <c r="A5">
        <v>16132</v>
      </c>
      <c r="B5">
        <v>27160</v>
      </c>
      <c r="C5">
        <v>58844</v>
      </c>
      <c r="E5">
        <v>51000</v>
      </c>
      <c r="F5">
        <v>52000</v>
      </c>
      <c r="G5">
        <f t="shared" si="0"/>
        <v>51500</v>
      </c>
      <c r="H5">
        <f>COUNTIFS($A$2:$C$100, "&gt;=" &amp;E5, $A$2:$C$100, "&lt;=" &amp; F5)</f>
        <v>2</v>
      </c>
      <c r="J5">
        <v>11000</v>
      </c>
      <c r="K5">
        <v>0</v>
      </c>
    </row>
    <row r="6" spans="1:18" x14ac:dyDescent="0.3">
      <c r="A6">
        <v>16136</v>
      </c>
      <c r="B6">
        <v>27212</v>
      </c>
      <c r="C6">
        <v>59880</v>
      </c>
      <c r="E6">
        <v>58000</v>
      </c>
      <c r="F6">
        <v>61000</v>
      </c>
      <c r="G6">
        <f t="shared" si="0"/>
        <v>59500</v>
      </c>
      <c r="H6">
        <f>COUNTIFS($A$2:$C$100, "&gt;=" &amp;E6, $A$2:$C$100, "&lt;=" &amp; F6)</f>
        <v>4</v>
      </c>
      <c r="J6">
        <v>12000</v>
      </c>
      <c r="K6">
        <v>0</v>
      </c>
    </row>
    <row r="7" spans="1:18" x14ac:dyDescent="0.3">
      <c r="A7">
        <v>16140</v>
      </c>
      <c r="B7">
        <v>27216</v>
      </c>
      <c r="C7">
        <v>60636</v>
      </c>
      <c r="E7">
        <v>69000</v>
      </c>
      <c r="F7">
        <v>72000</v>
      </c>
      <c r="G7">
        <f t="shared" si="0"/>
        <v>70500</v>
      </c>
      <c r="H7">
        <f>COUNTIFS($A$2:$C$100, "&gt;=" &amp;E7, $A$2:$C$100, "&lt;=" &amp; F7)</f>
        <v>2</v>
      </c>
      <c r="J7">
        <v>13000</v>
      </c>
      <c r="K7">
        <v>0</v>
      </c>
    </row>
    <row r="8" spans="1:18" x14ac:dyDescent="0.3">
      <c r="A8">
        <v>16160</v>
      </c>
      <c r="B8">
        <v>27272</v>
      </c>
      <c r="C8">
        <v>69636</v>
      </c>
      <c r="J8">
        <v>14000</v>
      </c>
      <c r="K8">
        <v>0</v>
      </c>
      <c r="L8">
        <f>IF(A8=0, 0, A8-$E$17)</f>
        <v>-16021.939999999999</v>
      </c>
      <c r="M8">
        <f>IF(B8=0, 0, B8-$E$17)</f>
        <v>-4909.9399999999987</v>
      </c>
      <c r="N8">
        <f>IF(C8=0, 0, C8-$E$17)</f>
        <v>37454.06</v>
      </c>
      <c r="P8">
        <f>IF(A8=0, 0, A8-F$17)</f>
        <v>-114.66666666666606</v>
      </c>
      <c r="Q8">
        <f>IF(B8=0, 0, B8-G$17)</f>
        <v>-5090.4675324675336</v>
      </c>
      <c r="R8">
        <f>IF(C8=0, 0, C8-H$17)</f>
        <v>9365.5</v>
      </c>
    </row>
    <row r="9" spans="1:18" x14ac:dyDescent="0.3">
      <c r="A9">
        <v>16252</v>
      </c>
      <c r="B9">
        <v>27308</v>
      </c>
      <c r="C9">
        <v>71712</v>
      </c>
      <c r="E9">
        <f>MIN(E2:F6)</f>
        <v>16000</v>
      </c>
      <c r="F9">
        <f>F7</f>
        <v>72000</v>
      </c>
      <c r="G9">
        <f>COUNTIFS($A$2:$C$100, "&gt;=" &amp;E9, $A$2:$C$100, "&lt;=" &amp; F9)</f>
        <v>100</v>
      </c>
      <c r="H9">
        <f>SUM(H2:H7)</f>
        <v>100</v>
      </c>
      <c r="J9">
        <v>15000</v>
      </c>
      <c r="K9">
        <v>0</v>
      </c>
      <c r="L9">
        <f>IF(A9=0, 0, A9-$E$17)</f>
        <v>-15929.939999999999</v>
      </c>
      <c r="M9">
        <f>IF(B9=0, 0, B9-$E$17)</f>
        <v>-4873.9399999999987</v>
      </c>
      <c r="N9">
        <f>IF(C9=0, 0, C9-$E$17)</f>
        <v>39530.06</v>
      </c>
      <c r="P9">
        <f>IF(A9=0, 0, A9-F$17)</f>
        <v>-22.66666666666606</v>
      </c>
      <c r="Q9">
        <f>IF(B9=0, 0, B9-G$17)</f>
        <v>-5054.4675324675336</v>
      </c>
      <c r="R9">
        <f>IF(C9=0, 0, C9-H$17)</f>
        <v>11441.5</v>
      </c>
    </row>
    <row r="10" spans="1:18" x14ac:dyDescent="0.3">
      <c r="A10">
        <v>16256</v>
      </c>
      <c r="B10">
        <v>27312</v>
      </c>
      <c r="J10">
        <v>16000</v>
      </c>
      <c r="K10">
        <v>1</v>
      </c>
      <c r="L10">
        <f>IF(A10=0, 0, A10-$E$17)</f>
        <v>-15925.939999999999</v>
      </c>
      <c r="M10">
        <f>IF(B10=0, 0, B10-$E$17)</f>
        <v>-4869.9399999999987</v>
      </c>
      <c r="N10">
        <f>IF(C10=0, 0, C10-$E$17)</f>
        <v>0</v>
      </c>
      <c r="P10">
        <f>IF(A10=0, 0, A10-F$17)</f>
        <v>-18.66666666666606</v>
      </c>
      <c r="Q10">
        <f>IF(B10=0, 0, B10-G$17)</f>
        <v>-5050.4675324675336</v>
      </c>
      <c r="R10">
        <f>IF(C10=0, 0, C10-H$17)</f>
        <v>0</v>
      </c>
    </row>
    <row r="11" spans="1:18" x14ac:dyDescent="0.3">
      <c r="A11">
        <v>16256</v>
      </c>
      <c r="B11">
        <v>27316</v>
      </c>
      <c r="J11">
        <v>17000</v>
      </c>
      <c r="K11">
        <v>14</v>
      </c>
      <c r="L11">
        <f>IF(A11=0, 0, A11-$E$17)</f>
        <v>-15925.939999999999</v>
      </c>
      <c r="M11">
        <f>IF(B11=0, 0, B11-$E$17)</f>
        <v>-4865.9399999999987</v>
      </c>
      <c r="N11">
        <f>IF(C11=0, 0, C11-$E$17)</f>
        <v>0</v>
      </c>
      <c r="P11">
        <f>IF(A11=0, 0, A11-F$17)</f>
        <v>-18.66666666666606</v>
      </c>
      <c r="Q11">
        <f>IF(B11=0, 0, B11-G$17)</f>
        <v>-5046.4675324675336</v>
      </c>
      <c r="R11">
        <f>IF(C11=0, 0, C11-H$17)</f>
        <v>0</v>
      </c>
    </row>
    <row r="12" spans="1:18" x14ac:dyDescent="0.3">
      <c r="A12">
        <v>16292</v>
      </c>
      <c r="B12">
        <v>27328</v>
      </c>
      <c r="J12">
        <v>18000</v>
      </c>
      <c r="K12">
        <v>0</v>
      </c>
      <c r="L12">
        <f>IF(A12=0, 0, A12-$E$17)</f>
        <v>-15889.939999999999</v>
      </c>
      <c r="M12">
        <f>IF(B12=0, 0, B12-$E$17)</f>
        <v>-4853.9399999999987</v>
      </c>
      <c r="N12">
        <f>IF(C12=0, 0, C12-$E$17)</f>
        <v>0</v>
      </c>
      <c r="P12">
        <f>IF(A12=0, 0, A12-F$17)</f>
        <v>17.33333333333394</v>
      </c>
      <c r="Q12">
        <f>IF(B12=0, 0, B12-G$17)</f>
        <v>-5034.4675324675336</v>
      </c>
      <c r="R12">
        <f>IF(C12=0, 0, C12-H$17)</f>
        <v>0</v>
      </c>
    </row>
    <row r="13" spans="1:18" x14ac:dyDescent="0.3">
      <c r="A13">
        <v>16340</v>
      </c>
      <c r="B13">
        <v>27340</v>
      </c>
      <c r="J13">
        <v>19000</v>
      </c>
      <c r="K13">
        <v>0</v>
      </c>
      <c r="L13">
        <f>IF(A13=0, 0, A13-$E$17)</f>
        <v>-15841.939999999999</v>
      </c>
      <c r="M13">
        <f>IF(B13=0, 0, B13-$E$17)</f>
        <v>-4841.9399999999987</v>
      </c>
      <c r="N13">
        <f>IF(C13=0, 0, C13-$E$17)</f>
        <v>0</v>
      </c>
      <c r="P13">
        <f>IF(A13=0, 0, A13-F$17)</f>
        <v>65.33333333333394</v>
      </c>
      <c r="Q13">
        <f>IF(B13=0, 0, B13-G$17)</f>
        <v>-5022.4675324675336</v>
      </c>
      <c r="R13">
        <f>IF(C13=0, 0, C13-H$17)</f>
        <v>0</v>
      </c>
    </row>
    <row r="14" spans="1:18" x14ac:dyDescent="0.3">
      <c r="A14">
        <v>16428</v>
      </c>
      <c r="B14">
        <v>27360</v>
      </c>
      <c r="E14" t="s">
        <v>4</v>
      </c>
      <c r="F14">
        <v>1024</v>
      </c>
      <c r="G14">
        <v>2048</v>
      </c>
      <c r="H14">
        <v>4096</v>
      </c>
      <c r="J14">
        <v>20000</v>
      </c>
      <c r="K14">
        <v>0</v>
      </c>
      <c r="L14">
        <f>IF(A14=0, 0, A14-$E$17)</f>
        <v>-15753.939999999999</v>
      </c>
      <c r="M14">
        <f>IF(B14=0, 0, B14-$E$17)</f>
        <v>-4821.9399999999987</v>
      </c>
      <c r="N14">
        <f>IF(C14=0, 0, C14-$E$17)</f>
        <v>0</v>
      </c>
      <c r="P14">
        <f>IF(A14=0, 0, A14-F$17)</f>
        <v>153.33333333333394</v>
      </c>
      <c r="Q14">
        <f>IF(B14=0, 0, B14-G$17)</f>
        <v>-5002.4675324675336</v>
      </c>
      <c r="R14">
        <f>IF(C14=0, 0, C14-H$17)</f>
        <v>0</v>
      </c>
    </row>
    <row r="15" spans="1:18" x14ac:dyDescent="0.3">
      <c r="A15">
        <v>16684</v>
      </c>
      <c r="B15">
        <v>27412</v>
      </c>
      <c r="D15" t="s">
        <v>5</v>
      </c>
      <c r="E15">
        <f>COUNT($A$2:$C$100)</f>
        <v>100</v>
      </c>
      <c r="F15">
        <f>COUNT(A2:A100)</f>
        <v>15</v>
      </c>
      <c r="G15">
        <f>COUNT(B2:B100)</f>
        <v>77</v>
      </c>
      <c r="H15">
        <f>COUNT(C2:C100)</f>
        <v>8</v>
      </c>
      <c r="J15">
        <v>21000</v>
      </c>
      <c r="K15">
        <v>0</v>
      </c>
      <c r="L15">
        <f>IF(A15=0, 0, A15-$E$17)</f>
        <v>-15497.939999999999</v>
      </c>
      <c r="M15">
        <f>IF(B15=0, 0, B15-$E$17)</f>
        <v>-4769.9399999999987</v>
      </c>
      <c r="N15">
        <f>IF(C15=0, 0, C15-$E$17)</f>
        <v>0</v>
      </c>
      <c r="P15">
        <f>IF(A15=0, 0, A15-F$17)</f>
        <v>409.33333333333394</v>
      </c>
      <c r="Q15">
        <f>IF(B15=0, 0, B15-G$17)</f>
        <v>-4950.4675324675336</v>
      </c>
      <c r="R15">
        <f>IF(C15=0, 0, C15-H$17)</f>
        <v>0</v>
      </c>
    </row>
    <row r="16" spans="1:18" x14ac:dyDescent="0.3">
      <c r="A16">
        <v>16832</v>
      </c>
      <c r="B16">
        <v>27412</v>
      </c>
      <c r="J16">
        <v>22000</v>
      </c>
      <c r="K16">
        <v>0</v>
      </c>
      <c r="L16">
        <f>IF(A16=0, 0, A16-$E$17)</f>
        <v>-15349.939999999999</v>
      </c>
      <c r="M16">
        <f>IF(B16=0, 0, B16-$E$17)</f>
        <v>-4769.9399999999987</v>
      </c>
      <c r="N16">
        <f>IF(C16=0, 0, C16-$E$17)</f>
        <v>0</v>
      </c>
      <c r="P16">
        <f>IF(A16=0, 0, A16-F$17)</f>
        <v>557.33333333333394</v>
      </c>
      <c r="Q16">
        <f>IF(B16=0, 0, B16-G$17)</f>
        <v>-4950.4675324675336</v>
      </c>
      <c r="R16">
        <f>IF(C16=0, 0, C16-H$17)</f>
        <v>0</v>
      </c>
    </row>
    <row r="17" spans="2:18" x14ac:dyDescent="0.3">
      <c r="B17">
        <v>27432</v>
      </c>
      <c r="D17" t="s">
        <v>0</v>
      </c>
      <c r="E17">
        <f>SUM($A$2:$C$100)/E15</f>
        <v>32181.94</v>
      </c>
      <c r="F17">
        <f>SUM(A2:A100)/F15</f>
        <v>16274.666666666666</v>
      </c>
      <c r="G17">
        <f>SUM(B2:B100)/G15</f>
        <v>32362.467532467534</v>
      </c>
      <c r="H17">
        <f>SUM(C2:C100)/H15</f>
        <v>60270.5</v>
      </c>
      <c r="J17">
        <v>23000</v>
      </c>
      <c r="K17">
        <v>0</v>
      </c>
      <c r="L17">
        <f>IF(A17=0, 0, A17-$E$17)</f>
        <v>0</v>
      </c>
      <c r="M17">
        <f>IF(B17=0, 0, B17-$E$17)</f>
        <v>-4749.9399999999987</v>
      </c>
      <c r="N17">
        <f>IF(C17=0, 0, C17-$E$17)</f>
        <v>0</v>
      </c>
      <c r="P17">
        <f>IF(A17=0, 0, A17-F$17)</f>
        <v>0</v>
      </c>
      <c r="Q17">
        <f>IF(B17=0, 0, B17-G$17)</f>
        <v>-4930.4675324675336</v>
      </c>
      <c r="R17">
        <f>IF(C17=0, 0, C17-H$17)</f>
        <v>0</v>
      </c>
    </row>
    <row r="18" spans="2:18" x14ac:dyDescent="0.3">
      <c r="B18">
        <v>27440</v>
      </c>
      <c r="J18">
        <v>24000</v>
      </c>
      <c r="K18">
        <v>0</v>
      </c>
      <c r="L18">
        <f>IF(A18=0, 0, A18-$E$17)</f>
        <v>0</v>
      </c>
      <c r="M18">
        <f>IF(B18=0, 0, B18-$E$17)</f>
        <v>-4741.9399999999987</v>
      </c>
      <c r="N18">
        <f>IF(C18=0, 0, C18-$E$17)</f>
        <v>0</v>
      </c>
      <c r="P18">
        <f>IF(A18=0, 0, A18-F$17)</f>
        <v>0</v>
      </c>
      <c r="Q18">
        <f>IF(B18=0, 0, B18-G$17)</f>
        <v>-4922.4675324675336</v>
      </c>
      <c r="R18">
        <f>IF(C18=0, 0, C18-H$17)</f>
        <v>0</v>
      </c>
    </row>
    <row r="19" spans="2:18" x14ac:dyDescent="0.3">
      <c r="B19">
        <v>27456</v>
      </c>
      <c r="D19" t="s">
        <v>3</v>
      </c>
      <c r="E19">
        <f>MEDIAN($A$2:$C$100)</f>
        <v>32464</v>
      </c>
      <c r="F19">
        <f>MEDIAN(A2:A100)</f>
        <v>16252</v>
      </c>
      <c r="G19">
        <f>MEDIAN(B2:B100)</f>
        <v>34412</v>
      </c>
      <c r="H19">
        <f>MEDIAN(C2:C100)</f>
        <v>59362</v>
      </c>
      <c r="J19">
        <v>25000</v>
      </c>
      <c r="K19">
        <v>0</v>
      </c>
      <c r="L19">
        <f>IF(A19=0, 0, A19-$E$17)</f>
        <v>0</v>
      </c>
      <c r="M19">
        <f>IF(B19=0, 0, B19-$E$17)</f>
        <v>-4725.9399999999987</v>
      </c>
      <c r="N19">
        <f>IF(C19=0, 0, C19-$E$17)</f>
        <v>0</v>
      </c>
      <c r="P19">
        <f>IF(A19=0, 0, A19-F$17)</f>
        <v>0</v>
      </c>
      <c r="Q19">
        <f>IF(B19=0, 0, B19-G$17)</f>
        <v>-4906.4675324675336</v>
      </c>
      <c r="R19">
        <f>IF(C19=0, 0, C19-H$17)</f>
        <v>0</v>
      </c>
    </row>
    <row r="20" spans="2:18" x14ac:dyDescent="0.3">
      <c r="B20">
        <v>27492</v>
      </c>
      <c r="J20">
        <v>26000</v>
      </c>
      <c r="K20">
        <v>0</v>
      </c>
      <c r="L20">
        <f>IF(A20=0, 0, A20-$E$17)</f>
        <v>0</v>
      </c>
      <c r="M20">
        <f>IF(B20=0, 0, B20-$E$17)</f>
        <v>-4689.9399999999987</v>
      </c>
      <c r="N20">
        <f>IF(C20=0, 0, C20-$E$17)</f>
        <v>0</v>
      </c>
      <c r="P20">
        <f>IF(A20=0, 0, A20-F$17)</f>
        <v>0</v>
      </c>
      <c r="Q20">
        <f>IF(B20=0, 0, B20-G$17)</f>
        <v>-4870.4675324675336</v>
      </c>
      <c r="R20">
        <f>IF(C20=0, 0, C20-H$17)</f>
        <v>0</v>
      </c>
    </row>
    <row r="21" spans="2:18" x14ac:dyDescent="0.3">
      <c r="B21">
        <v>27492</v>
      </c>
      <c r="D21" t="s">
        <v>6</v>
      </c>
      <c r="E21">
        <f>SQRT(SUMSQ($L$2:$N$100)/$E$15)</f>
        <v>7850.6215627905522</v>
      </c>
      <c r="F21">
        <f>SQRT(SUMSQ(P2:P100)/F15)</f>
        <v>186.29963917183426</v>
      </c>
      <c r="G21">
        <f>SQRT(SUMSQ(Q2:Q100)/G15)</f>
        <v>3492.0183295626007</v>
      </c>
      <c r="H21">
        <f>SQRT(SUMSQ(R2:R100)/H15)</f>
        <v>5227.5772650913541</v>
      </c>
      <c r="J21">
        <v>27000</v>
      </c>
      <c r="K21">
        <v>0</v>
      </c>
      <c r="L21">
        <f>IF(A21=0, 0, A21-$E$17)</f>
        <v>0</v>
      </c>
      <c r="M21">
        <f>IF(B21=0, 0, B21-$E$17)</f>
        <v>-4689.9399999999987</v>
      </c>
      <c r="N21">
        <f>IF(C21=0, 0, C21-$E$17)</f>
        <v>0</v>
      </c>
      <c r="P21">
        <f>IF(A21=0, 0, A21-F$17)</f>
        <v>0</v>
      </c>
      <c r="Q21">
        <f>IF(B21=0, 0, B21-G$17)</f>
        <v>-4870.4675324675336</v>
      </c>
      <c r="R21">
        <f>IF(C21=0, 0, C21-H$17)</f>
        <v>0</v>
      </c>
    </row>
    <row r="22" spans="2:18" x14ac:dyDescent="0.3">
      <c r="B22">
        <v>27532</v>
      </c>
      <c r="J22">
        <v>28000</v>
      </c>
      <c r="K22">
        <v>26</v>
      </c>
      <c r="L22">
        <f>IF(A22=0, 0, A22-$E$17)</f>
        <v>0</v>
      </c>
      <c r="M22">
        <f>IF(B22=0, 0, B22-$E$17)</f>
        <v>-4649.9399999999987</v>
      </c>
      <c r="N22">
        <f>IF(C22=0, 0, C22-$E$17)</f>
        <v>0</v>
      </c>
      <c r="P22">
        <f>IF(A22=0, 0, A22-F$17)</f>
        <v>0</v>
      </c>
      <c r="Q22">
        <f>IF(B22=0, 0, B22-G$17)</f>
        <v>-4830.4675324675336</v>
      </c>
      <c r="R22">
        <f>IF(C22=0, 0, C22-H$17)</f>
        <v>0</v>
      </c>
    </row>
    <row r="23" spans="2:18" x14ac:dyDescent="0.3">
      <c r="B23">
        <v>27596</v>
      </c>
      <c r="D23" t="s">
        <v>1</v>
      </c>
      <c r="E23">
        <f>MIN($A$2:$C$100)</f>
        <v>16000</v>
      </c>
      <c r="F23">
        <f>MIN(A2:A100)</f>
        <v>16000</v>
      </c>
      <c r="G23">
        <f>MIN(B2:B100)</f>
        <v>27012</v>
      </c>
      <c r="H23">
        <f>MIN(C2:C100)</f>
        <v>51300</v>
      </c>
      <c r="J23">
        <v>29000</v>
      </c>
      <c r="K23">
        <v>0</v>
      </c>
      <c r="L23">
        <f>IF(A23=0, 0, A23-$E$17)</f>
        <v>0</v>
      </c>
      <c r="M23">
        <f>IF(B23=0, 0, B23-$E$17)</f>
        <v>-4585.9399999999987</v>
      </c>
      <c r="N23">
        <f>IF(C23=0, 0, C23-$E$17)</f>
        <v>0</v>
      </c>
      <c r="P23">
        <f>IF(A23=0, 0, A23-F$17)</f>
        <v>0</v>
      </c>
      <c r="Q23">
        <f>IF(B23=0, 0, B23-G$17)</f>
        <v>-4766.4675324675336</v>
      </c>
      <c r="R23">
        <f>IF(C23=0, 0, C23-H$17)</f>
        <v>0</v>
      </c>
    </row>
    <row r="24" spans="2:18" x14ac:dyDescent="0.3">
      <c r="B24">
        <v>27616</v>
      </c>
      <c r="D24" t="s">
        <v>2</v>
      </c>
      <c r="E24">
        <f>MAX($A$2:$C$100)</f>
        <v>71712</v>
      </c>
      <c r="F24">
        <f>MAX(A2:A100)</f>
        <v>16832</v>
      </c>
      <c r="G24">
        <f>MAX(B2:B100)</f>
        <v>36498</v>
      </c>
      <c r="H24">
        <f>MAX(C2:C100)</f>
        <v>71712</v>
      </c>
      <c r="J24">
        <v>30000</v>
      </c>
      <c r="K24">
        <v>0</v>
      </c>
      <c r="L24">
        <f>IF(A24=0, 0, A24-$E$17)</f>
        <v>0</v>
      </c>
      <c r="M24">
        <f>IF(B24=0, 0, B24-$E$17)</f>
        <v>-4565.9399999999987</v>
      </c>
      <c r="N24">
        <f>IF(C24=0, 0, C24-$E$17)</f>
        <v>0</v>
      </c>
      <c r="P24">
        <f>IF(A24=0, 0, A24-F$17)</f>
        <v>0</v>
      </c>
      <c r="Q24">
        <f>IF(B24=0, 0, B24-G$17)</f>
        <v>-4746.4675324675336</v>
      </c>
      <c r="R24">
        <f>IF(C24=0, 0, C24-H$17)</f>
        <v>0</v>
      </c>
    </row>
    <row r="25" spans="2:18" x14ac:dyDescent="0.3">
      <c r="B25">
        <v>27668</v>
      </c>
      <c r="J25">
        <v>31000</v>
      </c>
      <c r="K25">
        <v>1</v>
      </c>
      <c r="L25">
        <f>IF(A25=0, 0, A25-$E$17)</f>
        <v>0</v>
      </c>
      <c r="M25">
        <f>IF(B25=0, 0, B25-$E$17)</f>
        <v>-4513.9399999999987</v>
      </c>
      <c r="N25">
        <f>IF(C25=0, 0, C25-$E$17)</f>
        <v>0</v>
      </c>
      <c r="P25">
        <f>IF(A25=0, 0, A25-F$17)</f>
        <v>0</v>
      </c>
      <c r="Q25">
        <f>IF(B25=0, 0, B25-G$17)</f>
        <v>-4694.4675324675336</v>
      </c>
      <c r="R25">
        <f>IF(C25=0, 0, C25-H$17)</f>
        <v>0</v>
      </c>
    </row>
    <row r="26" spans="2:18" x14ac:dyDescent="0.3">
      <c r="B26">
        <v>27716</v>
      </c>
      <c r="D26" t="s">
        <v>7</v>
      </c>
      <c r="E26">
        <f>SUM(F26:H26)</f>
        <v>100</v>
      </c>
      <c r="F26">
        <f>ROUND(F15/$E$15*100, 0)</f>
        <v>15</v>
      </c>
      <c r="G26">
        <f t="shared" ref="G26:H26" si="1">ROUND(G15/$E$15*100, 0)</f>
        <v>77</v>
      </c>
      <c r="H26">
        <f t="shared" si="1"/>
        <v>8</v>
      </c>
      <c r="J26">
        <v>32000</v>
      </c>
      <c r="K26">
        <v>1</v>
      </c>
      <c r="L26">
        <f>IF(A26=0, 0, A26-$E$17)</f>
        <v>0</v>
      </c>
      <c r="M26">
        <f>IF(B26=0, 0, B26-$E$17)</f>
        <v>-4465.9399999999987</v>
      </c>
      <c r="N26">
        <f>IF(C26=0, 0, C26-$E$17)</f>
        <v>0</v>
      </c>
      <c r="P26">
        <f>IF(A26=0, 0, A26-F$17)</f>
        <v>0</v>
      </c>
      <c r="Q26">
        <f>IF(B26=0, 0, B26-G$17)</f>
        <v>-4646.4675324675336</v>
      </c>
      <c r="R26">
        <f>IF(C26=0, 0, C26-H$17)</f>
        <v>0</v>
      </c>
    </row>
    <row r="27" spans="2:18" x14ac:dyDescent="0.3">
      <c r="B27">
        <v>27728</v>
      </c>
      <c r="J27">
        <v>33000</v>
      </c>
      <c r="K27">
        <v>9</v>
      </c>
      <c r="L27">
        <f>IF(A27=0, 0, A27-$E$17)</f>
        <v>0</v>
      </c>
      <c r="M27">
        <f>IF(B27=0, 0, B27-$E$17)</f>
        <v>-4453.9399999999987</v>
      </c>
      <c r="N27">
        <f>IF(C27=0, 0, C27-$E$17)</f>
        <v>0</v>
      </c>
      <c r="P27">
        <f>IF(A27=0, 0, A27-F$17)</f>
        <v>0</v>
      </c>
      <c r="Q27">
        <f>IF(B27=0, 0, B27-G$17)</f>
        <v>-4634.4675324675336</v>
      </c>
      <c r="R27">
        <f>IF(C27=0, 0, C27-H$17)</f>
        <v>0</v>
      </c>
    </row>
    <row r="28" spans="2:18" x14ac:dyDescent="0.3">
      <c r="B28">
        <v>30596</v>
      </c>
      <c r="J28">
        <v>34000</v>
      </c>
      <c r="K28">
        <v>0</v>
      </c>
      <c r="L28">
        <f>IF(A28=0, 0, A28-$E$17)</f>
        <v>0</v>
      </c>
      <c r="M28">
        <f>IF(B28=0, 0, B28-$E$17)</f>
        <v>-1585.9399999999987</v>
      </c>
      <c r="N28">
        <f>IF(C28=0, 0, C28-$E$17)</f>
        <v>0</v>
      </c>
      <c r="P28">
        <f>IF(A28=0, 0, A28-F$17)</f>
        <v>0</v>
      </c>
      <c r="Q28">
        <f>IF(B28=0, 0, B28-G$17)</f>
        <v>-1766.4675324675336</v>
      </c>
      <c r="R28">
        <f>IF(C28=0, 0, C28-H$17)</f>
        <v>0</v>
      </c>
    </row>
    <row r="29" spans="2:18" x14ac:dyDescent="0.3">
      <c r="B29">
        <v>31588</v>
      </c>
      <c r="J29">
        <v>35000</v>
      </c>
      <c r="K29">
        <v>9</v>
      </c>
      <c r="L29">
        <f>IF(A29=0, 0, A29-$E$17)</f>
        <v>0</v>
      </c>
      <c r="M29">
        <f>IF(B29=0, 0, B29-$E$17)</f>
        <v>-593.93999999999869</v>
      </c>
      <c r="N29">
        <f>IF(C29=0, 0, C29-$E$17)</f>
        <v>0</v>
      </c>
      <c r="P29">
        <f>IF(A29=0, 0, A29-F$17)</f>
        <v>0</v>
      </c>
      <c r="Q29">
        <f>IF(B29=0, 0, B29-G$17)</f>
        <v>-774.4675324675336</v>
      </c>
      <c r="R29">
        <f>IF(C29=0, 0, C29-H$17)</f>
        <v>0</v>
      </c>
    </row>
    <row r="30" spans="2:18" x14ac:dyDescent="0.3">
      <c r="B30">
        <v>32204</v>
      </c>
      <c r="J30">
        <v>36000</v>
      </c>
      <c r="K30">
        <v>15</v>
      </c>
      <c r="L30">
        <f>IF(A30=0, 0, A30-$E$17)</f>
        <v>0</v>
      </c>
      <c r="M30">
        <f>IF(B30=0, 0, B30-$E$17)</f>
        <v>22.06000000000131</v>
      </c>
      <c r="N30">
        <f>IF(C30=0, 0, C30-$E$17)</f>
        <v>0</v>
      </c>
      <c r="P30">
        <f>IF(A30=0, 0, A30-F$17)</f>
        <v>0</v>
      </c>
      <c r="Q30">
        <f>IF(B30=0, 0, B30-G$17)</f>
        <v>-158.4675324675336</v>
      </c>
      <c r="R30">
        <f>IF(C30=0, 0, C30-H$17)</f>
        <v>0</v>
      </c>
    </row>
    <row r="31" spans="2:18" x14ac:dyDescent="0.3">
      <c r="B31">
        <v>32268</v>
      </c>
      <c r="J31">
        <v>37000</v>
      </c>
      <c r="K31">
        <v>16</v>
      </c>
      <c r="L31">
        <f>IF(A31=0, 0, A31-$E$17)</f>
        <v>0</v>
      </c>
      <c r="M31">
        <f>IF(B31=0, 0, B31-$E$17)</f>
        <v>86.06000000000131</v>
      </c>
      <c r="N31">
        <f>IF(C31=0, 0, C31-$E$17)</f>
        <v>0</v>
      </c>
      <c r="P31">
        <f>IF(A31=0, 0, A31-F$17)</f>
        <v>0</v>
      </c>
      <c r="Q31">
        <f>IF(B31=0, 0, B31-G$17)</f>
        <v>-94.467532467533601</v>
      </c>
      <c r="R31">
        <f>IF(C31=0, 0, C31-H$17)</f>
        <v>0</v>
      </c>
    </row>
    <row r="32" spans="2:18" x14ac:dyDescent="0.3">
      <c r="B32">
        <v>32312</v>
      </c>
      <c r="J32">
        <v>38000</v>
      </c>
      <c r="K32">
        <v>0</v>
      </c>
      <c r="L32">
        <f>IF(A32=0, 0, A32-$E$17)</f>
        <v>0</v>
      </c>
      <c r="M32">
        <f>IF(B32=0, 0, B32-$E$17)</f>
        <v>130.06000000000131</v>
      </c>
      <c r="N32">
        <f>IF(C32=0, 0, C32-$E$17)</f>
        <v>0</v>
      </c>
      <c r="P32">
        <f>IF(A32=0, 0, A32-F$17)</f>
        <v>0</v>
      </c>
      <c r="Q32">
        <f>IF(B32=0, 0, B32-G$17)</f>
        <v>-50.467532467533601</v>
      </c>
      <c r="R32">
        <f>IF(C32=0, 0, C32-H$17)</f>
        <v>0</v>
      </c>
    </row>
    <row r="33" spans="2:18" x14ac:dyDescent="0.3">
      <c r="B33">
        <v>32312</v>
      </c>
      <c r="J33">
        <v>39000</v>
      </c>
      <c r="K33">
        <v>0</v>
      </c>
      <c r="L33">
        <f>IF(A33=0, 0, A33-$E$17)</f>
        <v>0</v>
      </c>
      <c r="M33">
        <f>IF(B33=0, 0, B33-$E$17)</f>
        <v>130.06000000000131</v>
      </c>
      <c r="N33">
        <f>IF(C33=0, 0, C33-$E$17)</f>
        <v>0</v>
      </c>
      <c r="P33">
        <f>IF(A33=0, 0, A33-F$17)</f>
        <v>0</v>
      </c>
      <c r="Q33">
        <f>IF(B33=0, 0, B33-G$17)</f>
        <v>-50.467532467533601</v>
      </c>
      <c r="R33">
        <f>IF(C33=0, 0, C33-H$17)</f>
        <v>0</v>
      </c>
    </row>
    <row r="34" spans="2:18" x14ac:dyDescent="0.3">
      <c r="B34">
        <v>32320</v>
      </c>
      <c r="J34">
        <v>40000</v>
      </c>
      <c r="K34">
        <v>0</v>
      </c>
      <c r="L34">
        <f>IF(A34=0, 0, A34-$E$17)</f>
        <v>0</v>
      </c>
      <c r="M34">
        <f>IF(B34=0, 0, B34-$E$17)</f>
        <v>138.06000000000131</v>
      </c>
      <c r="N34">
        <f>IF(C34=0, 0, C34-$E$17)</f>
        <v>0</v>
      </c>
      <c r="P34">
        <f>IF(A34=0, 0, A34-F$17)</f>
        <v>0</v>
      </c>
      <c r="Q34">
        <f>IF(B34=0, 0, B34-G$17)</f>
        <v>-42.467532467533601</v>
      </c>
      <c r="R34">
        <f>IF(C34=0, 0, C34-H$17)</f>
        <v>0</v>
      </c>
    </row>
    <row r="35" spans="2:18" x14ac:dyDescent="0.3">
      <c r="B35">
        <v>32336</v>
      </c>
      <c r="J35">
        <v>41000</v>
      </c>
      <c r="K35">
        <v>0</v>
      </c>
      <c r="L35">
        <f>IF(A35=0, 0, A35-$E$17)</f>
        <v>0</v>
      </c>
      <c r="M35">
        <f>IF(B35=0, 0, B35-$E$17)</f>
        <v>154.06000000000131</v>
      </c>
      <c r="N35">
        <f>IF(C35=0, 0, C35-$E$17)</f>
        <v>0</v>
      </c>
      <c r="P35">
        <f>IF(A35=0, 0, A35-F$17)</f>
        <v>0</v>
      </c>
      <c r="Q35">
        <f>IF(B35=0, 0, B35-G$17)</f>
        <v>-26.467532467533601</v>
      </c>
      <c r="R35">
        <f>IF(C35=0, 0, C35-H$17)</f>
        <v>0</v>
      </c>
    </row>
    <row r="36" spans="2:18" x14ac:dyDescent="0.3">
      <c r="B36">
        <v>32364</v>
      </c>
      <c r="J36">
        <v>42000</v>
      </c>
      <c r="K36">
        <v>0</v>
      </c>
      <c r="L36">
        <f>IF(A36=0, 0, A36-$E$17)</f>
        <v>0</v>
      </c>
      <c r="M36">
        <f>IF(B36=0, 0, B36-$E$17)</f>
        <v>182.06000000000131</v>
      </c>
      <c r="N36">
        <f>IF(C36=0, 0, C36-$E$17)</f>
        <v>0</v>
      </c>
      <c r="P36">
        <f>IF(A36=0, 0, A36-F$17)</f>
        <v>0</v>
      </c>
      <c r="Q36">
        <f>IF(B36=0, 0, B36-G$17)</f>
        <v>1.5324675324663986</v>
      </c>
      <c r="R36">
        <f>IF(C36=0, 0, C36-H$17)</f>
        <v>0</v>
      </c>
    </row>
    <row r="37" spans="2:18" x14ac:dyDescent="0.3">
      <c r="B37">
        <v>32564</v>
      </c>
      <c r="J37">
        <v>43000</v>
      </c>
      <c r="K37">
        <v>0</v>
      </c>
      <c r="L37">
        <f>IF(A37=0, 0, A37-$E$17)</f>
        <v>0</v>
      </c>
      <c r="M37">
        <f>IF(B37=0, 0, B37-$E$17)</f>
        <v>382.06000000000131</v>
      </c>
      <c r="N37">
        <f>IF(C37=0, 0, C37-$E$17)</f>
        <v>0</v>
      </c>
      <c r="P37">
        <f>IF(A37=0, 0, A37-F$17)</f>
        <v>0</v>
      </c>
      <c r="Q37">
        <f>IF(B37=0, 0, B37-G$17)</f>
        <v>201.5324675324664</v>
      </c>
      <c r="R37">
        <f>IF(C37=0, 0, C37-H$17)</f>
        <v>0</v>
      </c>
    </row>
    <row r="38" spans="2:18" x14ac:dyDescent="0.3">
      <c r="B38">
        <v>32568</v>
      </c>
      <c r="J38">
        <v>44000</v>
      </c>
      <c r="K38">
        <v>0</v>
      </c>
      <c r="L38">
        <f>IF(A38=0, 0, A38-$E$17)</f>
        <v>0</v>
      </c>
      <c r="M38">
        <f>IF(B38=0, 0, B38-$E$17)</f>
        <v>386.06000000000131</v>
      </c>
      <c r="N38">
        <f>IF(C38=0, 0, C38-$E$17)</f>
        <v>0</v>
      </c>
      <c r="P38">
        <f>IF(A38=0, 0, A38-F$17)</f>
        <v>0</v>
      </c>
      <c r="Q38">
        <f>IF(B38=0, 0, B38-G$17)</f>
        <v>205.5324675324664</v>
      </c>
      <c r="R38">
        <f>IF(C38=0, 0, C38-H$17)</f>
        <v>0</v>
      </c>
    </row>
    <row r="39" spans="2:18" x14ac:dyDescent="0.3">
      <c r="B39">
        <v>34032</v>
      </c>
      <c r="J39">
        <v>45000</v>
      </c>
      <c r="K39">
        <v>0</v>
      </c>
      <c r="L39">
        <f>IF(A39=0, 0, A39-$E$17)</f>
        <v>0</v>
      </c>
      <c r="M39">
        <f>IF(B39=0, 0, B39-$E$17)</f>
        <v>1850.0600000000013</v>
      </c>
      <c r="N39">
        <f>IF(C39=0, 0, C39-$E$17)</f>
        <v>0</v>
      </c>
      <c r="P39">
        <f>IF(A39=0, 0, A39-F$17)</f>
        <v>0</v>
      </c>
      <c r="Q39">
        <f>IF(B39=0, 0, B39-G$17)</f>
        <v>1669.5324675324664</v>
      </c>
      <c r="R39">
        <f>IF(C39=0, 0, C39-H$17)</f>
        <v>0</v>
      </c>
    </row>
    <row r="40" spans="2:18" x14ac:dyDescent="0.3">
      <c r="B40">
        <v>34412</v>
      </c>
      <c r="J40">
        <v>46000</v>
      </c>
      <c r="K40">
        <v>0</v>
      </c>
      <c r="L40">
        <f>IF(A40=0, 0, A40-$E$17)</f>
        <v>0</v>
      </c>
      <c r="M40">
        <f>IF(B40=0, 0, B40-$E$17)</f>
        <v>2230.0600000000013</v>
      </c>
      <c r="N40">
        <f>IF(C40=0, 0, C40-$E$17)</f>
        <v>0</v>
      </c>
      <c r="P40">
        <f>IF(A40=0, 0, A40-F$17)</f>
        <v>0</v>
      </c>
      <c r="Q40">
        <f>IF(B40=0, 0, B40-G$17)</f>
        <v>2049.5324675324664</v>
      </c>
      <c r="R40">
        <f>IF(C40=0, 0, C40-H$17)</f>
        <v>0</v>
      </c>
    </row>
    <row r="41" spans="2:18" x14ac:dyDescent="0.3">
      <c r="B41">
        <v>34488</v>
      </c>
      <c r="J41">
        <v>47000</v>
      </c>
      <c r="K41">
        <v>0</v>
      </c>
      <c r="L41">
        <f>IF(A41=0, 0, A41-$E$17)</f>
        <v>0</v>
      </c>
      <c r="M41">
        <f>IF(B41=0, 0, B41-$E$17)</f>
        <v>2306.0600000000013</v>
      </c>
      <c r="N41">
        <f>IF(C41=0, 0, C41-$E$17)</f>
        <v>0</v>
      </c>
      <c r="P41">
        <f>IF(A41=0, 0, A41-F$17)</f>
        <v>0</v>
      </c>
      <c r="Q41">
        <f>IF(B41=0, 0, B41-G$17)</f>
        <v>2125.5324675324664</v>
      </c>
      <c r="R41">
        <f>IF(C41=0, 0, C41-H$17)</f>
        <v>0</v>
      </c>
    </row>
    <row r="42" spans="2:18" x14ac:dyDescent="0.3">
      <c r="B42">
        <v>34496</v>
      </c>
      <c r="J42">
        <v>48000</v>
      </c>
      <c r="K42">
        <v>0</v>
      </c>
      <c r="L42">
        <f>IF(A42=0, 0, A42-$E$17)</f>
        <v>0</v>
      </c>
      <c r="M42">
        <f>IF(B42=0, 0, B42-$E$17)</f>
        <v>2314.0600000000013</v>
      </c>
      <c r="N42">
        <f>IF(C42=0, 0, C42-$E$17)</f>
        <v>0</v>
      </c>
      <c r="P42">
        <f>IF(A42=0, 0, A42-F$17)</f>
        <v>0</v>
      </c>
      <c r="Q42">
        <f>IF(B42=0, 0, B42-G$17)</f>
        <v>2133.5324675324664</v>
      </c>
      <c r="R42">
        <f>IF(C42=0, 0, C42-H$17)</f>
        <v>0</v>
      </c>
    </row>
    <row r="43" spans="2:18" x14ac:dyDescent="0.3">
      <c r="B43">
        <v>34532</v>
      </c>
      <c r="J43">
        <v>49000</v>
      </c>
      <c r="K43">
        <v>0</v>
      </c>
      <c r="L43">
        <f>IF(A43=0, 0, A43-$E$17)</f>
        <v>0</v>
      </c>
      <c r="M43">
        <f>IF(B43=0, 0, B43-$E$17)</f>
        <v>2350.0600000000013</v>
      </c>
      <c r="N43">
        <f>IF(C43=0, 0, C43-$E$17)</f>
        <v>0</v>
      </c>
      <c r="P43">
        <f>IF(A43=0, 0, A43-F$17)</f>
        <v>0</v>
      </c>
      <c r="Q43">
        <f>IF(B43=0, 0, B43-G$17)</f>
        <v>2169.5324675324664</v>
      </c>
      <c r="R43">
        <f>IF(C43=0, 0, C43-H$17)</f>
        <v>0</v>
      </c>
    </row>
    <row r="44" spans="2:18" x14ac:dyDescent="0.3">
      <c r="B44">
        <v>34616</v>
      </c>
      <c r="J44">
        <v>50000</v>
      </c>
      <c r="K44">
        <v>0</v>
      </c>
      <c r="L44">
        <f>IF(A44=0, 0, A44-$E$17)</f>
        <v>0</v>
      </c>
      <c r="M44">
        <f>IF(B44=0, 0, B44-$E$17)</f>
        <v>2434.0600000000013</v>
      </c>
      <c r="N44">
        <f>IF(C44=0, 0, C44-$E$17)</f>
        <v>0</v>
      </c>
      <c r="P44">
        <f>IF(A44=0, 0, A44-F$17)</f>
        <v>0</v>
      </c>
      <c r="Q44">
        <f>IF(B44=0, 0, B44-G$17)</f>
        <v>2253.5324675324664</v>
      </c>
      <c r="R44">
        <f>IF(C44=0, 0, C44-H$17)</f>
        <v>0</v>
      </c>
    </row>
    <row r="45" spans="2:18" x14ac:dyDescent="0.3">
      <c r="B45">
        <v>34736</v>
      </c>
      <c r="J45">
        <v>51000</v>
      </c>
      <c r="K45">
        <v>0</v>
      </c>
      <c r="L45">
        <f>IF(A45=0, 0, A45-$E$17)</f>
        <v>0</v>
      </c>
      <c r="M45">
        <f>IF(B45=0, 0, B45-$E$17)</f>
        <v>2554.0600000000013</v>
      </c>
      <c r="N45">
        <f>IF(C45=0, 0, C45-$E$17)</f>
        <v>0</v>
      </c>
      <c r="P45">
        <f>IF(A45=0, 0, A45-F$17)</f>
        <v>0</v>
      </c>
      <c r="Q45">
        <f>IF(B45=0, 0, B45-G$17)</f>
        <v>2373.5324675324664</v>
      </c>
      <c r="R45">
        <f>IF(C45=0, 0, C45-H$17)</f>
        <v>0</v>
      </c>
    </row>
    <row r="46" spans="2:18" x14ac:dyDescent="0.3">
      <c r="B46">
        <v>34828</v>
      </c>
      <c r="J46">
        <v>52000</v>
      </c>
      <c r="K46">
        <v>2</v>
      </c>
      <c r="L46">
        <f>IF(A46=0, 0, A46-$E$17)</f>
        <v>0</v>
      </c>
      <c r="M46">
        <f>IF(B46=0, 0, B46-$E$17)</f>
        <v>2646.0600000000013</v>
      </c>
      <c r="N46">
        <f>IF(C46=0, 0, C46-$E$17)</f>
        <v>0</v>
      </c>
      <c r="P46">
        <f>IF(A46=0, 0, A46-F$17)</f>
        <v>0</v>
      </c>
      <c r="Q46">
        <f>IF(B46=0, 0, B46-G$17)</f>
        <v>2465.5324675324664</v>
      </c>
      <c r="R46">
        <f>IF(C46=0, 0, C46-H$17)</f>
        <v>0</v>
      </c>
    </row>
    <row r="47" spans="2:18" x14ac:dyDescent="0.3">
      <c r="B47">
        <v>34916</v>
      </c>
      <c r="J47">
        <v>53000</v>
      </c>
      <c r="K47">
        <v>0</v>
      </c>
      <c r="L47">
        <f>IF(A47=0, 0, A47-$E$17)</f>
        <v>0</v>
      </c>
      <c r="M47">
        <f>IF(B47=0, 0, B47-$E$17)</f>
        <v>2734.0600000000013</v>
      </c>
      <c r="N47">
        <f>IF(C47=0, 0, C47-$E$17)</f>
        <v>0</v>
      </c>
      <c r="P47">
        <f>IF(A47=0, 0, A47-F$17)</f>
        <v>0</v>
      </c>
      <c r="Q47">
        <f>IF(B47=0, 0, B47-G$17)</f>
        <v>2553.5324675324664</v>
      </c>
      <c r="R47">
        <f>IF(C47=0, 0, C47-H$17)</f>
        <v>0</v>
      </c>
    </row>
    <row r="48" spans="2:18" x14ac:dyDescent="0.3">
      <c r="B48">
        <v>35080</v>
      </c>
      <c r="J48">
        <v>54000</v>
      </c>
      <c r="K48">
        <v>0</v>
      </c>
      <c r="L48">
        <f>IF(A48=0, 0, A48-$E$17)</f>
        <v>0</v>
      </c>
      <c r="M48">
        <f>IF(B48=0, 0, B48-$E$17)</f>
        <v>2898.0600000000013</v>
      </c>
      <c r="N48">
        <f>IF(C48=0, 0, C48-$E$17)</f>
        <v>0</v>
      </c>
      <c r="P48">
        <f>IF(A48=0, 0, A48-F$17)</f>
        <v>0</v>
      </c>
      <c r="Q48">
        <f>IF(B48=0, 0, B48-G$17)</f>
        <v>2717.5324675324664</v>
      </c>
      <c r="R48">
        <f>IF(C48=0, 0, C48-H$17)</f>
        <v>0</v>
      </c>
    </row>
    <row r="49" spans="2:18" x14ac:dyDescent="0.3">
      <c r="B49">
        <v>35384</v>
      </c>
      <c r="J49">
        <v>55000</v>
      </c>
      <c r="K49">
        <v>0</v>
      </c>
      <c r="L49">
        <f>IF(A49=0, 0, A49-$E$17)</f>
        <v>0</v>
      </c>
      <c r="M49">
        <f>IF(B49=0, 0, B49-$E$17)</f>
        <v>3202.0600000000013</v>
      </c>
      <c r="N49">
        <f>IF(C49=0, 0, C49-$E$17)</f>
        <v>0</v>
      </c>
      <c r="P49">
        <f>IF(A49=0, 0, A49-F$17)</f>
        <v>0</v>
      </c>
      <c r="Q49">
        <f>IF(B49=0, 0, B49-G$17)</f>
        <v>3021.5324675324664</v>
      </c>
      <c r="R49">
        <f>IF(C49=0, 0, C49-H$17)</f>
        <v>0</v>
      </c>
    </row>
    <row r="50" spans="2:18" x14ac:dyDescent="0.3">
      <c r="B50">
        <v>35388</v>
      </c>
      <c r="J50">
        <v>56000</v>
      </c>
      <c r="K50">
        <v>0</v>
      </c>
      <c r="L50">
        <f>IF(A50=0, 0, A50-$E$17)</f>
        <v>0</v>
      </c>
      <c r="M50">
        <f>IF(B50=0, 0, B50-$E$17)</f>
        <v>3206.0600000000013</v>
      </c>
      <c r="N50">
        <f>IF(C50=0, 0, C50-$E$17)</f>
        <v>0</v>
      </c>
      <c r="P50">
        <f>IF(A50=0, 0, A50-F$17)</f>
        <v>0</v>
      </c>
      <c r="Q50">
        <f>IF(B50=0, 0, B50-G$17)</f>
        <v>3025.5324675324664</v>
      </c>
      <c r="R50">
        <f>IF(C50=0, 0, C50-H$17)</f>
        <v>0</v>
      </c>
    </row>
    <row r="51" spans="2:18" x14ac:dyDescent="0.3">
      <c r="B51">
        <v>35448</v>
      </c>
      <c r="J51">
        <v>57000</v>
      </c>
      <c r="K51">
        <v>0</v>
      </c>
      <c r="L51">
        <f>IF(A51=0, 0, A51-$E$17)</f>
        <v>0</v>
      </c>
      <c r="M51">
        <f>IF(B51=0, 0, B51-$E$17)</f>
        <v>3266.0600000000013</v>
      </c>
      <c r="N51">
        <f>IF(C51=0, 0, C51-$E$17)</f>
        <v>0</v>
      </c>
      <c r="P51">
        <f>IF(A51=0, 0, A51-F$17)</f>
        <v>0</v>
      </c>
      <c r="Q51">
        <f>IF(B51=0, 0, B51-G$17)</f>
        <v>3085.5324675324664</v>
      </c>
      <c r="R51">
        <f>IF(C51=0, 0, C51-H$17)</f>
        <v>0</v>
      </c>
    </row>
    <row r="52" spans="2:18" x14ac:dyDescent="0.3">
      <c r="B52">
        <v>35520</v>
      </c>
      <c r="J52">
        <v>58000</v>
      </c>
      <c r="K52">
        <v>0</v>
      </c>
      <c r="L52">
        <f>IF(A52=0, 0, A52-$E$17)</f>
        <v>0</v>
      </c>
      <c r="M52">
        <f>IF(B52=0, 0, B52-$E$17)</f>
        <v>3338.0600000000013</v>
      </c>
      <c r="N52">
        <f>IF(C52=0, 0, C52-$E$17)</f>
        <v>0</v>
      </c>
      <c r="P52">
        <f>IF(A52=0, 0, A52-F$17)</f>
        <v>0</v>
      </c>
      <c r="Q52">
        <f>IF(B52=0, 0, B52-G$17)</f>
        <v>3157.5324675324664</v>
      </c>
      <c r="R52">
        <f>IF(C52=0, 0, C52-H$17)</f>
        <v>0</v>
      </c>
    </row>
    <row r="53" spans="2:18" x14ac:dyDescent="0.3">
      <c r="B53">
        <v>35564</v>
      </c>
      <c r="J53">
        <v>59000</v>
      </c>
      <c r="K53">
        <v>2</v>
      </c>
      <c r="L53">
        <f>IF(A53=0, 0, A53-$E$17)</f>
        <v>0</v>
      </c>
      <c r="M53">
        <f>IF(B53=0, 0, B53-$E$17)</f>
        <v>3382.0600000000013</v>
      </c>
      <c r="N53">
        <f>IF(C53=0, 0, C53-$E$17)</f>
        <v>0</v>
      </c>
      <c r="P53">
        <f>IF(A53=0, 0, A53-F$17)</f>
        <v>0</v>
      </c>
      <c r="Q53">
        <f>IF(B53=0, 0, B53-G$17)</f>
        <v>3201.5324675324664</v>
      </c>
      <c r="R53">
        <f>IF(C53=0, 0, C53-H$17)</f>
        <v>0</v>
      </c>
    </row>
    <row r="54" spans="2:18" x14ac:dyDescent="0.3">
      <c r="B54">
        <v>35592</v>
      </c>
      <c r="J54">
        <v>60000</v>
      </c>
      <c r="K54">
        <v>1</v>
      </c>
      <c r="L54">
        <f>IF(A54=0, 0, A54-$E$17)</f>
        <v>0</v>
      </c>
      <c r="M54">
        <f>IF(B54=0, 0, B54-$E$17)</f>
        <v>3410.0600000000013</v>
      </c>
      <c r="N54">
        <f>IF(C54=0, 0, C54-$E$17)</f>
        <v>0</v>
      </c>
      <c r="P54">
        <f>IF(A54=0, 0, A54-F$17)</f>
        <v>0</v>
      </c>
      <c r="Q54">
        <f>IF(B54=0, 0, B54-G$17)</f>
        <v>3229.5324675324664</v>
      </c>
      <c r="R54">
        <f>IF(C54=0, 0, C54-H$17)</f>
        <v>0</v>
      </c>
    </row>
    <row r="55" spans="2:18" x14ac:dyDescent="0.3">
      <c r="B55">
        <v>35720</v>
      </c>
      <c r="J55">
        <v>61000</v>
      </c>
      <c r="K55">
        <v>1</v>
      </c>
      <c r="L55">
        <f>IF(A55=0, 0, A55-$E$17)</f>
        <v>0</v>
      </c>
      <c r="M55">
        <f>IF(B55=0, 0, B55-$E$17)</f>
        <v>3538.0600000000013</v>
      </c>
      <c r="N55">
        <f>IF(C55=0, 0, C55-$E$17)</f>
        <v>0</v>
      </c>
      <c r="P55">
        <f>IF(A55=0, 0, A55-F$17)</f>
        <v>0</v>
      </c>
      <c r="Q55">
        <f>IF(B55=0, 0, B55-G$17)</f>
        <v>3357.5324675324664</v>
      </c>
      <c r="R55">
        <f>IF(C55=0, 0, C55-H$17)</f>
        <v>0</v>
      </c>
    </row>
    <row r="56" spans="2:18" x14ac:dyDescent="0.3">
      <c r="B56">
        <v>35720</v>
      </c>
      <c r="J56">
        <v>62000</v>
      </c>
      <c r="K56">
        <v>0</v>
      </c>
      <c r="L56">
        <f>IF(A56=0, 0, A56-$E$17)</f>
        <v>0</v>
      </c>
      <c r="M56">
        <f>IF(B56=0, 0, B56-$E$17)</f>
        <v>3538.0600000000013</v>
      </c>
      <c r="N56">
        <f>IF(C56=0, 0, C56-$E$17)</f>
        <v>0</v>
      </c>
      <c r="P56">
        <f>IF(A56=0, 0, A56-F$17)</f>
        <v>0</v>
      </c>
      <c r="Q56">
        <f>IF(B56=0, 0, B56-G$17)</f>
        <v>3357.5324675324664</v>
      </c>
      <c r="R56">
        <f>IF(C56=0, 0, C56-H$17)</f>
        <v>0</v>
      </c>
    </row>
    <row r="57" spans="2:18" x14ac:dyDescent="0.3">
      <c r="B57">
        <v>35864</v>
      </c>
      <c r="J57">
        <v>63000</v>
      </c>
      <c r="K57">
        <v>0</v>
      </c>
      <c r="L57">
        <f>IF(A57=0, 0, A57-$E$17)</f>
        <v>0</v>
      </c>
      <c r="M57">
        <f>IF(B57=0, 0, B57-$E$17)</f>
        <v>3682.0600000000013</v>
      </c>
      <c r="N57">
        <f>IF(C57=0, 0, C57-$E$17)</f>
        <v>0</v>
      </c>
      <c r="P57">
        <f>IF(A57=0, 0, A57-F$17)</f>
        <v>0</v>
      </c>
      <c r="Q57">
        <f>IF(B57=0, 0, B57-G$17)</f>
        <v>3501.5324675324664</v>
      </c>
      <c r="R57">
        <f>IF(C57=0, 0, C57-H$17)</f>
        <v>0</v>
      </c>
    </row>
    <row r="58" spans="2:18" x14ac:dyDescent="0.3">
      <c r="B58">
        <v>35888</v>
      </c>
      <c r="J58">
        <v>64000</v>
      </c>
      <c r="K58">
        <v>0</v>
      </c>
      <c r="L58">
        <f>IF(A58=0, 0, A58-$E$17)</f>
        <v>0</v>
      </c>
      <c r="M58">
        <f>IF(B58=0, 0, B58-$E$17)</f>
        <v>3706.0600000000013</v>
      </c>
      <c r="N58">
        <f>IF(C58=0, 0, C58-$E$17)</f>
        <v>0</v>
      </c>
      <c r="P58">
        <f>IF(A58=0, 0, A58-F$17)</f>
        <v>0</v>
      </c>
      <c r="Q58">
        <f>IF(B58=0, 0, B58-G$17)</f>
        <v>3525.5324675324664</v>
      </c>
      <c r="R58">
        <f>IF(C58=0, 0, C58-H$17)</f>
        <v>0</v>
      </c>
    </row>
    <row r="59" spans="2:18" x14ac:dyDescent="0.3">
      <c r="B59">
        <v>35908</v>
      </c>
      <c r="J59">
        <v>65000</v>
      </c>
      <c r="K59">
        <v>0</v>
      </c>
      <c r="L59">
        <f>IF(A59=0, 0, A59-$E$17)</f>
        <v>0</v>
      </c>
      <c r="M59">
        <f>IF(B59=0, 0, B59-$E$17)</f>
        <v>3726.0600000000013</v>
      </c>
      <c r="N59">
        <f>IF(C59=0, 0, C59-$E$17)</f>
        <v>0</v>
      </c>
      <c r="P59">
        <f>IF(A59=0, 0, A59-F$17)</f>
        <v>0</v>
      </c>
      <c r="Q59">
        <f>IF(B59=0, 0, B59-G$17)</f>
        <v>3545.5324675324664</v>
      </c>
      <c r="R59">
        <f>IF(C59=0, 0, C59-H$17)</f>
        <v>0</v>
      </c>
    </row>
    <row r="60" spans="2:18" x14ac:dyDescent="0.3">
      <c r="B60">
        <v>35916</v>
      </c>
      <c r="J60">
        <v>66000</v>
      </c>
      <c r="K60">
        <v>0</v>
      </c>
      <c r="L60">
        <f>IF(A60=0, 0, A60-$E$17)</f>
        <v>0</v>
      </c>
      <c r="M60">
        <f>IF(B60=0, 0, B60-$E$17)</f>
        <v>3734.0600000000013</v>
      </c>
      <c r="N60">
        <f>IF(C60=0, 0, C60-$E$17)</f>
        <v>0</v>
      </c>
      <c r="P60">
        <f>IF(A60=0, 0, A60-F$17)</f>
        <v>0</v>
      </c>
      <c r="Q60">
        <f>IF(B60=0, 0, B60-G$17)</f>
        <v>3553.5324675324664</v>
      </c>
      <c r="R60">
        <f>IF(C60=0, 0, C60-H$17)</f>
        <v>0</v>
      </c>
    </row>
    <row r="61" spans="2:18" x14ac:dyDescent="0.3">
      <c r="B61">
        <v>35944</v>
      </c>
      <c r="J61">
        <v>67000</v>
      </c>
      <c r="K61">
        <v>0</v>
      </c>
      <c r="L61">
        <f>IF(A61=0, 0, A61-$E$17)</f>
        <v>0</v>
      </c>
      <c r="M61">
        <f>IF(B61=0, 0, B61-$E$17)</f>
        <v>3762.0600000000013</v>
      </c>
      <c r="N61">
        <f>IF(C61=0, 0, C61-$E$17)</f>
        <v>0</v>
      </c>
      <c r="P61">
        <f>IF(A61=0, 0, A61-F$17)</f>
        <v>0</v>
      </c>
      <c r="Q61">
        <f>IF(B61=0, 0, B61-G$17)</f>
        <v>3581.5324675324664</v>
      </c>
      <c r="R61">
        <f>IF(C61=0, 0, C61-H$17)</f>
        <v>0</v>
      </c>
    </row>
    <row r="62" spans="2:18" x14ac:dyDescent="0.3">
      <c r="B62">
        <v>35992</v>
      </c>
      <c r="J62">
        <v>68000</v>
      </c>
      <c r="K62">
        <v>0</v>
      </c>
      <c r="L62">
        <f>IF(A62=0, 0, A62-$E$17)</f>
        <v>0</v>
      </c>
      <c r="M62">
        <f>IF(B62=0, 0, B62-$E$17)</f>
        <v>3810.0600000000013</v>
      </c>
      <c r="N62">
        <f>IF(C62=0, 0, C62-$E$17)</f>
        <v>0</v>
      </c>
      <c r="P62">
        <f>IF(A62=0, 0, A62-F$17)</f>
        <v>0</v>
      </c>
      <c r="Q62">
        <f>IF(B62=0, 0, B62-G$17)</f>
        <v>3629.5324675324664</v>
      </c>
      <c r="R62">
        <f>IF(C62=0, 0, C62-H$17)</f>
        <v>0</v>
      </c>
    </row>
    <row r="63" spans="2:18" x14ac:dyDescent="0.3">
      <c r="B63">
        <v>36024</v>
      </c>
      <c r="J63">
        <v>69000</v>
      </c>
      <c r="K63">
        <v>0</v>
      </c>
      <c r="L63">
        <f>IF(A63=0, 0, A63-$E$17)</f>
        <v>0</v>
      </c>
      <c r="M63">
        <f>IF(B63=0, 0, B63-$E$17)</f>
        <v>3842.0600000000013</v>
      </c>
      <c r="N63">
        <f>IF(C63=0, 0, C63-$E$17)</f>
        <v>0</v>
      </c>
      <c r="P63">
        <f>IF(A63=0, 0, A63-F$17)</f>
        <v>0</v>
      </c>
      <c r="Q63">
        <f>IF(B63=0, 0, B63-G$17)</f>
        <v>3661.5324675324664</v>
      </c>
      <c r="R63">
        <f>IF(C63=0, 0, C63-H$17)</f>
        <v>0</v>
      </c>
    </row>
    <row r="64" spans="2:18" x14ac:dyDescent="0.3">
      <c r="B64">
        <v>36044</v>
      </c>
      <c r="J64">
        <v>70000</v>
      </c>
      <c r="K64">
        <v>1</v>
      </c>
      <c r="L64">
        <f>IF(A64=0, 0, A64-$E$17)</f>
        <v>0</v>
      </c>
      <c r="M64">
        <f>IF(B64=0, 0, B64-$E$17)</f>
        <v>3862.0600000000013</v>
      </c>
      <c r="N64">
        <f>IF(C64=0, 0, C64-$E$17)</f>
        <v>0</v>
      </c>
      <c r="P64">
        <f>IF(A64=0, 0, A64-F$17)</f>
        <v>0</v>
      </c>
      <c r="Q64">
        <f>IF(B64=0, 0, B64-G$17)</f>
        <v>3681.5324675324664</v>
      </c>
      <c r="R64">
        <f>IF(C64=0, 0, C64-H$17)</f>
        <v>0</v>
      </c>
    </row>
    <row r="65" spans="2:18" x14ac:dyDescent="0.3">
      <c r="B65">
        <v>36156</v>
      </c>
      <c r="J65">
        <v>71000</v>
      </c>
      <c r="K65">
        <v>0</v>
      </c>
      <c r="L65">
        <f>IF(A65=0, 0, A65-$E$17)</f>
        <v>0</v>
      </c>
      <c r="M65">
        <f>IF(B65=0, 0, B65-$E$17)</f>
        <v>3974.0600000000013</v>
      </c>
      <c r="N65">
        <f>IF(C65=0, 0, C65-$E$17)</f>
        <v>0</v>
      </c>
      <c r="P65">
        <f>IF(A65=0, 0, A65-F$17)</f>
        <v>0</v>
      </c>
      <c r="Q65">
        <f>IF(B65=0, 0, B65-G$17)</f>
        <v>3793.5324675324664</v>
      </c>
      <c r="R65">
        <f>IF(C65=0, 0, C65-H$17)</f>
        <v>0</v>
      </c>
    </row>
    <row r="66" spans="2:18" x14ac:dyDescent="0.3">
      <c r="B66">
        <v>36180</v>
      </c>
      <c r="J66">
        <v>72000</v>
      </c>
      <c r="K66">
        <v>1</v>
      </c>
      <c r="L66">
        <f>IF(A66=0, 0, A66-$E$17)</f>
        <v>0</v>
      </c>
      <c r="M66">
        <f>IF(B66=0, 0, B66-$E$17)</f>
        <v>3998.0600000000013</v>
      </c>
      <c r="N66">
        <f>IF(C66=0, 0, C66-$E$17)</f>
        <v>0</v>
      </c>
      <c r="P66">
        <f>IF(A66=0, 0, A66-F$17)</f>
        <v>0</v>
      </c>
      <c r="Q66">
        <f>IF(B66=0, 0, B66-G$17)</f>
        <v>3817.5324675324664</v>
      </c>
      <c r="R66">
        <f>IF(C66=0, 0, C66-H$17)</f>
        <v>0</v>
      </c>
    </row>
    <row r="67" spans="2:18" x14ac:dyDescent="0.3">
      <c r="B67">
        <v>36236</v>
      </c>
      <c r="J67">
        <v>73000</v>
      </c>
      <c r="K67">
        <v>0</v>
      </c>
      <c r="L67">
        <f t="shared" ref="L67:L100" si="2">IF(A67=0, 0, A67-$E$17)</f>
        <v>0</v>
      </c>
      <c r="M67">
        <f t="shared" ref="M67:M100" si="3">IF(B67=0, 0, B67-$E$17)</f>
        <v>4054.0600000000013</v>
      </c>
      <c r="N67">
        <f t="shared" ref="N67:N100" si="4">IF(C67=0, 0, C67-$E$17)</f>
        <v>0</v>
      </c>
      <c r="P67">
        <f t="shared" ref="P67:P100" si="5">IF(A67=0, 0, A67-F$17)</f>
        <v>0</v>
      </c>
      <c r="Q67">
        <f t="shared" ref="Q67:Q100" si="6">IF(B67=0, 0, B67-G$17)</f>
        <v>3873.5324675324664</v>
      </c>
      <c r="R67">
        <f t="shared" ref="R67:R100" si="7">IF(C67=0, 0, C67-H$17)</f>
        <v>0</v>
      </c>
    </row>
    <row r="68" spans="2:18" x14ac:dyDescent="0.3">
      <c r="B68">
        <v>36248</v>
      </c>
      <c r="J68">
        <v>74000</v>
      </c>
      <c r="K68">
        <v>0</v>
      </c>
      <c r="L68">
        <f t="shared" si="2"/>
        <v>0</v>
      </c>
      <c r="M68">
        <f t="shared" si="3"/>
        <v>4066.0600000000013</v>
      </c>
      <c r="N68">
        <f t="shared" si="4"/>
        <v>0</v>
      </c>
      <c r="P68">
        <f t="shared" si="5"/>
        <v>0</v>
      </c>
      <c r="Q68">
        <f t="shared" si="6"/>
        <v>3885.5324675324664</v>
      </c>
      <c r="R68">
        <f t="shared" si="7"/>
        <v>0</v>
      </c>
    </row>
    <row r="69" spans="2:18" x14ac:dyDescent="0.3">
      <c r="B69">
        <v>36256</v>
      </c>
      <c r="J69">
        <v>75000</v>
      </c>
      <c r="K69">
        <v>0</v>
      </c>
      <c r="L69">
        <f t="shared" si="2"/>
        <v>0</v>
      </c>
      <c r="M69">
        <f t="shared" si="3"/>
        <v>4074.0600000000013</v>
      </c>
      <c r="N69">
        <f t="shared" si="4"/>
        <v>0</v>
      </c>
      <c r="P69">
        <f t="shared" si="5"/>
        <v>0</v>
      </c>
      <c r="Q69">
        <f t="shared" si="6"/>
        <v>3893.5324675324664</v>
      </c>
      <c r="R69">
        <f t="shared" si="7"/>
        <v>0</v>
      </c>
    </row>
    <row r="70" spans="2:18" x14ac:dyDescent="0.3">
      <c r="B70">
        <v>36268</v>
      </c>
      <c r="K70">
        <f t="shared" ref="K69:K100" si="8">FREQUENCY($A$2:$C$100,$J$4:$J$69)</f>
        <v>0</v>
      </c>
      <c r="L70">
        <f t="shared" si="2"/>
        <v>0</v>
      </c>
      <c r="M70">
        <f t="shared" si="3"/>
        <v>4086.0600000000013</v>
      </c>
      <c r="N70">
        <f t="shared" si="4"/>
        <v>0</v>
      </c>
      <c r="P70">
        <f t="shared" si="5"/>
        <v>0</v>
      </c>
      <c r="Q70">
        <f t="shared" si="6"/>
        <v>3905.5324675324664</v>
      </c>
      <c r="R70">
        <f t="shared" si="7"/>
        <v>0</v>
      </c>
    </row>
    <row r="71" spans="2:18" x14ac:dyDescent="0.3">
      <c r="B71">
        <v>36304</v>
      </c>
      <c r="K71">
        <f t="shared" si="8"/>
        <v>0</v>
      </c>
      <c r="L71">
        <f t="shared" si="2"/>
        <v>0</v>
      </c>
      <c r="M71">
        <f t="shared" si="3"/>
        <v>4122.0600000000013</v>
      </c>
      <c r="N71">
        <f t="shared" si="4"/>
        <v>0</v>
      </c>
      <c r="P71">
        <f t="shared" si="5"/>
        <v>0</v>
      </c>
      <c r="Q71">
        <f t="shared" si="6"/>
        <v>3941.5324675324664</v>
      </c>
      <c r="R71">
        <f t="shared" si="7"/>
        <v>0</v>
      </c>
    </row>
    <row r="72" spans="2:18" x14ac:dyDescent="0.3">
      <c r="B72">
        <v>36316</v>
      </c>
      <c r="K72">
        <f t="shared" si="8"/>
        <v>0</v>
      </c>
      <c r="L72">
        <f t="shared" si="2"/>
        <v>0</v>
      </c>
      <c r="M72">
        <f t="shared" si="3"/>
        <v>4134.0600000000013</v>
      </c>
      <c r="N72">
        <f t="shared" si="4"/>
        <v>0</v>
      </c>
      <c r="P72">
        <f t="shared" si="5"/>
        <v>0</v>
      </c>
      <c r="Q72">
        <f t="shared" si="6"/>
        <v>3953.5324675324664</v>
      </c>
      <c r="R72">
        <f t="shared" si="7"/>
        <v>0</v>
      </c>
    </row>
    <row r="73" spans="2:18" x14ac:dyDescent="0.3">
      <c r="B73">
        <v>36328</v>
      </c>
      <c r="K73">
        <f t="shared" si="8"/>
        <v>0</v>
      </c>
      <c r="L73">
        <f t="shared" si="2"/>
        <v>0</v>
      </c>
      <c r="M73">
        <f t="shared" si="3"/>
        <v>4146.0600000000013</v>
      </c>
      <c r="N73">
        <f t="shared" si="4"/>
        <v>0</v>
      </c>
      <c r="P73">
        <f t="shared" si="5"/>
        <v>0</v>
      </c>
      <c r="Q73">
        <f t="shared" si="6"/>
        <v>3965.5324675324664</v>
      </c>
      <c r="R73">
        <f t="shared" si="7"/>
        <v>0</v>
      </c>
    </row>
    <row r="74" spans="2:18" x14ac:dyDescent="0.3">
      <c r="B74">
        <v>36360</v>
      </c>
      <c r="K74">
        <f t="shared" si="8"/>
        <v>0</v>
      </c>
      <c r="L74">
        <f t="shared" si="2"/>
        <v>0</v>
      </c>
      <c r="M74">
        <f t="shared" si="3"/>
        <v>4178.0600000000013</v>
      </c>
      <c r="N74">
        <f t="shared" si="4"/>
        <v>0</v>
      </c>
      <c r="P74">
        <f t="shared" si="5"/>
        <v>0</v>
      </c>
      <c r="Q74">
        <f t="shared" si="6"/>
        <v>3997.5324675324664</v>
      </c>
      <c r="R74">
        <f t="shared" si="7"/>
        <v>0</v>
      </c>
    </row>
    <row r="75" spans="2:18" x14ac:dyDescent="0.3">
      <c r="B75">
        <v>36392</v>
      </c>
      <c r="K75">
        <f t="shared" si="8"/>
        <v>0</v>
      </c>
      <c r="L75">
        <f t="shared" si="2"/>
        <v>0</v>
      </c>
      <c r="M75">
        <f t="shared" si="3"/>
        <v>4210.0600000000013</v>
      </c>
      <c r="N75">
        <f t="shared" si="4"/>
        <v>0</v>
      </c>
      <c r="P75">
        <f t="shared" si="5"/>
        <v>0</v>
      </c>
      <c r="Q75">
        <f t="shared" si="6"/>
        <v>4029.5324675324664</v>
      </c>
      <c r="R75">
        <f t="shared" si="7"/>
        <v>0</v>
      </c>
    </row>
    <row r="76" spans="2:18" x14ac:dyDescent="0.3">
      <c r="B76">
        <v>36428</v>
      </c>
      <c r="K76">
        <f t="shared" si="8"/>
        <v>0</v>
      </c>
      <c r="L76">
        <f t="shared" si="2"/>
        <v>0</v>
      </c>
      <c r="M76">
        <f t="shared" si="3"/>
        <v>4246.0600000000013</v>
      </c>
      <c r="N76">
        <f t="shared" si="4"/>
        <v>0</v>
      </c>
      <c r="P76">
        <f t="shared" si="5"/>
        <v>0</v>
      </c>
      <c r="Q76">
        <f t="shared" si="6"/>
        <v>4065.5324675324664</v>
      </c>
      <c r="R76">
        <f t="shared" si="7"/>
        <v>0</v>
      </c>
    </row>
    <row r="77" spans="2:18" x14ac:dyDescent="0.3">
      <c r="B77">
        <v>36460</v>
      </c>
      <c r="K77">
        <f t="shared" si="8"/>
        <v>0</v>
      </c>
      <c r="L77">
        <f t="shared" si="2"/>
        <v>0</v>
      </c>
      <c r="M77">
        <f t="shared" si="3"/>
        <v>4278.0600000000013</v>
      </c>
      <c r="N77">
        <f t="shared" si="4"/>
        <v>0</v>
      </c>
      <c r="P77">
        <f t="shared" si="5"/>
        <v>0</v>
      </c>
      <c r="Q77">
        <f t="shared" si="6"/>
        <v>4097.5324675324664</v>
      </c>
      <c r="R77">
        <f t="shared" si="7"/>
        <v>0</v>
      </c>
    </row>
    <row r="78" spans="2:18" x14ac:dyDescent="0.3">
      <c r="B78">
        <v>36498</v>
      </c>
      <c r="K78">
        <f t="shared" si="8"/>
        <v>0</v>
      </c>
      <c r="L78">
        <f t="shared" si="2"/>
        <v>0</v>
      </c>
      <c r="M78">
        <f t="shared" si="3"/>
        <v>4316.0600000000013</v>
      </c>
      <c r="N78">
        <f t="shared" si="4"/>
        <v>0</v>
      </c>
      <c r="P78">
        <f t="shared" si="5"/>
        <v>0</v>
      </c>
      <c r="Q78">
        <f t="shared" si="6"/>
        <v>4135.5324675324664</v>
      </c>
      <c r="R78">
        <f t="shared" si="7"/>
        <v>0</v>
      </c>
    </row>
    <row r="79" spans="2:18" x14ac:dyDescent="0.3">
      <c r="K79">
        <f t="shared" si="8"/>
        <v>0</v>
      </c>
      <c r="L79">
        <f t="shared" si="2"/>
        <v>0</v>
      </c>
      <c r="M79">
        <f t="shared" si="3"/>
        <v>0</v>
      </c>
      <c r="N79">
        <f t="shared" si="4"/>
        <v>0</v>
      </c>
      <c r="P79">
        <f t="shared" si="5"/>
        <v>0</v>
      </c>
      <c r="Q79">
        <f t="shared" si="6"/>
        <v>0</v>
      </c>
      <c r="R79">
        <f t="shared" si="7"/>
        <v>0</v>
      </c>
    </row>
    <row r="80" spans="2:18" x14ac:dyDescent="0.3">
      <c r="K80">
        <f t="shared" si="8"/>
        <v>0</v>
      </c>
      <c r="L80">
        <f t="shared" si="2"/>
        <v>0</v>
      </c>
      <c r="M80">
        <f t="shared" si="3"/>
        <v>0</v>
      </c>
      <c r="N80">
        <f t="shared" si="4"/>
        <v>0</v>
      </c>
      <c r="P80">
        <f t="shared" si="5"/>
        <v>0</v>
      </c>
      <c r="Q80">
        <f t="shared" si="6"/>
        <v>0</v>
      </c>
      <c r="R80">
        <f t="shared" si="7"/>
        <v>0</v>
      </c>
    </row>
    <row r="81" spans="11:18" x14ac:dyDescent="0.3">
      <c r="K81">
        <f t="shared" si="8"/>
        <v>0</v>
      </c>
      <c r="L81">
        <f t="shared" si="2"/>
        <v>0</v>
      </c>
      <c r="M81">
        <f t="shared" si="3"/>
        <v>0</v>
      </c>
      <c r="N81">
        <f t="shared" si="4"/>
        <v>0</v>
      </c>
      <c r="P81">
        <f t="shared" si="5"/>
        <v>0</v>
      </c>
      <c r="Q81">
        <f t="shared" si="6"/>
        <v>0</v>
      </c>
      <c r="R81">
        <f t="shared" si="7"/>
        <v>0</v>
      </c>
    </row>
    <row r="82" spans="11:18" x14ac:dyDescent="0.3">
      <c r="K82">
        <f t="shared" si="8"/>
        <v>0</v>
      </c>
      <c r="L82">
        <f t="shared" si="2"/>
        <v>0</v>
      </c>
      <c r="M82">
        <f t="shared" si="3"/>
        <v>0</v>
      </c>
      <c r="N82">
        <f t="shared" si="4"/>
        <v>0</v>
      </c>
      <c r="P82">
        <f t="shared" si="5"/>
        <v>0</v>
      </c>
      <c r="Q82">
        <f t="shared" si="6"/>
        <v>0</v>
      </c>
      <c r="R82">
        <f t="shared" si="7"/>
        <v>0</v>
      </c>
    </row>
    <row r="83" spans="11:18" x14ac:dyDescent="0.3">
      <c r="K83">
        <f t="shared" si="8"/>
        <v>0</v>
      </c>
      <c r="L83">
        <f t="shared" si="2"/>
        <v>0</v>
      </c>
      <c r="M83">
        <f t="shared" si="3"/>
        <v>0</v>
      </c>
      <c r="N83">
        <f t="shared" si="4"/>
        <v>0</v>
      </c>
      <c r="P83">
        <f t="shared" si="5"/>
        <v>0</v>
      </c>
      <c r="Q83">
        <f t="shared" si="6"/>
        <v>0</v>
      </c>
      <c r="R83">
        <f t="shared" si="7"/>
        <v>0</v>
      </c>
    </row>
    <row r="84" spans="11:18" x14ac:dyDescent="0.3">
      <c r="K84">
        <f t="shared" si="8"/>
        <v>0</v>
      </c>
      <c r="L84">
        <f t="shared" si="2"/>
        <v>0</v>
      </c>
      <c r="M84">
        <f t="shared" si="3"/>
        <v>0</v>
      </c>
      <c r="N84">
        <f t="shared" si="4"/>
        <v>0</v>
      </c>
      <c r="P84">
        <f t="shared" si="5"/>
        <v>0</v>
      </c>
      <c r="Q84">
        <f t="shared" si="6"/>
        <v>0</v>
      </c>
      <c r="R84">
        <f t="shared" si="7"/>
        <v>0</v>
      </c>
    </row>
    <row r="85" spans="11:18" x14ac:dyDescent="0.3">
      <c r="K85">
        <f t="shared" si="8"/>
        <v>0</v>
      </c>
      <c r="L85">
        <f t="shared" si="2"/>
        <v>0</v>
      </c>
      <c r="M85">
        <f t="shared" si="3"/>
        <v>0</v>
      </c>
      <c r="N85">
        <f t="shared" si="4"/>
        <v>0</v>
      </c>
      <c r="P85">
        <f t="shared" si="5"/>
        <v>0</v>
      </c>
      <c r="Q85">
        <f t="shared" si="6"/>
        <v>0</v>
      </c>
      <c r="R85">
        <f t="shared" si="7"/>
        <v>0</v>
      </c>
    </row>
    <row r="86" spans="11:18" x14ac:dyDescent="0.3">
      <c r="K86">
        <f t="shared" si="8"/>
        <v>0</v>
      </c>
      <c r="L86">
        <f t="shared" si="2"/>
        <v>0</v>
      </c>
      <c r="M86">
        <f t="shared" si="3"/>
        <v>0</v>
      </c>
      <c r="N86">
        <f t="shared" si="4"/>
        <v>0</v>
      </c>
      <c r="P86">
        <f t="shared" si="5"/>
        <v>0</v>
      </c>
      <c r="Q86">
        <f t="shared" si="6"/>
        <v>0</v>
      </c>
      <c r="R86">
        <f t="shared" si="7"/>
        <v>0</v>
      </c>
    </row>
    <row r="87" spans="11:18" x14ac:dyDescent="0.3">
      <c r="K87">
        <f t="shared" si="8"/>
        <v>0</v>
      </c>
      <c r="L87">
        <f t="shared" si="2"/>
        <v>0</v>
      </c>
      <c r="M87">
        <f t="shared" si="3"/>
        <v>0</v>
      </c>
      <c r="N87">
        <f t="shared" si="4"/>
        <v>0</v>
      </c>
      <c r="P87">
        <f t="shared" si="5"/>
        <v>0</v>
      </c>
      <c r="Q87">
        <f t="shared" si="6"/>
        <v>0</v>
      </c>
      <c r="R87">
        <f t="shared" si="7"/>
        <v>0</v>
      </c>
    </row>
    <row r="88" spans="11:18" x14ac:dyDescent="0.3">
      <c r="K88">
        <f t="shared" si="8"/>
        <v>0</v>
      </c>
      <c r="L88">
        <f t="shared" si="2"/>
        <v>0</v>
      </c>
      <c r="M88">
        <f t="shared" si="3"/>
        <v>0</v>
      </c>
      <c r="N88">
        <f t="shared" si="4"/>
        <v>0</v>
      </c>
      <c r="P88">
        <f t="shared" si="5"/>
        <v>0</v>
      </c>
      <c r="Q88">
        <f t="shared" si="6"/>
        <v>0</v>
      </c>
      <c r="R88">
        <f t="shared" si="7"/>
        <v>0</v>
      </c>
    </row>
    <row r="89" spans="11:18" x14ac:dyDescent="0.3">
      <c r="K89">
        <f t="shared" si="8"/>
        <v>0</v>
      </c>
      <c r="L89">
        <f t="shared" si="2"/>
        <v>0</v>
      </c>
      <c r="M89">
        <f t="shared" si="3"/>
        <v>0</v>
      </c>
      <c r="N89">
        <f t="shared" si="4"/>
        <v>0</v>
      </c>
      <c r="P89">
        <f t="shared" si="5"/>
        <v>0</v>
      </c>
      <c r="Q89">
        <f t="shared" si="6"/>
        <v>0</v>
      </c>
      <c r="R89">
        <f t="shared" si="7"/>
        <v>0</v>
      </c>
    </row>
    <row r="90" spans="11:18" x14ac:dyDescent="0.3">
      <c r="K90">
        <f t="shared" si="8"/>
        <v>0</v>
      </c>
      <c r="L90">
        <f t="shared" si="2"/>
        <v>0</v>
      </c>
      <c r="M90">
        <f t="shared" si="3"/>
        <v>0</v>
      </c>
      <c r="N90">
        <f t="shared" si="4"/>
        <v>0</v>
      </c>
      <c r="P90">
        <f t="shared" si="5"/>
        <v>0</v>
      </c>
      <c r="Q90">
        <f t="shared" si="6"/>
        <v>0</v>
      </c>
      <c r="R90">
        <f t="shared" si="7"/>
        <v>0</v>
      </c>
    </row>
    <row r="91" spans="11:18" x14ac:dyDescent="0.3">
      <c r="K91">
        <f t="shared" si="8"/>
        <v>0</v>
      </c>
      <c r="L91">
        <f t="shared" si="2"/>
        <v>0</v>
      </c>
      <c r="M91">
        <f t="shared" si="3"/>
        <v>0</v>
      </c>
      <c r="N91">
        <f t="shared" si="4"/>
        <v>0</v>
      </c>
      <c r="P91">
        <f t="shared" si="5"/>
        <v>0</v>
      </c>
      <c r="Q91">
        <f t="shared" si="6"/>
        <v>0</v>
      </c>
      <c r="R91">
        <f t="shared" si="7"/>
        <v>0</v>
      </c>
    </row>
    <row r="92" spans="11:18" x14ac:dyDescent="0.3">
      <c r="K92">
        <f t="shared" si="8"/>
        <v>0</v>
      </c>
      <c r="L92">
        <f t="shared" si="2"/>
        <v>0</v>
      </c>
      <c r="M92">
        <f t="shared" si="3"/>
        <v>0</v>
      </c>
      <c r="N92">
        <f t="shared" si="4"/>
        <v>0</v>
      </c>
      <c r="P92">
        <f t="shared" si="5"/>
        <v>0</v>
      </c>
      <c r="Q92">
        <f t="shared" si="6"/>
        <v>0</v>
      </c>
      <c r="R92">
        <f t="shared" si="7"/>
        <v>0</v>
      </c>
    </row>
    <row r="93" spans="11:18" x14ac:dyDescent="0.3">
      <c r="K93">
        <f t="shared" si="8"/>
        <v>0</v>
      </c>
      <c r="L93">
        <f t="shared" si="2"/>
        <v>0</v>
      </c>
      <c r="M93">
        <f t="shared" si="3"/>
        <v>0</v>
      </c>
      <c r="N93">
        <f t="shared" si="4"/>
        <v>0</v>
      </c>
      <c r="P93">
        <f t="shared" si="5"/>
        <v>0</v>
      </c>
      <c r="Q93">
        <f t="shared" si="6"/>
        <v>0</v>
      </c>
      <c r="R93">
        <f t="shared" si="7"/>
        <v>0</v>
      </c>
    </row>
    <row r="94" spans="11:18" x14ac:dyDescent="0.3">
      <c r="K94">
        <f t="shared" si="8"/>
        <v>0</v>
      </c>
      <c r="L94">
        <f t="shared" si="2"/>
        <v>0</v>
      </c>
      <c r="M94">
        <f t="shared" si="3"/>
        <v>0</v>
      </c>
      <c r="N94">
        <f t="shared" si="4"/>
        <v>0</v>
      </c>
      <c r="P94">
        <f t="shared" si="5"/>
        <v>0</v>
      </c>
      <c r="Q94">
        <f t="shared" si="6"/>
        <v>0</v>
      </c>
      <c r="R94">
        <f t="shared" si="7"/>
        <v>0</v>
      </c>
    </row>
    <row r="95" spans="11:18" x14ac:dyDescent="0.3">
      <c r="K95">
        <f t="shared" si="8"/>
        <v>0</v>
      </c>
      <c r="L95">
        <f t="shared" si="2"/>
        <v>0</v>
      </c>
      <c r="M95">
        <f t="shared" si="3"/>
        <v>0</v>
      </c>
      <c r="N95">
        <f t="shared" si="4"/>
        <v>0</v>
      </c>
      <c r="P95">
        <f t="shared" si="5"/>
        <v>0</v>
      </c>
      <c r="Q95">
        <f t="shared" si="6"/>
        <v>0</v>
      </c>
      <c r="R95">
        <f t="shared" si="7"/>
        <v>0</v>
      </c>
    </row>
    <row r="96" spans="11:18" x14ac:dyDescent="0.3">
      <c r="K96">
        <f t="shared" si="8"/>
        <v>0</v>
      </c>
      <c r="L96">
        <f t="shared" si="2"/>
        <v>0</v>
      </c>
      <c r="M96">
        <f t="shared" si="3"/>
        <v>0</v>
      </c>
      <c r="N96">
        <f t="shared" si="4"/>
        <v>0</v>
      </c>
      <c r="P96">
        <f t="shared" si="5"/>
        <v>0</v>
      </c>
      <c r="Q96">
        <f t="shared" si="6"/>
        <v>0</v>
      </c>
      <c r="R96">
        <f t="shared" si="7"/>
        <v>0</v>
      </c>
    </row>
    <row r="97" spans="11:18" x14ac:dyDescent="0.3">
      <c r="K97">
        <f t="shared" si="8"/>
        <v>0</v>
      </c>
      <c r="L97">
        <f t="shared" si="2"/>
        <v>0</v>
      </c>
      <c r="M97">
        <f t="shared" si="3"/>
        <v>0</v>
      </c>
      <c r="N97">
        <f t="shared" si="4"/>
        <v>0</v>
      </c>
      <c r="P97">
        <f t="shared" si="5"/>
        <v>0</v>
      </c>
      <c r="Q97">
        <f t="shared" si="6"/>
        <v>0</v>
      </c>
      <c r="R97">
        <f t="shared" si="7"/>
        <v>0</v>
      </c>
    </row>
    <row r="98" spans="11:18" x14ac:dyDescent="0.3">
      <c r="K98">
        <f t="shared" si="8"/>
        <v>0</v>
      </c>
      <c r="L98">
        <f t="shared" si="2"/>
        <v>0</v>
      </c>
      <c r="M98">
        <f t="shared" si="3"/>
        <v>0</v>
      </c>
      <c r="N98">
        <f t="shared" si="4"/>
        <v>0</v>
      </c>
      <c r="P98">
        <f t="shared" si="5"/>
        <v>0</v>
      </c>
      <c r="Q98">
        <f t="shared" si="6"/>
        <v>0</v>
      </c>
      <c r="R98">
        <f t="shared" si="7"/>
        <v>0</v>
      </c>
    </row>
    <row r="99" spans="11:18" x14ac:dyDescent="0.3">
      <c r="K99">
        <f t="shared" si="8"/>
        <v>0</v>
      </c>
      <c r="L99">
        <f t="shared" si="2"/>
        <v>0</v>
      </c>
      <c r="M99">
        <f t="shared" si="3"/>
        <v>0</v>
      </c>
      <c r="N99">
        <f t="shared" si="4"/>
        <v>0</v>
      </c>
      <c r="P99">
        <f t="shared" si="5"/>
        <v>0</v>
      </c>
      <c r="Q99">
        <f t="shared" si="6"/>
        <v>0</v>
      </c>
      <c r="R99">
        <f t="shared" si="7"/>
        <v>0</v>
      </c>
    </row>
    <row r="100" spans="11:18" x14ac:dyDescent="0.3">
      <c r="K100">
        <f t="shared" si="8"/>
        <v>0</v>
      </c>
      <c r="L100">
        <f t="shared" si="2"/>
        <v>0</v>
      </c>
      <c r="M100">
        <f t="shared" si="3"/>
        <v>0</v>
      </c>
      <c r="N100">
        <f t="shared" si="4"/>
        <v>0</v>
      </c>
      <c r="P100">
        <f t="shared" si="5"/>
        <v>0</v>
      </c>
      <c r="Q100">
        <f t="shared" si="6"/>
        <v>0</v>
      </c>
      <c r="R100">
        <f t="shared" si="7"/>
        <v>0</v>
      </c>
    </row>
  </sheetData>
  <sortState xmlns:xlrd2="http://schemas.microsoft.com/office/spreadsheetml/2017/richdata2" ref="B2:B105">
    <sortCondition ref="B22:B10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905C086FEDA6C43AEDE9BF9838D0EFD" ma:contentTypeVersion="2" ma:contentTypeDescription="Yeni belge oluşturun." ma:contentTypeScope="" ma:versionID="22ebe8c62efcefce89b8cd1de45838be">
  <xsd:schema xmlns:xsd="http://www.w3.org/2001/XMLSchema" xmlns:xs="http://www.w3.org/2001/XMLSchema" xmlns:p="http://schemas.microsoft.com/office/2006/metadata/properties" xmlns:ns3="17b354d4-ee3e-450c-abe8-17d74d36b641" targetNamespace="http://schemas.microsoft.com/office/2006/metadata/properties" ma:root="true" ma:fieldsID="88df9c46f49334c0eaf83b93442cdc91" ns3:_="">
    <xsd:import namespace="17b354d4-ee3e-450c-abe8-17d74d36b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354d4-ee3e-450c-abe8-17d74d36b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A34AA-35A3-4289-BA90-0503166E2726}">
  <ds:schemaRefs>
    <ds:schemaRef ds:uri="http://purl.org/dc/terms/"/>
    <ds:schemaRef ds:uri="http://schemas.microsoft.com/office/2006/metadata/properties"/>
    <ds:schemaRef ds:uri="http://www.w3.org/XML/1998/namespace"/>
    <ds:schemaRef ds:uri="17b354d4-ee3e-450c-abe8-17d74d36b64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949B309-3AD2-463D-A161-083D63998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CB3DF-39E0-41B8-AA1D-FBB3B9A05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354d4-ee3e-450c-abe8-17d74d36b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Kerem</cp:lastModifiedBy>
  <dcterms:created xsi:type="dcterms:W3CDTF">2023-02-22T06:06:04Z</dcterms:created>
  <dcterms:modified xsi:type="dcterms:W3CDTF">2023-02-24T23:28:56Z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0x010100B905C086FEDA6C43AEDE9BF9838D0EFD</vt:lpwstr>
  </property>
</Properties>
</file>