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esktop\ISONE_SANDY\ISONE_UCED\Model_setup\ISONE_data_file\Scenarios\Generator_files\"/>
    </mc:Choice>
  </mc:AlternateContent>
  <bookViews>
    <workbookView xWindow="636" yWindow="456" windowWidth="25344" windowHeight="15900" activeTab="1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(dispatch)'!$A$1:$N$328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9" i="1" l="1"/>
  <c r="N330" i="1"/>
  <c r="N331" i="1"/>
  <c r="N332" i="1"/>
  <c r="N333" i="1"/>
  <c r="N334" i="1"/>
  <c r="L330" i="1"/>
  <c r="M330" i="1"/>
  <c r="L331" i="1"/>
  <c r="M331" i="1"/>
  <c r="L332" i="1"/>
  <c r="M332" i="1"/>
  <c r="L333" i="1"/>
  <c r="M333" i="1"/>
  <c r="L334" i="1"/>
  <c r="M334" i="1"/>
  <c r="M329" i="1"/>
  <c r="L329" i="1"/>
  <c r="I329" i="1"/>
  <c r="I330" i="1"/>
  <c r="I331" i="1"/>
  <c r="I332" i="1"/>
  <c r="I333" i="1"/>
  <c r="I334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F329" i="1"/>
  <c r="G329" i="1"/>
  <c r="E329" i="1"/>
  <c r="H330" i="1" l="1"/>
  <c r="H331" i="1"/>
  <c r="O51" i="4"/>
  <c r="J51" i="4"/>
  <c r="I51" i="4"/>
  <c r="O50" i="4"/>
  <c r="J50" i="4"/>
  <c r="I50" i="4"/>
  <c r="O49" i="4"/>
  <c r="J49" i="4"/>
  <c r="I49" i="4"/>
  <c r="O48" i="4"/>
  <c r="J48" i="4"/>
  <c r="I48" i="4"/>
  <c r="O47" i="4"/>
  <c r="J47" i="4"/>
  <c r="I47" i="4"/>
  <c r="O46" i="4"/>
  <c r="J46" i="4"/>
  <c r="I46" i="4"/>
  <c r="O45" i="4"/>
  <c r="J45" i="4"/>
  <c r="I45" i="4"/>
  <c r="O44" i="4"/>
  <c r="J44" i="4"/>
  <c r="I44" i="4"/>
  <c r="O43" i="4"/>
  <c r="J43" i="4"/>
  <c r="I43" i="4"/>
  <c r="O42" i="4"/>
  <c r="J42" i="4"/>
  <c r="I42" i="4"/>
  <c r="O41" i="4"/>
  <c r="J41" i="4"/>
  <c r="I41" i="4"/>
  <c r="O40" i="4"/>
  <c r="J40" i="4"/>
  <c r="I40" i="4"/>
  <c r="O39" i="4"/>
  <c r="J39" i="4"/>
  <c r="I39" i="4"/>
  <c r="O38" i="4"/>
  <c r="J38" i="4"/>
  <c r="I38" i="4"/>
  <c r="O37" i="4"/>
  <c r="J37" i="4"/>
  <c r="I37" i="4"/>
  <c r="O36" i="4"/>
  <c r="J36" i="4"/>
  <c r="I36" i="4"/>
  <c r="O35" i="4"/>
  <c r="J35" i="4"/>
  <c r="I35" i="4"/>
  <c r="O34" i="4"/>
  <c r="J34" i="4"/>
  <c r="I34" i="4"/>
  <c r="O33" i="4"/>
  <c r="J33" i="4"/>
  <c r="I33" i="4"/>
  <c r="O32" i="4"/>
  <c r="J32" i="4"/>
  <c r="I32" i="4"/>
  <c r="O31" i="4"/>
  <c r="J31" i="4"/>
  <c r="I31" i="4"/>
  <c r="O30" i="4"/>
  <c r="J30" i="4"/>
  <c r="I30" i="4"/>
  <c r="O29" i="4"/>
  <c r="J29" i="4"/>
  <c r="I29" i="4"/>
  <c r="O28" i="4"/>
  <c r="J28" i="4"/>
  <c r="I28" i="4"/>
  <c r="O27" i="4"/>
  <c r="J27" i="4"/>
  <c r="I27" i="4"/>
  <c r="O26" i="4"/>
  <c r="J26" i="4"/>
  <c r="I26" i="4"/>
  <c r="O25" i="4"/>
  <c r="J25" i="4"/>
  <c r="I25" i="4"/>
  <c r="O24" i="4"/>
  <c r="J24" i="4"/>
  <c r="I24" i="4"/>
  <c r="O23" i="4"/>
  <c r="J23" i="4"/>
  <c r="I23" i="4"/>
  <c r="O22" i="4"/>
  <c r="J22" i="4"/>
  <c r="I22" i="4"/>
  <c r="O21" i="4"/>
  <c r="J21" i="4"/>
  <c r="I21" i="4"/>
  <c r="O20" i="4"/>
  <c r="J20" i="4"/>
  <c r="I20" i="4"/>
  <c r="I54" i="4"/>
  <c r="I55" i="4"/>
  <c r="I56" i="4"/>
  <c r="O19" i="4"/>
  <c r="J19" i="4"/>
  <c r="I19" i="4"/>
  <c r="O18" i="4"/>
  <c r="J18" i="4"/>
  <c r="I18" i="4"/>
  <c r="O17" i="4"/>
  <c r="J17" i="4"/>
  <c r="I17" i="4"/>
  <c r="O16" i="4"/>
  <c r="J16" i="4"/>
  <c r="I16" i="4"/>
  <c r="O15" i="4"/>
  <c r="J15" i="4"/>
  <c r="I15" i="4"/>
  <c r="O14" i="4"/>
  <c r="J14" i="4"/>
  <c r="I14" i="4"/>
  <c r="O13" i="4"/>
  <c r="J13" i="4"/>
  <c r="I13" i="4"/>
  <c r="O12" i="4"/>
  <c r="J12" i="4"/>
  <c r="I12" i="4"/>
  <c r="O11" i="4"/>
  <c r="J11" i="4"/>
  <c r="I11" i="4"/>
  <c r="O10" i="4"/>
  <c r="J10" i="4"/>
  <c r="I10" i="4"/>
  <c r="O9" i="4"/>
  <c r="J9" i="4"/>
  <c r="I9" i="4"/>
  <c r="O8" i="4"/>
  <c r="J8" i="4"/>
  <c r="I8" i="4"/>
  <c r="O7" i="4"/>
  <c r="J7" i="4"/>
  <c r="I7" i="4"/>
  <c r="O6" i="4"/>
  <c r="J6" i="4"/>
  <c r="I6" i="4"/>
  <c r="O5" i="4"/>
  <c r="J5" i="4"/>
  <c r="I5" i="4"/>
  <c r="I57" i="4"/>
  <c r="H332" i="1" l="1"/>
  <c r="H333" i="1"/>
  <c r="H334" i="1"/>
  <c r="H329" i="1"/>
  <c r="I127" i="1" l="1"/>
  <c r="I145" i="1"/>
  <c r="I201" i="1"/>
  <c r="I218" i="1"/>
  <c r="I284" i="1"/>
  <c r="I295" i="1"/>
  <c r="I126" i="1"/>
  <c r="I144" i="1"/>
  <c r="I215" i="1"/>
  <c r="I216" i="1"/>
  <c r="I217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3" i="1" l="1"/>
  <c r="I197" i="1"/>
  <c r="I214" i="1"/>
  <c r="I248" i="1"/>
  <c r="I283" i="1"/>
  <c r="I294" i="1"/>
  <c r="I328" i="1"/>
  <c r="I125" i="1"/>
  <c r="N198" i="1"/>
  <c r="N199" i="1"/>
  <c r="N200" i="1"/>
  <c r="N3" i="1"/>
  <c r="N4" i="1"/>
  <c r="N5" i="1"/>
  <c r="N6" i="1"/>
  <c r="N7" i="1"/>
  <c r="N8" i="1"/>
  <c r="N9" i="1"/>
  <c r="N21" i="1"/>
  <c r="N253" i="1"/>
  <c r="N254" i="1"/>
  <c r="N255" i="1"/>
  <c r="N146" i="1"/>
  <c r="N151" i="1"/>
  <c r="N300" i="1"/>
  <c r="N257" i="1"/>
  <c r="N301" i="1"/>
  <c r="N154" i="1"/>
  <c r="N155" i="1"/>
  <c r="N304" i="1"/>
  <c r="N258" i="1"/>
  <c r="N157" i="1"/>
  <c r="N158" i="1"/>
  <c r="N159" i="1"/>
  <c r="N128" i="1"/>
  <c r="N129" i="1"/>
  <c r="N130" i="1"/>
  <c r="N202" i="1"/>
  <c r="N203" i="1"/>
  <c r="N219" i="1"/>
  <c r="N220" i="1"/>
  <c r="N221" i="1"/>
  <c r="N222" i="1"/>
  <c r="N223" i="1"/>
  <c r="N224" i="1"/>
  <c r="N229" i="1"/>
  <c r="N230" i="1"/>
  <c r="N10" i="1"/>
  <c r="N11" i="1"/>
  <c r="N12" i="1"/>
  <c r="N15" i="1"/>
  <c r="N16" i="1"/>
  <c r="N249" i="1"/>
  <c r="N250" i="1"/>
  <c r="N251" i="1"/>
  <c r="N252" i="1"/>
  <c r="N297" i="1"/>
  <c r="N256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59" i="1"/>
  <c r="N260" i="1"/>
  <c r="N262" i="1"/>
  <c r="N263" i="1"/>
  <c r="N164" i="1"/>
  <c r="N165" i="1"/>
  <c r="N174" i="1"/>
  <c r="N311" i="1"/>
  <c r="N312" i="1"/>
  <c r="N265" i="1"/>
  <c r="N313" i="1"/>
  <c r="N179" i="1"/>
  <c r="N180" i="1"/>
  <c r="N181" i="1"/>
  <c r="N182" i="1"/>
  <c r="N314" i="1"/>
  <c r="N315" i="1"/>
  <c r="N316" i="1"/>
  <c r="N266" i="1"/>
  <c r="N183" i="1"/>
  <c r="N184" i="1"/>
  <c r="N188" i="1"/>
  <c r="N135" i="1"/>
  <c r="N136" i="1"/>
  <c r="N137" i="1"/>
  <c r="N138" i="1"/>
  <c r="N139" i="1"/>
  <c r="N204" i="1"/>
  <c r="N205" i="1"/>
  <c r="N206" i="1"/>
  <c r="N207" i="1"/>
  <c r="N234" i="1"/>
  <c r="N235" i="1"/>
  <c r="N236" i="1"/>
  <c r="N237" i="1"/>
  <c r="N238" i="1"/>
  <c r="N239" i="1"/>
  <c r="N240" i="1"/>
  <c r="N241" i="1"/>
  <c r="N242" i="1"/>
  <c r="N243" i="1"/>
  <c r="N244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06" i="1"/>
  <c r="N261" i="1"/>
  <c r="N264" i="1"/>
  <c r="N308" i="1"/>
  <c r="N309" i="1"/>
  <c r="N310" i="1"/>
  <c r="N166" i="1"/>
  <c r="N175" i="1"/>
  <c r="N176" i="1"/>
  <c r="N177" i="1"/>
  <c r="N178" i="1"/>
  <c r="N267" i="1"/>
  <c r="N268" i="1"/>
  <c r="N317" i="1"/>
  <c r="N189" i="1"/>
  <c r="N190" i="1"/>
  <c r="N191" i="1"/>
  <c r="N196" i="1"/>
  <c r="N131" i="1"/>
  <c r="N132" i="1"/>
  <c r="N133" i="1"/>
  <c r="N134" i="1"/>
  <c r="N208" i="1"/>
  <c r="N231" i="1"/>
  <c r="N232" i="1"/>
  <c r="N245" i="1"/>
  <c r="N25" i="1"/>
  <c r="N26" i="1"/>
  <c r="N27" i="1"/>
  <c r="N28" i="1"/>
  <c r="N33" i="1"/>
  <c r="N34" i="1"/>
  <c r="N36" i="1"/>
  <c r="N79" i="1"/>
  <c r="N163" i="1"/>
  <c r="N307" i="1"/>
  <c r="N167" i="1"/>
  <c r="N168" i="1"/>
  <c r="N169" i="1"/>
  <c r="N170" i="1"/>
  <c r="N171" i="1"/>
  <c r="N172" i="1"/>
  <c r="N173" i="1"/>
  <c r="N185" i="1"/>
  <c r="N186" i="1"/>
  <c r="N187" i="1"/>
  <c r="N192" i="1"/>
  <c r="N193" i="1"/>
  <c r="N194" i="1"/>
  <c r="N195" i="1"/>
  <c r="N233" i="1"/>
  <c r="N246" i="1"/>
  <c r="N247" i="1"/>
  <c r="N13" i="1"/>
  <c r="N14" i="1"/>
  <c r="N17" i="1"/>
  <c r="N18" i="1"/>
  <c r="N19" i="1"/>
  <c r="N20" i="1"/>
  <c r="N296" i="1"/>
  <c r="N298" i="1"/>
  <c r="N147" i="1"/>
  <c r="N148" i="1"/>
  <c r="N149" i="1"/>
  <c r="N150" i="1"/>
  <c r="N299" i="1"/>
  <c r="N152" i="1"/>
  <c r="N153" i="1"/>
  <c r="N302" i="1"/>
  <c r="N303" i="1"/>
  <c r="N156" i="1"/>
  <c r="N160" i="1"/>
  <c r="N161" i="1"/>
  <c r="N162" i="1"/>
  <c r="N305" i="1"/>
  <c r="N225" i="1"/>
  <c r="N226" i="1"/>
  <c r="N227" i="1"/>
  <c r="N228" i="1"/>
  <c r="N323" i="1"/>
  <c r="N324" i="1"/>
  <c r="N325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2" i="1"/>
  <c r="N113" i="1"/>
  <c r="N117" i="1"/>
  <c r="N119" i="1"/>
  <c r="N122" i="1"/>
  <c r="N123" i="1"/>
  <c r="N124" i="1"/>
  <c r="N318" i="1"/>
  <c r="N319" i="1"/>
  <c r="N271" i="1"/>
  <c r="N272" i="1"/>
  <c r="N273" i="1"/>
  <c r="N326" i="1"/>
  <c r="N327" i="1"/>
  <c r="N210" i="1"/>
  <c r="N211" i="1"/>
  <c r="N212" i="1"/>
  <c r="N285" i="1"/>
  <c r="N286" i="1"/>
  <c r="N287" i="1"/>
  <c r="N291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4" i="1"/>
  <c r="N115" i="1"/>
  <c r="N116" i="1"/>
  <c r="N118" i="1"/>
  <c r="N120" i="1"/>
  <c r="N121" i="1"/>
  <c r="N320" i="1"/>
  <c r="N321" i="1"/>
  <c r="N322" i="1"/>
  <c r="N274" i="1"/>
  <c r="N275" i="1"/>
  <c r="N276" i="1"/>
  <c r="N277" i="1"/>
  <c r="N278" i="1"/>
  <c r="N279" i="1"/>
  <c r="N280" i="1"/>
  <c r="N281" i="1"/>
  <c r="N282" i="1"/>
  <c r="N288" i="1"/>
  <c r="N289" i="1"/>
  <c r="N290" i="1"/>
  <c r="N292" i="1"/>
  <c r="N293" i="1"/>
  <c r="N110" i="1"/>
  <c r="N111" i="1"/>
  <c r="N269" i="1"/>
  <c r="N270" i="1"/>
  <c r="N140" i="1"/>
  <c r="N141" i="1"/>
  <c r="N142" i="1"/>
  <c r="N209" i="1"/>
  <c r="N213" i="1"/>
  <c r="N125" i="1"/>
  <c r="N143" i="1"/>
  <c r="N197" i="1"/>
  <c r="N214" i="1"/>
  <c r="N248" i="1"/>
  <c r="N283" i="1"/>
  <c r="N294" i="1"/>
  <c r="N328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06" i="1"/>
  <c r="I296" i="1"/>
  <c r="I249" i="1"/>
  <c r="I250" i="1"/>
  <c r="I251" i="1"/>
  <c r="I252" i="1"/>
  <c r="I259" i="1"/>
  <c r="I260" i="1"/>
  <c r="I253" i="1"/>
  <c r="I297" i="1"/>
  <c r="I163" i="1"/>
  <c r="I261" i="1"/>
  <c r="I307" i="1"/>
  <c r="I262" i="1"/>
  <c r="I254" i="1"/>
  <c r="I263" i="1"/>
  <c r="I255" i="1"/>
  <c r="I264" i="1"/>
  <c r="I256" i="1"/>
  <c r="I308" i="1"/>
  <c r="I298" i="1"/>
  <c r="I309" i="1"/>
  <c r="I310" i="1"/>
  <c r="I164" i="1"/>
  <c r="I165" i="1"/>
  <c r="I146" i="1"/>
  <c r="I147" i="1"/>
  <c r="I148" i="1"/>
  <c r="I149" i="1"/>
  <c r="I166" i="1"/>
  <c r="I150" i="1"/>
  <c r="I167" i="1"/>
  <c r="I168" i="1"/>
  <c r="I169" i="1"/>
  <c r="I170" i="1"/>
  <c r="I171" i="1"/>
  <c r="I172" i="1"/>
  <c r="I173" i="1"/>
  <c r="I299" i="1"/>
  <c r="I151" i="1"/>
  <c r="I174" i="1"/>
  <c r="I175" i="1"/>
  <c r="I311" i="1"/>
  <c r="I312" i="1"/>
  <c r="I300" i="1"/>
  <c r="I176" i="1"/>
  <c r="I177" i="1"/>
  <c r="I178" i="1"/>
  <c r="I152" i="1"/>
  <c r="I153" i="1"/>
  <c r="I265" i="1"/>
  <c r="I257" i="1"/>
  <c r="I313" i="1"/>
  <c r="I301" i="1"/>
  <c r="I179" i="1"/>
  <c r="I180" i="1"/>
  <c r="I181" i="1"/>
  <c r="I182" i="1"/>
  <c r="I154" i="1"/>
  <c r="I155" i="1"/>
  <c r="I302" i="1"/>
  <c r="I303" i="1"/>
  <c r="I314" i="1"/>
  <c r="I315" i="1"/>
  <c r="I316" i="1"/>
  <c r="I304" i="1"/>
  <c r="I266" i="1"/>
  <c r="I258" i="1"/>
  <c r="I267" i="1"/>
  <c r="I268" i="1"/>
  <c r="I156" i="1"/>
  <c r="I157" i="1"/>
  <c r="I158" i="1"/>
  <c r="I183" i="1"/>
  <c r="I184" i="1"/>
  <c r="I185" i="1"/>
  <c r="I186" i="1"/>
  <c r="I187" i="1"/>
  <c r="I317" i="1"/>
  <c r="I188" i="1"/>
  <c r="I159" i="1"/>
  <c r="I160" i="1"/>
  <c r="I161" i="1"/>
  <c r="I162" i="1"/>
  <c r="I189" i="1"/>
  <c r="I190" i="1"/>
  <c r="I191" i="1"/>
  <c r="I192" i="1"/>
  <c r="I193" i="1"/>
  <c r="I194" i="1"/>
  <c r="I195" i="1"/>
  <c r="I196" i="1"/>
  <c r="I305" i="1"/>
  <c r="I131" i="1"/>
  <c r="I132" i="1"/>
  <c r="I133" i="1"/>
  <c r="I134" i="1"/>
  <c r="I135" i="1"/>
  <c r="I136" i="1"/>
  <c r="I128" i="1"/>
  <c r="I137" i="1"/>
  <c r="I129" i="1"/>
  <c r="I138" i="1"/>
  <c r="I139" i="1"/>
  <c r="I130" i="1"/>
  <c r="I204" i="1"/>
  <c r="I205" i="1"/>
  <c r="I202" i="1"/>
  <c r="I206" i="1"/>
  <c r="I207" i="1"/>
  <c r="I203" i="1"/>
  <c r="I208" i="1"/>
  <c r="I231" i="1"/>
  <c r="I232" i="1"/>
  <c r="I233" i="1"/>
  <c r="I234" i="1"/>
  <c r="I235" i="1"/>
  <c r="I219" i="1"/>
  <c r="I220" i="1"/>
  <c r="I236" i="1"/>
  <c r="I221" i="1"/>
  <c r="I237" i="1"/>
  <c r="I238" i="1"/>
  <c r="I222" i="1"/>
  <c r="I239" i="1"/>
  <c r="I240" i="1"/>
  <c r="I223" i="1"/>
  <c r="I241" i="1"/>
  <c r="I224" i="1"/>
  <c r="I225" i="1"/>
  <c r="I226" i="1"/>
  <c r="I227" i="1"/>
  <c r="I228" i="1"/>
  <c r="I242" i="1"/>
  <c r="I243" i="1"/>
  <c r="I229" i="1"/>
  <c r="I244" i="1"/>
  <c r="I230" i="1"/>
  <c r="I245" i="1"/>
  <c r="I246" i="1"/>
  <c r="I247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269" i="1"/>
  <c r="I270" i="1"/>
  <c r="I318" i="1"/>
  <c r="I319" i="1"/>
  <c r="I271" i="1"/>
  <c r="I272" i="1"/>
  <c r="I273" i="1"/>
  <c r="I320" i="1"/>
  <c r="I321" i="1"/>
  <c r="I322" i="1"/>
  <c r="I274" i="1"/>
  <c r="I275" i="1"/>
  <c r="I276" i="1"/>
  <c r="I326" i="1"/>
  <c r="I327" i="1"/>
  <c r="I323" i="1"/>
  <c r="I324" i="1"/>
  <c r="I325" i="1"/>
  <c r="I277" i="1"/>
  <c r="I278" i="1"/>
  <c r="I279" i="1"/>
  <c r="I280" i="1"/>
  <c r="I281" i="1"/>
  <c r="I282" i="1"/>
  <c r="I140" i="1"/>
  <c r="I141" i="1"/>
  <c r="I142" i="1"/>
  <c r="I209" i="1"/>
  <c r="I210" i="1"/>
  <c r="I211" i="1"/>
  <c r="I212" i="1"/>
  <c r="I213" i="1"/>
  <c r="I285" i="1"/>
  <c r="I286" i="1"/>
  <c r="I287" i="1"/>
  <c r="I288" i="1"/>
  <c r="I289" i="1"/>
  <c r="I290" i="1"/>
  <c r="I291" i="1"/>
  <c r="I292" i="1"/>
  <c r="I293" i="1"/>
  <c r="I24" i="1"/>
  <c r="I198" i="1"/>
  <c r="I199" i="1"/>
  <c r="I200" i="1"/>
  <c r="H198" i="1"/>
  <c r="H199" i="1"/>
  <c r="H200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06" i="1"/>
  <c r="H296" i="1"/>
  <c r="H249" i="1"/>
  <c r="H250" i="1"/>
  <c r="H251" i="1"/>
  <c r="H252" i="1"/>
  <c r="H259" i="1"/>
  <c r="H260" i="1"/>
  <c r="H253" i="1"/>
  <c r="H297" i="1"/>
  <c r="H163" i="1"/>
  <c r="H261" i="1"/>
  <c r="H307" i="1"/>
  <c r="H262" i="1"/>
  <c r="H254" i="1"/>
  <c r="H263" i="1"/>
  <c r="H255" i="1"/>
  <c r="H264" i="1"/>
  <c r="H256" i="1"/>
  <c r="H308" i="1"/>
  <c r="H298" i="1"/>
  <c r="H309" i="1"/>
  <c r="H310" i="1"/>
  <c r="H164" i="1"/>
  <c r="H165" i="1"/>
  <c r="H146" i="1"/>
  <c r="H147" i="1"/>
  <c r="H148" i="1"/>
  <c r="H149" i="1"/>
  <c r="H166" i="1"/>
  <c r="H150" i="1"/>
  <c r="H167" i="1"/>
  <c r="H168" i="1"/>
  <c r="H169" i="1"/>
  <c r="H170" i="1"/>
  <c r="H171" i="1"/>
  <c r="H172" i="1"/>
  <c r="H173" i="1"/>
  <c r="H299" i="1"/>
  <c r="H151" i="1"/>
  <c r="H174" i="1"/>
  <c r="H175" i="1"/>
  <c r="H311" i="1"/>
  <c r="H312" i="1"/>
  <c r="H300" i="1"/>
  <c r="H176" i="1"/>
  <c r="H177" i="1"/>
  <c r="H178" i="1"/>
  <c r="H152" i="1"/>
  <c r="H153" i="1"/>
  <c r="H265" i="1"/>
  <c r="H257" i="1"/>
  <c r="H313" i="1"/>
  <c r="H301" i="1"/>
  <c r="H179" i="1"/>
  <c r="H180" i="1"/>
  <c r="H181" i="1"/>
  <c r="H182" i="1"/>
  <c r="H154" i="1"/>
  <c r="H155" i="1"/>
  <c r="H302" i="1"/>
  <c r="H303" i="1"/>
  <c r="H314" i="1"/>
  <c r="H315" i="1"/>
  <c r="H316" i="1"/>
  <c r="H304" i="1"/>
  <c r="H266" i="1"/>
  <c r="H258" i="1"/>
  <c r="H267" i="1"/>
  <c r="H268" i="1"/>
  <c r="H156" i="1"/>
  <c r="H157" i="1"/>
  <c r="H158" i="1"/>
  <c r="H183" i="1"/>
  <c r="H184" i="1"/>
  <c r="H185" i="1"/>
  <c r="H186" i="1"/>
  <c r="H187" i="1"/>
  <c r="H317" i="1"/>
  <c r="H188" i="1"/>
  <c r="H159" i="1"/>
  <c r="H160" i="1"/>
  <c r="H161" i="1"/>
  <c r="H162" i="1"/>
  <c r="H189" i="1"/>
  <c r="H190" i="1"/>
  <c r="H191" i="1"/>
  <c r="H192" i="1"/>
  <c r="H193" i="1"/>
  <c r="H194" i="1"/>
  <c r="H195" i="1"/>
  <c r="H196" i="1"/>
  <c r="H305" i="1"/>
  <c r="H131" i="1"/>
  <c r="H132" i="1"/>
  <c r="H133" i="1"/>
  <c r="H134" i="1"/>
  <c r="H135" i="1"/>
  <c r="H136" i="1"/>
  <c r="H128" i="1"/>
  <c r="H137" i="1"/>
  <c r="H129" i="1"/>
  <c r="H138" i="1"/>
  <c r="H139" i="1"/>
  <c r="H130" i="1"/>
  <c r="H204" i="1"/>
  <c r="H205" i="1"/>
  <c r="H202" i="1"/>
  <c r="H206" i="1"/>
  <c r="H207" i="1"/>
  <c r="H203" i="1"/>
  <c r="H208" i="1"/>
  <c r="H231" i="1"/>
  <c r="H232" i="1"/>
  <c r="H233" i="1"/>
  <c r="H234" i="1"/>
  <c r="H235" i="1"/>
  <c r="H219" i="1"/>
  <c r="H220" i="1"/>
  <c r="H236" i="1"/>
  <c r="H221" i="1"/>
  <c r="H237" i="1"/>
  <c r="H238" i="1"/>
  <c r="H222" i="1"/>
  <c r="H239" i="1"/>
  <c r="H240" i="1"/>
  <c r="H223" i="1"/>
  <c r="H241" i="1"/>
  <c r="H224" i="1"/>
  <c r="H225" i="1"/>
  <c r="H226" i="1"/>
  <c r="H227" i="1"/>
  <c r="H228" i="1"/>
  <c r="H242" i="1"/>
  <c r="H243" i="1"/>
  <c r="H229" i="1"/>
  <c r="H244" i="1"/>
  <c r="H230" i="1"/>
  <c r="H245" i="1"/>
  <c r="H246" i="1"/>
  <c r="H247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269" i="1"/>
  <c r="H270" i="1"/>
  <c r="H318" i="1"/>
  <c r="H319" i="1"/>
  <c r="H271" i="1"/>
  <c r="H272" i="1"/>
  <c r="H273" i="1"/>
  <c r="H320" i="1"/>
  <c r="H321" i="1"/>
  <c r="H322" i="1"/>
  <c r="H274" i="1"/>
  <c r="H275" i="1"/>
  <c r="H276" i="1"/>
  <c r="H326" i="1"/>
  <c r="H327" i="1"/>
  <c r="H323" i="1"/>
  <c r="H324" i="1"/>
  <c r="H325" i="1"/>
  <c r="H277" i="1"/>
  <c r="H278" i="1"/>
  <c r="H279" i="1"/>
  <c r="H280" i="1"/>
  <c r="H281" i="1"/>
  <c r="H282" i="1"/>
  <c r="H140" i="1"/>
  <c r="H141" i="1"/>
  <c r="H142" i="1"/>
  <c r="H209" i="1"/>
  <c r="H210" i="1"/>
  <c r="H211" i="1"/>
  <c r="H212" i="1"/>
  <c r="H213" i="1"/>
  <c r="H285" i="1"/>
  <c r="H286" i="1"/>
  <c r="H287" i="1"/>
  <c r="H288" i="1"/>
  <c r="H289" i="1"/>
  <c r="H290" i="1"/>
  <c r="H291" i="1"/>
  <c r="H292" i="1"/>
  <c r="H293" i="1"/>
</calcChain>
</file>

<file path=xl/sharedStrings.xml><?xml version="1.0" encoding="utf-8"?>
<sst xmlns="http://schemas.openxmlformats.org/spreadsheetml/2006/main" count="4512" uniqueCount="1096">
  <si>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</si>
  <si>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</si>
  <si>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</si>
  <si>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</si>
  <si>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</si>
  <si>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</si>
  <si>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</si>
  <si>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</si>
  <si>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</si>
  <si>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</si>
  <si>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</si>
  <si>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</si>
  <si>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</si>
  <si>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</si>
  <si>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</si>
  <si>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</si>
  <si>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</si>
  <si>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</si>
  <si>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</si>
  <si>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</si>
  <si>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</si>
  <si>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</si>
  <si>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</si>
  <si>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</si>
  <si>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</si>
  <si>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</si>
  <si>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</si>
  <si>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</si>
  <si>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</si>
  <si>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</si>
  <si>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</si>
  <si>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</si>
  <si>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</si>
  <si>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</si>
  <si>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</si>
  <si>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</si>
  <si>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</si>
  <si>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</si>
  <si>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</si>
  <si>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</si>
  <si>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</si>
  <si>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</si>
  <si>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</si>
  <si>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</si>
  <si>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</si>
  <si>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</si>
  <si>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</si>
  <si>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</si>
  <si>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</si>
  <si>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</si>
  <si>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</si>
  <si>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</si>
  <si>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</si>
  <si>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</si>
  <si>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</si>
  <si>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</si>
  <si>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</si>
  <si>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</si>
  <si>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</si>
  <si>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</si>
  <si>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</si>
  <si>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</si>
  <si>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</si>
  <si>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</si>
  <si>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</si>
  <si>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</si>
  <si>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</si>
  <si>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</si>
  <si>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</si>
  <si>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</si>
  <si>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</si>
  <si>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</si>
  <si>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</si>
  <si>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</si>
  <si>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</si>
  <si>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</si>
  <si>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</si>
  <si>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</si>
  <si>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</si>
  <si>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</si>
  <si>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</si>
  <si>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</si>
  <si>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</si>
  <si>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</si>
  <si>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</si>
  <si>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</si>
  <si>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</si>
  <si>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</si>
  <si>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</si>
  <si>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</si>
  <si>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</si>
  <si>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</si>
  <si>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</si>
  <si>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</si>
  <si>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</si>
  <si>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</si>
  <si>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</si>
  <si>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</si>
  <si>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</si>
  <si>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</si>
  <si>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</si>
  <si>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</si>
  <si>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</si>
  <si>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</si>
  <si>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</si>
  <si>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</si>
  <si>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</si>
  <si>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</si>
  <si>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</si>
  <si>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</si>
  <si>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</si>
  <si>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</si>
  <si>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</si>
  <si>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</si>
  <si>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</si>
  <si>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</si>
  <si>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</si>
  <si>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</si>
  <si>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</si>
  <si>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</si>
  <si>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</si>
  <si>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</si>
  <si>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</si>
  <si>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</si>
  <si>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</si>
  <si>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</si>
  <si>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</si>
  <si>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</si>
  <si>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</si>
  <si>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</si>
  <si>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</si>
  <si>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</si>
  <si>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</si>
  <si>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</si>
  <si>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</si>
  <si>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</si>
  <si>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</si>
  <si>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</si>
  <si>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</si>
  <si>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</si>
  <si>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</si>
  <si>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</si>
  <si>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</si>
  <si>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</si>
  <si>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</si>
  <si>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</si>
  <si>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</si>
  <si>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</si>
  <si>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</si>
  <si>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</si>
  <si>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</si>
  <si>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</si>
  <si>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</si>
  <si>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</si>
  <si>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</si>
  <si>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</si>
  <si>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</si>
  <si>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</si>
  <si>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</si>
  <si>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</si>
  <si>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</si>
  <si>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</si>
  <si>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</si>
  <si>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</si>
  <si>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</si>
  <si>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</si>
  <si>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</si>
  <si>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</si>
  <si>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</si>
  <si>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</si>
  <si>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</si>
  <si>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</si>
  <si>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</si>
  <si>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</si>
  <si>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</si>
  <si>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</si>
  <si>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</si>
  <si>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</si>
  <si>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</si>
  <si>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</si>
  <si>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</si>
  <si>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</si>
  <si>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</si>
  <si>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</si>
  <si>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</si>
  <si>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</si>
  <si>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</si>
  <si>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</si>
  <si>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</si>
  <si>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</si>
  <si>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</si>
  <si>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</si>
  <si>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</si>
  <si>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</si>
  <si>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</si>
  <si>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</si>
  <si>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</si>
  <si>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</si>
  <si>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</si>
  <si>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</si>
  <si>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</si>
  <si>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</si>
  <si>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</si>
  <si>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</si>
  <si>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</si>
  <si>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</si>
  <si>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</si>
  <si>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</si>
  <si>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</si>
  <si>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</si>
  <si>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</si>
  <si>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</si>
  <si>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</si>
  <si>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</si>
  <si>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</si>
  <si>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</si>
  <si>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</si>
  <si>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</si>
  <si>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</si>
  <si>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</si>
  <si>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</si>
  <si>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</si>
  <si>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</si>
  <si>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</si>
  <si>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</si>
  <si>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</si>
  <si>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</si>
  <si>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</si>
  <si>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</si>
  <si>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</si>
  <si>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</si>
  <si>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</si>
  <si>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</si>
  <si>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</si>
  <si>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</si>
  <si>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</si>
  <si>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</si>
  <si>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</si>
  <si>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</si>
  <si>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</si>
  <si>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</si>
  <si>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</si>
  <si>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</si>
  <si>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</si>
  <si>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</si>
  <si>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</si>
  <si>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</si>
  <si>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</si>
  <si>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</si>
  <si>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</si>
  <si>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</si>
  <si>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</si>
  <si>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</si>
  <si>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</si>
  <si>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</si>
  <si>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</si>
  <si>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</si>
  <si>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</si>
  <si>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</si>
  <si>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</si>
  <si>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</si>
  <si>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</si>
  <si>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</si>
  <si>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</si>
  <si>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</si>
  <si>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</si>
  <si>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</si>
  <si>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</si>
  <si>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</si>
  <si>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</si>
  <si>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</si>
  <si>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</si>
  <si>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</si>
  <si>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</si>
  <si>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</si>
  <si>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</si>
  <si>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</si>
  <si>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</si>
  <si>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</si>
  <si>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</si>
  <si>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</si>
  <si>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</si>
  <si>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</si>
  <si>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</si>
  <si>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</si>
  <si>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</si>
  <si>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</si>
  <si>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</si>
  <si>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</si>
  <si>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</si>
  <si>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</si>
  <si>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</si>
  <si>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</si>
  <si>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</si>
  <si>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</si>
  <si>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</si>
  <si>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</si>
  <si>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</si>
  <si>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</si>
  <si>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</si>
  <si>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</si>
  <si>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</si>
  <si>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</si>
  <si>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</si>
  <si>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</si>
  <si>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</si>
  <si>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</si>
  <si>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</si>
  <si>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</si>
  <si>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</si>
  <si>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</si>
  <si>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</si>
  <si>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</si>
  <si>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</si>
  <si>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</si>
  <si>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</si>
  <si>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</si>
  <si>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</si>
  <si>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</si>
  <si>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</si>
  <si>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</si>
  <si>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</si>
  <si>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</si>
  <si>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</si>
  <si>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</si>
  <si>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</si>
  <si>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</si>
  <si>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</si>
  <si>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</si>
  <si>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</si>
  <si>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</si>
  <si>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</si>
  <si>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</si>
  <si>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</si>
  <si>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</si>
  <si>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</si>
  <si>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</si>
  <si>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</si>
  <si>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</si>
  <si>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</si>
  <si>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</si>
  <si>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</si>
  <si>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</si>
  <si>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</si>
  <si>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</si>
  <si>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</si>
  <si>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</si>
  <si>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</si>
  <si>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</si>
  <si>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</si>
  <si>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</si>
  <si>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</si>
  <si>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</si>
  <si>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</si>
  <si>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</si>
  <si>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</si>
  <si>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</si>
  <si>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</si>
  <si>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</si>
  <si>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</si>
  <si>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</si>
  <si>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</si>
  <si>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</si>
  <si>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</si>
  <si>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</si>
  <si>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</si>
  <si>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</si>
  <si>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</si>
  <si>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</si>
  <si>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</si>
  <si>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</si>
  <si>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</si>
  <si>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</si>
  <si>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</si>
  <si>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</si>
  <si>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</si>
  <si>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</si>
  <si>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</si>
  <si>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</si>
  <si>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</si>
  <si>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</si>
  <si>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</si>
  <si>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</si>
  <si>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</si>
  <si>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</si>
  <si>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</si>
  <si>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</si>
  <si>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</si>
  <si>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</si>
  <si>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</si>
  <si>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</si>
  <si>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</si>
  <si>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</si>
  <si>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</si>
  <si>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</si>
  <si>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</si>
  <si>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</si>
  <si>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</si>
  <si>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</si>
  <si>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</si>
  <si>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</si>
  <si>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</si>
  <si>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</si>
  <si>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</si>
  <si>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</si>
  <si>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</si>
  <si>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</si>
  <si>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</si>
  <si>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</si>
  <si>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</si>
  <si>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</si>
  <si>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</si>
  <si>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</si>
  <si>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</si>
  <si>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</si>
  <si>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</si>
  <si>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</si>
  <si>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</si>
  <si>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</si>
  <si>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</si>
  <si>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</si>
  <si>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</si>
  <si>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</si>
  <si>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</si>
  <si>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</si>
  <si>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</si>
  <si>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</si>
  <si>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</si>
  <si>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</si>
  <si>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</si>
  <si>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</si>
  <si>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</si>
  <si>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</si>
  <si>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</si>
  <si>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</si>
  <si>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</si>
  <si>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</si>
  <si>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</si>
  <si>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</si>
  <si>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</si>
  <si>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</si>
  <si>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</si>
  <si>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</si>
  <si>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</si>
  <si>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</si>
  <si>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</si>
  <si>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</si>
  <si>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</si>
  <si>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</si>
  <si>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</si>
  <si>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</si>
  <si>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</si>
  <si>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</si>
  <si>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</si>
  <si>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</si>
  <si>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</si>
  <si>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</si>
  <si>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</si>
  <si>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</si>
  <si>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</si>
  <si>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</si>
  <si>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</si>
  <si>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</si>
  <si>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</si>
  <si>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</si>
  <si>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</si>
  <si>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</si>
  <si>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</si>
  <si>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</si>
  <si>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</si>
  <si>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</si>
  <si>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</si>
  <si>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</si>
  <si>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</si>
  <si>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</si>
  <si>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</si>
  <si>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</si>
  <si>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</si>
  <si>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</si>
  <si>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</si>
  <si>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</si>
  <si>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</si>
  <si>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</si>
  <si>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</si>
  <si>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</si>
  <si>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</si>
  <si>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</si>
  <si>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</si>
  <si>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</si>
  <si>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</si>
  <si>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</si>
  <si>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</si>
  <si>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</si>
  <si>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</si>
  <si>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</si>
  <si>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</si>
  <si>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</si>
  <si>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</si>
  <si>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</si>
  <si>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</si>
  <si>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</si>
  <si>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</si>
  <si>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</si>
  <si>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</si>
  <si>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</si>
  <si>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</si>
  <si>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</si>
  <si>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</si>
  <si>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</si>
  <si>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</si>
  <si>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</si>
  <si>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</si>
  <si>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</si>
  <si>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</si>
  <si>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</si>
  <si>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</si>
  <si>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</si>
  <si>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</si>
  <si>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</si>
  <si>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</si>
  <si>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</si>
  <si>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</si>
  <si>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</si>
  <si>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</si>
  <si>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</si>
  <si>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</si>
  <si>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</si>
  <si>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</si>
  <si>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</si>
  <si>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</si>
  <si>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</si>
  <si>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</si>
  <si>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</si>
  <si>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</si>
  <si>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</si>
  <si>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</si>
  <si>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</si>
  <si>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</si>
  <si>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</si>
  <si>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</si>
  <si>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</si>
  <si>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</si>
  <si>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</si>
  <si>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</si>
  <si>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</si>
  <si>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</si>
  <si>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</si>
  <si>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</si>
  <si>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</si>
  <si>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</si>
  <si>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</si>
  <si>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</si>
  <si>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</si>
  <si>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</si>
  <si>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</si>
  <si>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</si>
  <si>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</si>
  <si>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</si>
  <si>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</si>
  <si>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</si>
  <si>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</si>
  <si>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</si>
  <si>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</si>
  <si>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</si>
  <si>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</si>
  <si>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</si>
  <si>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</si>
  <si>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</si>
  <si>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</si>
  <si>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</si>
  <si>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</si>
  <si>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</si>
  <si>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</si>
  <si>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</si>
  <si>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</si>
  <si>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</si>
  <si>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</si>
  <si>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</si>
  <si>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</si>
  <si>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</si>
  <si>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</si>
  <si>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</si>
  <si>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</si>
  <si>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</si>
  <si>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</si>
  <si>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</si>
  <si>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</si>
  <si>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</si>
  <si>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</si>
  <si>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</si>
  <si>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</si>
  <si>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</si>
  <si>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</si>
  <si>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</si>
  <si>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</si>
  <si>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</si>
  <si>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</si>
  <si>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</si>
  <si>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</si>
  <si>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</si>
  <si>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</si>
  <si>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</si>
  <si>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</si>
  <si>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</si>
  <si>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</si>
  <si>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</si>
  <si>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</si>
  <si>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</si>
  <si>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</si>
  <si>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</si>
  <si>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</si>
  <si>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</si>
  <si>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</si>
  <si>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</si>
  <si>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</si>
  <si>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</si>
  <si>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</si>
  <si>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</si>
  <si>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</si>
  <si>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</si>
  <si>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</si>
  <si>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</si>
  <si>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</si>
  <si>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</si>
  <si>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</si>
  <si>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</si>
  <si>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</si>
  <si>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</si>
  <si>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</si>
  <si>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</si>
  <si>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</si>
  <si>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</si>
  <si>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</si>
  <si>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</si>
  <si>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</si>
  <si>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</si>
  <si>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</si>
  <si>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</si>
  <si>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</si>
  <si>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</si>
  <si>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</si>
  <si>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</si>
  <si>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</si>
  <si>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</si>
  <si>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</si>
  <si>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</si>
  <si>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</si>
  <si>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</si>
  <si>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</si>
  <si>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</si>
  <si>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</si>
  <si>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</si>
  <si>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</si>
  <si>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</si>
  <si>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</si>
  <si>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</si>
  <si>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</si>
  <si>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</si>
  <si>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</si>
  <si>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</si>
  <si>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</si>
  <si>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</si>
  <si>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</si>
  <si>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</si>
  <si>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</si>
  <si>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</si>
  <si>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</si>
  <si>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</si>
  <si>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</si>
  <si>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</si>
  <si>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</si>
  <si>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</si>
  <si>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</si>
  <si>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</si>
  <si>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</si>
  <si>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</si>
  <si>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</si>
  <si>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</si>
  <si>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</si>
  <si>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</si>
  <si>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</si>
  <si>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</si>
  <si>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</si>
  <si>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</si>
  <si>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</si>
  <si>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</si>
  <si>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</si>
  <si>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</si>
  <si>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</si>
  <si>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</si>
  <si>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</si>
  <si>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</si>
  <si>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</si>
  <si>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</si>
  <si>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</si>
  <si>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</si>
  <si>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</si>
  <si>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</si>
  <si>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</si>
  <si>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</si>
  <si>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</si>
  <si>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</si>
  <si>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</si>
  <si>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</si>
  <si>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</si>
  <si>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</si>
  <si>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</si>
  <si>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</si>
  <si>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</si>
  <si>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</si>
  <si>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</si>
  <si>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</si>
  <si>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</si>
  <si>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</si>
  <si>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</si>
  <si>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</si>
  <si>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</si>
  <si>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</si>
  <si>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</si>
  <si>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</si>
  <si>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</si>
  <si>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</si>
  <si>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</si>
  <si>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</si>
  <si>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</si>
  <si>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</si>
  <si>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</si>
  <si>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</si>
  <si>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</si>
  <si>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</si>
  <si>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</si>
  <si>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</si>
  <si>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</si>
  <si>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</si>
  <si>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</si>
  <si>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</si>
  <si>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</si>
  <si>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</si>
  <si>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</si>
  <si>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</si>
  <si>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</si>
  <si>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</si>
  <si>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</si>
  <si>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</si>
  <si>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</si>
  <si>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</si>
  <si>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</si>
  <si>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</si>
  <si>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</si>
  <si>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</si>
  <si>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</si>
  <si>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</si>
  <si>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</si>
  <si>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</si>
  <si>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</si>
  <si>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</si>
  <si>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</si>
  <si>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</si>
  <si>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</si>
  <si>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</si>
  <si>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</si>
  <si>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</si>
  <si>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</si>
  <si>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</si>
  <si>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</si>
  <si>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</si>
  <si>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</si>
  <si>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</si>
  <si>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</si>
  <si>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</si>
  <si>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</si>
  <si>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</si>
  <si>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</si>
  <si>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</si>
  <si>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</si>
  <si>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</si>
  <si>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</si>
  <si>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</si>
  <si>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</si>
  <si>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</si>
  <si>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</si>
  <si>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</si>
  <si>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</si>
  <si>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</si>
  <si>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</si>
  <si>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</si>
  <si>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</si>
  <si>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</si>
  <si>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</si>
  <si>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</si>
  <si>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</si>
  <si>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</si>
  <si>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</si>
  <si>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</si>
  <si>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</si>
  <si>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</si>
  <si>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</si>
  <si>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</si>
  <si>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</si>
  <si>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</si>
  <si>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</si>
  <si>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</si>
  <si>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</si>
  <si>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</si>
  <si>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</si>
  <si>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</si>
  <si>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</si>
  <si>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</si>
  <si>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</si>
  <si>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</si>
  <si>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</si>
  <si>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</si>
  <si>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</si>
  <si>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</si>
  <si>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</si>
  <si>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</si>
  <si>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</si>
  <si>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</si>
  <si>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</si>
  <si>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</si>
  <si>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</si>
  <si>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</si>
  <si>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</si>
  <si>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</si>
  <si>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</si>
  <si>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</si>
  <si>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</si>
  <si>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</si>
  <si>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</si>
  <si>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</si>
  <si>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</si>
  <si>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</si>
  <si>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</si>
  <si>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</si>
  <si>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</si>
  <si>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</si>
  <si>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</si>
  <si>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</si>
  <si>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</si>
  <si>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</si>
  <si>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</si>
  <si>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</si>
  <si>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</si>
  <si>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</si>
  <si>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</si>
  <si>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</si>
  <si>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</si>
  <si>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</si>
  <si>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</si>
  <si>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</si>
  <si>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</si>
  <si>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</si>
  <si>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</si>
  <si>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</si>
  <si>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</si>
  <si>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</si>
  <si>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</si>
  <si>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</si>
  <si>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</si>
  <si>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</si>
  <si>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</si>
  <si>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</si>
  <si>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</si>
  <si>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</si>
  <si>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</si>
  <si>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</si>
  <si>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</si>
  <si>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</si>
  <si>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</si>
  <si>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</si>
  <si>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</si>
  <si>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</si>
  <si>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</si>
  <si>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</si>
  <si>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</si>
  <si>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</si>
  <si>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</si>
  <si>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</si>
  <si>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</si>
  <si>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</si>
  <si>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</si>
  <si>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</si>
  <si>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</si>
  <si>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</si>
  <si>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</si>
  <si>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</si>
  <si>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</si>
  <si>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</si>
  <si>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</si>
  <si>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</si>
  <si>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</si>
  <si>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</si>
  <si>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</si>
  <si>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</si>
  <si>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</si>
  <si>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</si>
  <si>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</si>
  <si>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</si>
  <si>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</si>
  <si>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</si>
  <si>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</si>
  <si>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</si>
  <si>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</si>
  <si>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</si>
  <si>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</si>
  <si>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</si>
  <si>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</si>
  <si>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</si>
  <si>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</si>
  <si>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</si>
  <si>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</si>
  <si>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</si>
  <si>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</si>
  <si>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</si>
  <si>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</si>
  <si>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</si>
  <si>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</si>
  <si>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</si>
  <si>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</si>
  <si>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</si>
  <si>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</si>
  <si>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</si>
  <si>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</si>
  <si>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</si>
  <si>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</si>
  <si>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</si>
  <si>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</si>
  <si>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</si>
  <si>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</si>
  <si>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</si>
  <si>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</si>
  <si>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</si>
  <si>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</si>
  <si>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</si>
  <si>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</si>
  <si>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</si>
  <si>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</si>
  <si>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</si>
  <si>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</si>
  <si>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</si>
  <si>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</si>
  <si>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</si>
  <si>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</si>
  <si>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</si>
  <si>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</si>
  <si>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</si>
  <si>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</si>
  <si>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</si>
  <si>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</si>
  <si>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</si>
  <si>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</si>
  <si>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</si>
  <si>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</si>
  <si>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</si>
  <si>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</si>
  <si>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</si>
  <si>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</si>
  <si>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</si>
  <si>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</si>
  <si>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</si>
  <si>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</si>
  <si>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</si>
  <si>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</si>
  <si>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</si>
  <si>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</si>
  <si>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</si>
  <si>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</si>
  <si>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</si>
  <si>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</si>
  <si>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</si>
  <si>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</si>
  <si>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</si>
  <si>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</si>
  <si>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</si>
  <si>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</si>
  <si>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</si>
  <si>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</si>
  <si>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</si>
  <si>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</si>
  <si>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</si>
  <si>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</si>
  <si>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</si>
  <si>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</si>
  <si>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</si>
  <si>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</si>
  <si>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</si>
  <si>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</si>
  <si>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</si>
  <si>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</si>
  <si>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</si>
  <si>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</si>
  <si>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</si>
  <si>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</si>
  <si>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</si>
  <si>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</si>
  <si>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</si>
  <si>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</si>
  <si>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</si>
  <si>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</si>
  <si>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</si>
  <si>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</si>
  <si>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</si>
  <si>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</si>
  <si>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</si>
  <si>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</si>
  <si>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</si>
  <si>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</si>
  <si>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</si>
  <si>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</si>
  <si>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</si>
  <si>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</si>
  <si>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</si>
  <si>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</si>
  <si>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</si>
  <si>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</si>
  <si>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</si>
  <si>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</si>
  <si>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</si>
  <si>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</si>
  <si>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</si>
  <si>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</si>
  <si>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</si>
  <si>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</si>
  <si>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</si>
  <si>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</si>
  <si>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</si>
  <si>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</si>
  <si>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</si>
  <si>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</si>
  <si>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</si>
  <si>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</si>
  <si>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</si>
  <si>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</si>
  <si>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</si>
  <si>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</si>
  <si>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</si>
  <si>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</si>
  <si>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</si>
  <si>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</si>
  <si>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</si>
  <si>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</si>
  <si>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</si>
  <si>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</si>
  <si>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</si>
  <si>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</si>
  <si>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</si>
  <si>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</si>
  <si>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</si>
  <si>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</si>
  <si>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</si>
  <si>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</si>
  <si>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</si>
  <si>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</si>
  <si>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</si>
  <si>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</si>
  <si>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</si>
  <si>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</si>
  <si>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</si>
  <si>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</si>
  <si>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</si>
  <si>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</si>
  <si>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</si>
  <si>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</si>
  <si>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</si>
  <si>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</si>
  <si>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</si>
  <si>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</si>
  <si>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</si>
  <si>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</si>
  <si>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</si>
  <si>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</si>
  <si>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</si>
  <si>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</si>
  <si>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</si>
  <si>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</si>
  <si>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</si>
  <si>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</si>
  <si>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PV</t>
  </si>
  <si>
    <t>CT-Hydro</t>
  </si>
  <si>
    <t>ME-Hydro</t>
  </si>
  <si>
    <t>CT-NG</t>
  </si>
  <si>
    <t>NEMA-NG</t>
  </si>
  <si>
    <t>SEMA-NG</t>
  </si>
  <si>
    <t>WEMA-NG</t>
  </si>
  <si>
    <t>NG</t>
  </si>
  <si>
    <t>RI-Onshore</t>
  </si>
  <si>
    <t>VT-Onshore</t>
  </si>
  <si>
    <t>WEMA-Onshore</t>
  </si>
  <si>
    <t>VT-NG</t>
  </si>
  <si>
    <t>ME-NG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</si>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</sst>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0" borderId="0" xfId="0" applyFont="1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4"/>
  <sheetViews>
    <sheetView topLeftCell="A313" zoomScale="90" zoomScaleNormal="90" workbookViewId="0">
      <selection activeCell="M329" sqref="M329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825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1048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843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846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847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848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872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873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879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880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891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1020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913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914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960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1023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1024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788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801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805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806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808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826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827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836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837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1008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1050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1051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844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845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911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912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1028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1029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915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1030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1031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1032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1034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961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962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963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19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964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965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966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967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974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975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976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977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978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979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980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1053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988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1009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782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783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784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785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786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1055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1056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4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5" si="9">D99*70</f>
        <v>182</v>
      </c>
    </row>
    <row r="100" spans="1:14">
      <c r="A100" s="2" t="s">
        <v>1057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1058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807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1010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1011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812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813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814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815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839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883</v>
      </c>
      <c r="B110" s="2" t="s">
        <v>700</v>
      </c>
      <c r="C110" s="2" t="s">
        <v>4</v>
      </c>
      <c r="D110" s="2">
        <v>75</v>
      </c>
      <c r="E110" s="2">
        <v>11.23336932323166</v>
      </c>
      <c r="F110" s="2">
        <v>12.643281457490581</v>
      </c>
      <c r="G110" s="2">
        <v>13.34823752462003</v>
      </c>
      <c r="H110" s="2">
        <f t="shared" si="8"/>
        <v>26.25</v>
      </c>
      <c r="I110" s="2">
        <f t="shared" si="5"/>
        <v>75</v>
      </c>
      <c r="J110" s="2">
        <v>6</v>
      </c>
      <c r="K110" s="2">
        <v>6</v>
      </c>
      <c r="L110" s="2">
        <v>126.88501151617911</v>
      </c>
      <c r="M110" s="2">
        <v>3.17</v>
      </c>
      <c r="N110" s="2">
        <f t="shared" si="9"/>
        <v>5250</v>
      </c>
    </row>
    <row r="111" spans="1:14">
      <c r="A111" s="2" t="s">
        <v>1060</v>
      </c>
      <c r="B111" s="2" t="s">
        <v>700</v>
      </c>
      <c r="C111" s="2" t="s">
        <v>4</v>
      </c>
      <c r="D111" s="2">
        <v>414.9</v>
      </c>
      <c r="E111" s="2">
        <v>12.03129377905778</v>
      </c>
      <c r="F111" s="2">
        <v>13.44120591331669</v>
      </c>
      <c r="G111" s="2">
        <v>14.14616198044615</v>
      </c>
      <c r="H111" s="2">
        <f t="shared" si="8"/>
        <v>145.21499999999997</v>
      </c>
      <c r="I111" s="2">
        <f t="shared" si="5"/>
        <v>414.9</v>
      </c>
      <c r="J111" s="2">
        <v>6</v>
      </c>
      <c r="K111" s="2">
        <v>6</v>
      </c>
      <c r="L111" s="2">
        <v>701.92788370750361</v>
      </c>
      <c r="M111" s="2">
        <v>3.17</v>
      </c>
      <c r="N111" s="2">
        <f t="shared" si="9"/>
        <v>29043</v>
      </c>
    </row>
    <row r="112" spans="1:14">
      <c r="A112" s="2" t="s">
        <v>893</v>
      </c>
      <c r="B112" s="2" t="s">
        <v>700</v>
      </c>
      <c r="C112" s="2" t="s">
        <v>4</v>
      </c>
      <c r="D112" s="2">
        <v>60.5</v>
      </c>
      <c r="E112" s="2">
        <v>20.998836383502361</v>
      </c>
      <c r="F112" s="2">
        <v>21.128885907733579</v>
      </c>
      <c r="G112" s="2">
        <v>21.193910669849181</v>
      </c>
      <c r="H112" s="2">
        <f t="shared" si="8"/>
        <v>21.174999999999997</v>
      </c>
      <c r="I112" s="2">
        <f t="shared" si="5"/>
        <v>60.5</v>
      </c>
      <c r="J112" s="2">
        <v>1</v>
      </c>
      <c r="K112" s="2">
        <v>1</v>
      </c>
      <c r="L112" s="2">
        <v>93.103328703822555</v>
      </c>
      <c r="M112" s="2">
        <v>2</v>
      </c>
      <c r="N112" s="2">
        <f t="shared" si="9"/>
        <v>4235</v>
      </c>
    </row>
    <row r="113" spans="1:14">
      <c r="A113" s="10" t="s">
        <v>894</v>
      </c>
      <c r="B113" s="10" t="s">
        <v>700</v>
      </c>
      <c r="C113" s="10" t="s">
        <v>4</v>
      </c>
      <c r="D113" s="10">
        <v>60.5</v>
      </c>
      <c r="E113" s="10">
        <v>20.998836383502361</v>
      </c>
      <c r="F113" s="10">
        <v>21.128885907733579</v>
      </c>
      <c r="G113" s="10">
        <v>21.193910669849181</v>
      </c>
      <c r="H113" s="10">
        <f t="shared" si="8"/>
        <v>21.174999999999997</v>
      </c>
      <c r="I113" s="10">
        <f t="shared" si="5"/>
        <v>60.5</v>
      </c>
      <c r="J113" s="10">
        <v>1</v>
      </c>
      <c r="K113" s="10">
        <v>1</v>
      </c>
      <c r="L113" s="10">
        <v>93.103328703822555</v>
      </c>
      <c r="M113" s="10">
        <v>2</v>
      </c>
      <c r="N113" s="10">
        <f t="shared" si="9"/>
        <v>4235</v>
      </c>
    </row>
    <row r="114" spans="1:14">
      <c r="A114" s="2" t="s">
        <v>1040</v>
      </c>
      <c r="B114" s="2" t="s">
        <v>700</v>
      </c>
      <c r="C114" s="2" t="s">
        <v>4</v>
      </c>
      <c r="D114" s="2">
        <v>2</v>
      </c>
      <c r="E114" s="2">
        <v>7.8872359827600418</v>
      </c>
      <c r="F114" s="2">
        <v>8.017285506991243</v>
      </c>
      <c r="G114" s="2">
        <v>8.0823102691068431</v>
      </c>
      <c r="H114" s="2">
        <f t="shared" si="8"/>
        <v>0.7</v>
      </c>
      <c r="I114" s="2">
        <f t="shared" si="5"/>
        <v>2</v>
      </c>
      <c r="J114" s="2">
        <v>1</v>
      </c>
      <c r="K114" s="2">
        <v>1</v>
      </c>
      <c r="L114" s="2">
        <v>3.0777959902090308</v>
      </c>
      <c r="M114" s="2">
        <v>2</v>
      </c>
      <c r="N114" s="2">
        <f t="shared" si="9"/>
        <v>140</v>
      </c>
    </row>
    <row r="115" spans="1:14">
      <c r="A115" s="2" t="s">
        <v>1041</v>
      </c>
      <c r="B115" s="2" t="s">
        <v>700</v>
      </c>
      <c r="C115" s="2" t="s">
        <v>4</v>
      </c>
      <c r="D115" s="2">
        <v>2</v>
      </c>
      <c r="E115" s="2">
        <v>7.8872359827600418</v>
      </c>
      <c r="F115" s="2">
        <v>8.017285506991243</v>
      </c>
      <c r="G115" s="2">
        <v>8.0823102691068431</v>
      </c>
      <c r="H115" s="2">
        <f t="shared" si="8"/>
        <v>0.7</v>
      </c>
      <c r="I115" s="2">
        <f t="shared" si="5"/>
        <v>2</v>
      </c>
      <c r="J115" s="2">
        <v>1</v>
      </c>
      <c r="K115" s="2">
        <v>1</v>
      </c>
      <c r="L115" s="2">
        <v>3.0777959902090308</v>
      </c>
      <c r="M115" s="2">
        <v>2</v>
      </c>
      <c r="N115" s="2">
        <f t="shared" si="9"/>
        <v>140</v>
      </c>
    </row>
    <row r="116" spans="1:14">
      <c r="A116" s="2" t="s">
        <v>1042</v>
      </c>
      <c r="B116" s="2" t="s">
        <v>700</v>
      </c>
      <c r="C116" s="2" t="s">
        <v>4</v>
      </c>
      <c r="D116" s="2">
        <v>2</v>
      </c>
      <c r="E116" s="2">
        <v>7.8872359827600418</v>
      </c>
      <c r="F116" s="2">
        <v>8.017285506991243</v>
      </c>
      <c r="G116" s="2">
        <v>8.0823102691068431</v>
      </c>
      <c r="H116" s="2">
        <f t="shared" si="8"/>
        <v>0.7</v>
      </c>
      <c r="I116" s="2">
        <f t="shared" si="5"/>
        <v>2</v>
      </c>
      <c r="J116" s="2">
        <v>1</v>
      </c>
      <c r="K116" s="2">
        <v>1</v>
      </c>
      <c r="L116" s="2">
        <v>3.0777959902090308</v>
      </c>
      <c r="M116" s="2">
        <v>2</v>
      </c>
      <c r="N116" s="2">
        <f t="shared" si="9"/>
        <v>140</v>
      </c>
    </row>
    <row r="117" spans="1:14">
      <c r="A117" s="2" t="s">
        <v>896</v>
      </c>
      <c r="B117" s="2" t="s">
        <v>700</v>
      </c>
      <c r="C117" s="2" t="s">
        <v>4</v>
      </c>
      <c r="D117" s="2">
        <v>19</v>
      </c>
      <c r="E117" s="2">
        <v>28.164438049502369</v>
      </c>
      <c r="F117" s="2">
        <v>28.294487573733569</v>
      </c>
      <c r="G117" s="2">
        <v>28.359512335849171</v>
      </c>
      <c r="H117" s="2">
        <f t="shared" si="8"/>
        <v>6.6499999999999995</v>
      </c>
      <c r="I117" s="2">
        <f t="shared" si="5"/>
        <v>19</v>
      </c>
      <c r="J117" s="2">
        <v>1</v>
      </c>
      <c r="K117" s="2">
        <v>1</v>
      </c>
      <c r="L117" s="2">
        <v>29.239061906986009</v>
      </c>
      <c r="M117" s="2">
        <v>2</v>
      </c>
      <c r="N117" s="2">
        <f t="shared" si="9"/>
        <v>1330</v>
      </c>
    </row>
    <row r="118" spans="1:14">
      <c r="A118" s="2" t="s">
        <v>899</v>
      </c>
      <c r="B118" s="2" t="s">
        <v>700</v>
      </c>
      <c r="C118" s="2" t="s">
        <v>4</v>
      </c>
      <c r="D118" s="2">
        <v>2</v>
      </c>
      <c r="E118" s="2">
        <v>10.30315693994423</v>
      </c>
      <c r="F118" s="2">
        <v>10.433206464175431</v>
      </c>
      <c r="G118" s="2">
        <v>10.498231226291029</v>
      </c>
      <c r="H118" s="2">
        <f t="shared" si="8"/>
        <v>0.7</v>
      </c>
      <c r="I118" s="2">
        <f t="shared" si="5"/>
        <v>2</v>
      </c>
      <c r="J118" s="2">
        <v>1</v>
      </c>
      <c r="K118" s="2">
        <v>1</v>
      </c>
      <c r="L118" s="2">
        <v>3.0777959902090242</v>
      </c>
      <c r="M118" s="2">
        <v>2</v>
      </c>
      <c r="N118" s="2">
        <f t="shared" si="9"/>
        <v>140</v>
      </c>
    </row>
    <row r="119" spans="1:14">
      <c r="A119" s="2" t="s">
        <v>959</v>
      </c>
      <c r="B119" s="2" t="s">
        <v>700</v>
      </c>
      <c r="C119" s="2" t="s">
        <v>4</v>
      </c>
      <c r="D119" s="2">
        <v>21.8</v>
      </c>
      <c r="E119" s="2">
        <v>16.583164982502371</v>
      </c>
      <c r="F119" s="2">
        <v>16.713214506733571</v>
      </c>
      <c r="G119" s="2">
        <v>16.77823926884918</v>
      </c>
      <c r="H119" s="2">
        <f t="shared" si="8"/>
        <v>7.63</v>
      </c>
      <c r="I119" s="2">
        <f t="shared" si="5"/>
        <v>21.8</v>
      </c>
      <c r="J119" s="2">
        <v>1</v>
      </c>
      <c r="K119" s="2">
        <v>1</v>
      </c>
      <c r="L119" s="2">
        <v>33.547976293278559</v>
      </c>
      <c r="M119" s="2">
        <v>2</v>
      </c>
      <c r="N119" s="2">
        <f t="shared" si="9"/>
        <v>1526</v>
      </c>
    </row>
    <row r="120" spans="1:14">
      <c r="A120" s="2" t="s">
        <v>981</v>
      </c>
      <c r="B120" s="2" t="s">
        <v>700</v>
      </c>
      <c r="C120" s="2" t="s">
        <v>4</v>
      </c>
      <c r="D120" s="2">
        <v>2.6</v>
      </c>
      <c r="E120" s="2">
        <v>8.0041234701430213</v>
      </c>
      <c r="F120" s="2">
        <v>8.1341729943742198</v>
      </c>
      <c r="G120" s="2">
        <v>8.1991977564898182</v>
      </c>
      <c r="H120" s="2">
        <f t="shared" si="8"/>
        <v>0.90999999999999992</v>
      </c>
      <c r="I120" s="2">
        <f t="shared" ref="I120:I179" si="10">D120</f>
        <v>2.6</v>
      </c>
      <c r="J120" s="2">
        <v>1</v>
      </c>
      <c r="K120" s="2">
        <v>1</v>
      </c>
      <c r="L120" s="2">
        <v>4.0011347872717344</v>
      </c>
      <c r="M120" s="2">
        <v>2</v>
      </c>
      <c r="N120" s="2">
        <f t="shared" si="9"/>
        <v>182</v>
      </c>
    </row>
    <row r="121" spans="1:14">
      <c r="A121" s="2" t="s">
        <v>1059</v>
      </c>
      <c r="B121" s="2" t="s">
        <v>700</v>
      </c>
      <c r="C121" s="2" t="s">
        <v>4</v>
      </c>
      <c r="D121" s="2">
        <v>2.6</v>
      </c>
      <c r="E121" s="2">
        <v>8.0041234701430213</v>
      </c>
      <c r="F121" s="2">
        <v>8.1341729943742198</v>
      </c>
      <c r="G121" s="2">
        <v>8.1991977564898182</v>
      </c>
      <c r="H121" s="2">
        <f t="shared" si="8"/>
        <v>0.90999999999999992</v>
      </c>
      <c r="I121" s="2">
        <f t="shared" si="10"/>
        <v>2.6</v>
      </c>
      <c r="J121" s="2">
        <v>1</v>
      </c>
      <c r="K121" s="2">
        <v>1</v>
      </c>
      <c r="L121" s="2">
        <v>4.0011347872717344</v>
      </c>
      <c r="M121" s="2">
        <v>2</v>
      </c>
      <c r="N121" s="2">
        <f t="shared" si="9"/>
        <v>182</v>
      </c>
    </row>
    <row r="122" spans="1:14">
      <c r="A122" s="2" t="s">
        <v>983</v>
      </c>
      <c r="B122" s="2" t="s">
        <v>700</v>
      </c>
      <c r="C122" s="2" t="s">
        <v>4</v>
      </c>
      <c r="D122" s="2">
        <v>23.2</v>
      </c>
      <c r="E122" s="2">
        <v>23.858775731782881</v>
      </c>
      <c r="F122" s="2">
        <v>23.988825256014081</v>
      </c>
      <c r="G122" s="2">
        <v>24.05385001812968</v>
      </c>
      <c r="H122" s="2">
        <f t="shared" si="8"/>
        <v>8.1199999999999992</v>
      </c>
      <c r="I122" s="2">
        <f t="shared" si="10"/>
        <v>23.2</v>
      </c>
      <c r="J122" s="2">
        <v>1</v>
      </c>
      <c r="K122" s="2">
        <v>1</v>
      </c>
      <c r="L122" s="2">
        <v>35.70243348642466</v>
      </c>
      <c r="M122" s="2">
        <v>2</v>
      </c>
      <c r="N122" s="2">
        <f t="shared" si="9"/>
        <v>1624</v>
      </c>
    </row>
    <row r="123" spans="1:14">
      <c r="A123" s="2" t="s">
        <v>1016</v>
      </c>
      <c r="B123" s="2" t="s">
        <v>700</v>
      </c>
      <c r="C123" s="2" t="s">
        <v>4</v>
      </c>
      <c r="D123" s="2">
        <v>23.2</v>
      </c>
      <c r="E123" s="2">
        <v>22.484742078638</v>
      </c>
      <c r="F123" s="2">
        <v>22.6147916028692</v>
      </c>
      <c r="G123" s="2">
        <v>22.679816364984799</v>
      </c>
      <c r="H123" s="2">
        <f t="shared" si="8"/>
        <v>8.1199999999999992</v>
      </c>
      <c r="I123" s="2">
        <f t="shared" si="10"/>
        <v>23.2</v>
      </c>
      <c r="J123" s="2">
        <v>1</v>
      </c>
      <c r="K123" s="2">
        <v>1</v>
      </c>
      <c r="L123" s="2">
        <v>35.70243348642483</v>
      </c>
      <c r="M123" s="2">
        <v>2</v>
      </c>
      <c r="N123" s="2">
        <f t="shared" si="9"/>
        <v>1624</v>
      </c>
    </row>
    <row r="124" spans="1:14">
      <c r="A124" s="2" t="s">
        <v>1017</v>
      </c>
      <c r="B124" s="2" t="s">
        <v>700</v>
      </c>
      <c r="C124" s="2" t="s">
        <v>4</v>
      </c>
      <c r="D124" s="2">
        <v>23.2</v>
      </c>
      <c r="E124" s="2">
        <v>24.381194107993618</v>
      </c>
      <c r="F124" s="2">
        <v>24.511243632224819</v>
      </c>
      <c r="G124" s="2">
        <v>24.57626839434041</v>
      </c>
      <c r="H124" s="2">
        <f t="shared" si="8"/>
        <v>8.1199999999999992</v>
      </c>
      <c r="I124" s="2">
        <f t="shared" si="10"/>
        <v>23.2</v>
      </c>
      <c r="J124" s="2">
        <v>1</v>
      </c>
      <c r="K124" s="2">
        <v>1</v>
      </c>
      <c r="L124" s="2">
        <v>35.702433486424667</v>
      </c>
      <c r="M124" s="2">
        <v>2</v>
      </c>
      <c r="N124" s="2">
        <f t="shared" si="9"/>
        <v>1624</v>
      </c>
    </row>
    <row r="125" spans="1:14">
      <c r="A125" s="2" t="s">
        <v>675</v>
      </c>
      <c r="B125" s="2" t="s">
        <v>701</v>
      </c>
      <c r="C125" s="2" t="s">
        <v>4</v>
      </c>
      <c r="D125" s="2">
        <v>10000</v>
      </c>
      <c r="E125" s="2">
        <v>10000</v>
      </c>
      <c r="F125" s="2">
        <v>10000</v>
      </c>
      <c r="G125" s="2">
        <v>10000</v>
      </c>
      <c r="H125" s="2">
        <v>0</v>
      </c>
      <c r="I125" s="2">
        <f t="shared" si="10"/>
        <v>10000</v>
      </c>
      <c r="J125" s="2">
        <v>1</v>
      </c>
      <c r="K125" s="2">
        <v>1</v>
      </c>
      <c r="L125" s="2">
        <v>10000</v>
      </c>
      <c r="M125" s="2">
        <v>0</v>
      </c>
      <c r="N125" s="2">
        <f t="shared" si="9"/>
        <v>700000</v>
      </c>
    </row>
    <row r="126" spans="1:14">
      <c r="A126" s="2" t="s">
        <v>683</v>
      </c>
      <c r="B126" s="2" t="s">
        <v>702</v>
      </c>
      <c r="C126" s="2" t="s">
        <v>688</v>
      </c>
      <c r="D126" s="2">
        <v>2200</v>
      </c>
      <c r="E126" s="2">
        <v>0</v>
      </c>
      <c r="F126" s="2">
        <v>0</v>
      </c>
      <c r="G126" s="2">
        <v>0</v>
      </c>
      <c r="H126" s="2">
        <v>0</v>
      </c>
      <c r="I126" s="2">
        <f t="shared" si="10"/>
        <v>2200</v>
      </c>
      <c r="J126" s="2">
        <v>1</v>
      </c>
      <c r="K126" s="2">
        <v>1</v>
      </c>
      <c r="L126" s="2">
        <v>1</v>
      </c>
      <c r="M126" s="2">
        <v>0</v>
      </c>
      <c r="N126" s="2">
        <v>100</v>
      </c>
    </row>
    <row r="127" spans="1:14">
      <c r="A127" s="2" t="s">
        <v>20</v>
      </c>
      <c r="B127" s="2" t="s">
        <v>693</v>
      </c>
      <c r="C127" s="2" t="s">
        <v>9</v>
      </c>
      <c r="D127" s="2">
        <v>684</v>
      </c>
      <c r="E127" s="2">
        <v>0</v>
      </c>
      <c r="F127" s="2">
        <v>0</v>
      </c>
      <c r="G127" s="2">
        <v>0</v>
      </c>
      <c r="H127" s="2">
        <v>0</v>
      </c>
      <c r="I127" s="2">
        <f t="shared" si="10"/>
        <v>684</v>
      </c>
      <c r="J127" s="2">
        <v>1</v>
      </c>
      <c r="K127" s="2">
        <v>1</v>
      </c>
      <c r="L127" s="2">
        <v>1</v>
      </c>
      <c r="M127" s="2">
        <v>0</v>
      </c>
      <c r="N127" s="2">
        <v>100</v>
      </c>
    </row>
    <row r="128" spans="1:14">
      <c r="A128" s="2" t="s">
        <v>851</v>
      </c>
      <c r="B128" s="2" t="s">
        <v>699</v>
      </c>
      <c r="C128" s="2" t="s">
        <v>9</v>
      </c>
      <c r="D128" s="2">
        <v>194.6</v>
      </c>
      <c r="E128" s="2">
        <v>5.8229244616873999</v>
      </c>
      <c r="F128" s="2">
        <v>6.3448159412921186</v>
      </c>
      <c r="G128" s="2">
        <v>6.6057616810944797</v>
      </c>
      <c r="H128" s="2">
        <f t="shared" ref="H128:H142" si="11">0.35*D128</f>
        <v>68.11</v>
      </c>
      <c r="I128" s="2">
        <f t="shared" si="10"/>
        <v>194.6</v>
      </c>
      <c r="J128" s="2">
        <v>6</v>
      </c>
      <c r="K128" s="2">
        <v>6</v>
      </c>
      <c r="L128" s="2">
        <v>242.34224527980481</v>
      </c>
      <c r="M128" s="2">
        <v>3.17</v>
      </c>
      <c r="N128" s="2">
        <f t="shared" ref="N128:N143" si="12">D128*70</f>
        <v>13622</v>
      </c>
    </row>
    <row r="129" spans="1:14">
      <c r="A129" s="2" t="s">
        <v>1049</v>
      </c>
      <c r="B129" s="2" t="s">
        <v>699</v>
      </c>
      <c r="C129" s="2" t="s">
        <v>9</v>
      </c>
      <c r="D129" s="2">
        <v>95.1</v>
      </c>
      <c r="E129" s="2">
        <v>6.1553029186873989</v>
      </c>
      <c r="F129" s="2">
        <v>6.6771943982921202</v>
      </c>
      <c r="G129" s="2">
        <v>6.9381401380944814</v>
      </c>
      <c r="H129" s="2">
        <f t="shared" si="11"/>
        <v>33.284999999999997</v>
      </c>
      <c r="I129" s="2">
        <f t="shared" si="10"/>
        <v>95.1</v>
      </c>
      <c r="J129" s="2">
        <v>6</v>
      </c>
      <c r="K129" s="2">
        <v>6</v>
      </c>
      <c r="L129" s="2">
        <v>118.43138502625619</v>
      </c>
      <c r="M129" s="2">
        <v>3.17</v>
      </c>
      <c r="N129" s="2">
        <f t="shared" si="12"/>
        <v>6657</v>
      </c>
    </row>
    <row r="130" spans="1:14">
      <c r="A130" s="2" t="s">
        <v>996</v>
      </c>
      <c r="B130" s="2" t="s">
        <v>699</v>
      </c>
      <c r="C130" s="2" t="s">
        <v>9</v>
      </c>
      <c r="D130" s="2">
        <v>195.5</v>
      </c>
      <c r="E130" s="2">
        <v>5.3181917196874</v>
      </c>
      <c r="F130" s="2">
        <v>5.8400831992921196</v>
      </c>
      <c r="G130" s="2">
        <v>6.1010289390944816</v>
      </c>
      <c r="H130" s="2">
        <f t="shared" si="11"/>
        <v>68.424999999999997</v>
      </c>
      <c r="I130" s="2">
        <f t="shared" si="10"/>
        <v>195.5</v>
      </c>
      <c r="J130" s="2">
        <v>6</v>
      </c>
      <c r="K130" s="2">
        <v>6</v>
      </c>
      <c r="L130" s="2">
        <v>243.46304703084229</v>
      </c>
      <c r="M130" s="2">
        <v>3.17</v>
      </c>
      <c r="N130" s="2">
        <f t="shared" si="12"/>
        <v>13685</v>
      </c>
    </row>
    <row r="131" spans="1:14">
      <c r="A131" s="2" t="s">
        <v>714</v>
      </c>
      <c r="B131" s="2" t="s">
        <v>698</v>
      </c>
      <c r="C131" s="2" t="s">
        <v>9</v>
      </c>
      <c r="D131" s="2">
        <v>54.5</v>
      </c>
      <c r="E131" s="2">
        <v>1.87204789438432</v>
      </c>
      <c r="F131" s="2">
        <v>2.00209741861552</v>
      </c>
      <c r="G131" s="2">
        <v>2.0671221807311202</v>
      </c>
      <c r="H131" s="2">
        <f t="shared" si="11"/>
        <v>19.074999999999999</v>
      </c>
      <c r="I131" s="2">
        <f t="shared" si="10"/>
        <v>54.5</v>
      </c>
      <c r="J131" s="2">
        <v>1</v>
      </c>
      <c r="K131" s="2">
        <v>1</v>
      </c>
      <c r="L131" s="2">
        <v>83.869940733195961</v>
      </c>
      <c r="M131" s="2">
        <v>2</v>
      </c>
      <c r="N131" s="2">
        <f t="shared" si="12"/>
        <v>3815</v>
      </c>
    </row>
    <row r="132" spans="1:14">
      <c r="A132" s="2" t="s">
        <v>715</v>
      </c>
      <c r="B132" s="2" t="s">
        <v>698</v>
      </c>
      <c r="C132" s="2" t="s">
        <v>9</v>
      </c>
      <c r="D132" s="2">
        <v>54.5</v>
      </c>
      <c r="E132" s="2">
        <v>7.5660169356911924</v>
      </c>
      <c r="F132" s="2">
        <v>7.6960664599223918</v>
      </c>
      <c r="G132" s="2">
        <v>7.7610912220379911</v>
      </c>
      <c r="H132" s="2">
        <f t="shared" si="11"/>
        <v>19.074999999999999</v>
      </c>
      <c r="I132" s="2">
        <f t="shared" si="10"/>
        <v>54.5</v>
      </c>
      <c r="J132" s="2">
        <v>1</v>
      </c>
      <c r="K132" s="2">
        <v>1</v>
      </c>
      <c r="L132" s="2">
        <v>83.869940733195904</v>
      </c>
      <c r="M132" s="2">
        <v>2</v>
      </c>
      <c r="N132" s="2">
        <f t="shared" si="12"/>
        <v>3815</v>
      </c>
    </row>
    <row r="133" spans="1:14">
      <c r="A133" s="2" t="s">
        <v>716</v>
      </c>
      <c r="B133" s="2" t="s">
        <v>698</v>
      </c>
      <c r="C133" s="2" t="s">
        <v>9</v>
      </c>
      <c r="D133" s="2">
        <v>54.5</v>
      </c>
      <c r="E133" s="2">
        <v>20.06778285736517</v>
      </c>
      <c r="F133" s="2">
        <v>20.197832381596349</v>
      </c>
      <c r="G133" s="2">
        <v>20.262857143711951</v>
      </c>
      <c r="H133" s="2">
        <f t="shared" si="11"/>
        <v>19.074999999999999</v>
      </c>
      <c r="I133" s="2">
        <f t="shared" si="10"/>
        <v>54.5</v>
      </c>
      <c r="J133" s="2">
        <v>1</v>
      </c>
      <c r="K133" s="2">
        <v>1</v>
      </c>
      <c r="L133" s="2">
        <v>83.869940733196088</v>
      </c>
      <c r="M133" s="2">
        <v>2</v>
      </c>
      <c r="N133" s="2">
        <f t="shared" si="12"/>
        <v>3815</v>
      </c>
    </row>
    <row r="134" spans="1:14">
      <c r="A134" s="2" t="s">
        <v>790</v>
      </c>
      <c r="B134" s="2" t="s">
        <v>698</v>
      </c>
      <c r="C134" s="2" t="s">
        <v>9</v>
      </c>
      <c r="D134" s="2">
        <v>3.8</v>
      </c>
      <c r="E134" s="2">
        <v>12.360834120264061</v>
      </c>
      <c r="F134" s="2">
        <v>12.490883644495259</v>
      </c>
      <c r="G134" s="2">
        <v>12.555908406610859</v>
      </c>
      <c r="H134" s="2">
        <f t="shared" si="11"/>
        <v>1.3299999999999998</v>
      </c>
      <c r="I134" s="2">
        <f t="shared" si="10"/>
        <v>3.8</v>
      </c>
      <c r="J134" s="2">
        <v>1</v>
      </c>
      <c r="K134" s="2">
        <v>1</v>
      </c>
      <c r="L134" s="2">
        <v>5.8478123813971861</v>
      </c>
      <c r="M134" s="2">
        <v>2</v>
      </c>
      <c r="N134" s="2">
        <f t="shared" si="12"/>
        <v>266</v>
      </c>
    </row>
    <row r="135" spans="1:14">
      <c r="A135" s="2" t="s">
        <v>852</v>
      </c>
      <c r="B135" s="2" t="s">
        <v>698</v>
      </c>
      <c r="C135" s="2" t="s">
        <v>9</v>
      </c>
      <c r="D135" s="2">
        <v>177.8</v>
      </c>
      <c r="E135" s="2">
        <v>5.8229244616873999</v>
      </c>
      <c r="F135" s="2">
        <v>6.3448159412921203</v>
      </c>
      <c r="G135" s="2">
        <v>6.6057616810944806</v>
      </c>
      <c r="H135" s="2">
        <f t="shared" si="11"/>
        <v>62.23</v>
      </c>
      <c r="I135" s="2">
        <f t="shared" si="10"/>
        <v>177.8</v>
      </c>
      <c r="J135" s="2">
        <v>1</v>
      </c>
      <c r="K135" s="2">
        <v>1</v>
      </c>
      <c r="L135" s="2">
        <v>221.420612593779</v>
      </c>
      <c r="M135" s="2">
        <v>2</v>
      </c>
      <c r="N135" s="2">
        <f t="shared" si="12"/>
        <v>12446</v>
      </c>
    </row>
    <row r="136" spans="1:14">
      <c r="A136" s="2" t="s">
        <v>853</v>
      </c>
      <c r="B136" s="2" t="s">
        <v>698</v>
      </c>
      <c r="C136" s="2" t="s">
        <v>9</v>
      </c>
      <c r="D136" s="2">
        <v>177.8</v>
      </c>
      <c r="E136" s="2">
        <v>5.8229244616873999</v>
      </c>
      <c r="F136" s="2">
        <v>6.3448159412921203</v>
      </c>
      <c r="G136" s="2">
        <v>6.6057616810944806</v>
      </c>
      <c r="H136" s="2">
        <f t="shared" si="11"/>
        <v>62.23</v>
      </c>
      <c r="I136" s="2">
        <f t="shared" si="10"/>
        <v>177.8</v>
      </c>
      <c r="J136" s="2">
        <v>1</v>
      </c>
      <c r="K136" s="2">
        <v>1</v>
      </c>
      <c r="L136" s="2">
        <v>221.420612593779</v>
      </c>
      <c r="M136" s="2">
        <v>2</v>
      </c>
      <c r="N136" s="2">
        <f t="shared" si="12"/>
        <v>12446</v>
      </c>
    </row>
    <row r="137" spans="1:14">
      <c r="A137" s="2" t="s">
        <v>1052</v>
      </c>
      <c r="B137" s="2" t="s">
        <v>698</v>
      </c>
      <c r="C137" s="2" t="s">
        <v>9</v>
      </c>
      <c r="D137" s="2">
        <v>179.4</v>
      </c>
      <c r="E137" s="2">
        <v>6.1553029186874006</v>
      </c>
      <c r="F137" s="2">
        <v>6.6771943982921211</v>
      </c>
      <c r="G137" s="2">
        <v>6.9381401380944814</v>
      </c>
      <c r="H137" s="2">
        <f t="shared" si="11"/>
        <v>62.79</v>
      </c>
      <c r="I137" s="2">
        <f t="shared" si="10"/>
        <v>179.4</v>
      </c>
      <c r="J137" s="2">
        <v>1</v>
      </c>
      <c r="K137" s="2">
        <v>1</v>
      </c>
      <c r="L137" s="2">
        <v>223.4131490400664</v>
      </c>
      <c r="M137" s="2">
        <v>2</v>
      </c>
      <c r="N137" s="2">
        <f t="shared" si="12"/>
        <v>12558</v>
      </c>
    </row>
    <row r="138" spans="1:14">
      <c r="A138" s="2" t="s">
        <v>997</v>
      </c>
      <c r="B138" s="2" t="s">
        <v>698</v>
      </c>
      <c r="C138" s="2" t="s">
        <v>9</v>
      </c>
      <c r="D138" s="2">
        <v>184.2</v>
      </c>
      <c r="E138" s="2">
        <v>5.3181917196874</v>
      </c>
      <c r="F138" s="2">
        <v>5.8400831992921214</v>
      </c>
      <c r="G138" s="2">
        <v>6.1010289390944834</v>
      </c>
      <c r="H138" s="2">
        <f t="shared" si="11"/>
        <v>64.47</v>
      </c>
      <c r="I138" s="2">
        <f t="shared" si="10"/>
        <v>184.2</v>
      </c>
      <c r="J138" s="2">
        <v>1</v>
      </c>
      <c r="K138" s="2">
        <v>1</v>
      </c>
      <c r="L138" s="2">
        <v>229.39075837893139</v>
      </c>
      <c r="M138" s="2">
        <v>2</v>
      </c>
      <c r="N138" s="2">
        <f t="shared" si="12"/>
        <v>12894</v>
      </c>
    </row>
    <row r="139" spans="1:14">
      <c r="A139" s="2" t="s">
        <v>998</v>
      </c>
      <c r="B139" s="2" t="s">
        <v>698</v>
      </c>
      <c r="C139" s="2" t="s">
        <v>9</v>
      </c>
      <c r="D139" s="2">
        <v>184.2</v>
      </c>
      <c r="E139" s="2">
        <v>5.3181917196874</v>
      </c>
      <c r="F139" s="2">
        <v>5.8400831992921214</v>
      </c>
      <c r="G139" s="2">
        <v>6.1010289390944834</v>
      </c>
      <c r="H139" s="2">
        <f t="shared" si="11"/>
        <v>64.47</v>
      </c>
      <c r="I139" s="2">
        <f t="shared" si="10"/>
        <v>184.2</v>
      </c>
      <c r="J139" s="2">
        <v>1</v>
      </c>
      <c r="K139" s="2">
        <v>1</v>
      </c>
      <c r="L139" s="2">
        <v>229.39075837893139</v>
      </c>
      <c r="M139" s="2">
        <v>2</v>
      </c>
      <c r="N139" s="2">
        <f t="shared" si="12"/>
        <v>12894</v>
      </c>
    </row>
    <row r="140" spans="1:14">
      <c r="A140" s="2" t="s">
        <v>1002</v>
      </c>
      <c r="B140" s="2" t="s">
        <v>700</v>
      </c>
      <c r="C140" s="2" t="s">
        <v>9</v>
      </c>
      <c r="D140" s="2">
        <v>50</v>
      </c>
      <c r="E140" s="2">
        <v>10.669733843010709</v>
      </c>
      <c r="F140" s="2">
        <v>12.079645977269641</v>
      </c>
      <c r="G140" s="2">
        <v>12.784602044399101</v>
      </c>
      <c r="H140" s="2">
        <f t="shared" si="11"/>
        <v>17.5</v>
      </c>
      <c r="I140" s="2">
        <f t="shared" si="10"/>
        <v>50</v>
      </c>
      <c r="J140" s="2">
        <v>6</v>
      </c>
      <c r="K140" s="2">
        <v>6</v>
      </c>
      <c r="L140" s="2">
        <v>84.590007677452391</v>
      </c>
      <c r="M140" s="2">
        <v>3.17</v>
      </c>
      <c r="N140" s="2">
        <f t="shared" si="12"/>
        <v>3500</v>
      </c>
    </row>
    <row r="141" spans="1:14">
      <c r="A141" s="2" t="s">
        <v>1003</v>
      </c>
      <c r="B141" s="2" t="s">
        <v>700</v>
      </c>
      <c r="C141" s="2" t="s">
        <v>9</v>
      </c>
      <c r="D141" s="2">
        <v>50</v>
      </c>
      <c r="E141" s="2">
        <v>10.468569795098629</v>
      </c>
      <c r="F141" s="2">
        <v>11.878481929357539</v>
      </c>
      <c r="G141" s="2">
        <v>12.583437996487</v>
      </c>
      <c r="H141" s="2">
        <f t="shared" si="11"/>
        <v>17.5</v>
      </c>
      <c r="I141" s="2">
        <f t="shared" si="10"/>
        <v>50</v>
      </c>
      <c r="J141" s="2">
        <v>6</v>
      </c>
      <c r="K141" s="2">
        <v>6</v>
      </c>
      <c r="L141" s="2">
        <v>84.590007677452988</v>
      </c>
      <c r="M141" s="2">
        <v>3.17</v>
      </c>
      <c r="N141" s="2">
        <f t="shared" si="12"/>
        <v>3500</v>
      </c>
    </row>
    <row r="142" spans="1:14">
      <c r="A142" s="2" t="s">
        <v>1005</v>
      </c>
      <c r="B142" s="2" t="s">
        <v>700</v>
      </c>
      <c r="C142" s="2" t="s">
        <v>9</v>
      </c>
      <c r="D142" s="2">
        <v>632.4</v>
      </c>
      <c r="E142" s="2">
        <v>7.9582891843883576</v>
      </c>
      <c r="F142" s="2">
        <v>9.368201318647273</v>
      </c>
      <c r="G142" s="2">
        <v>10.07315738577673</v>
      </c>
      <c r="H142" s="2">
        <f t="shared" si="11"/>
        <v>221.33999999999997</v>
      </c>
      <c r="I142" s="2">
        <f t="shared" si="10"/>
        <v>632.4</v>
      </c>
      <c r="J142" s="2">
        <v>6</v>
      </c>
      <c r="K142" s="2">
        <v>6</v>
      </c>
      <c r="L142" s="2">
        <v>1069.894417104422</v>
      </c>
      <c r="M142" s="2">
        <v>3.17</v>
      </c>
      <c r="N142" s="2">
        <f t="shared" si="12"/>
        <v>44268</v>
      </c>
    </row>
    <row r="143" spans="1:14">
      <c r="A143" s="2" t="s">
        <v>676</v>
      </c>
      <c r="B143" s="2" t="s">
        <v>701</v>
      </c>
      <c r="C143" s="2" t="s">
        <v>9</v>
      </c>
      <c r="D143" s="2">
        <v>10000</v>
      </c>
      <c r="E143" s="2">
        <v>10000</v>
      </c>
      <c r="F143" s="2">
        <v>10000</v>
      </c>
      <c r="G143" s="2">
        <v>10000</v>
      </c>
      <c r="H143" s="2">
        <v>0</v>
      </c>
      <c r="I143" s="2">
        <f t="shared" si="10"/>
        <v>10000</v>
      </c>
      <c r="J143" s="2">
        <v>1</v>
      </c>
      <c r="K143" s="2">
        <v>1</v>
      </c>
      <c r="L143" s="2">
        <v>10000</v>
      </c>
      <c r="M143" s="2">
        <v>0</v>
      </c>
      <c r="N143" s="2">
        <f t="shared" si="12"/>
        <v>700000</v>
      </c>
    </row>
    <row r="144" spans="1:14">
      <c r="A144" s="2" t="s">
        <v>684</v>
      </c>
      <c r="B144" s="2" t="s">
        <v>702</v>
      </c>
      <c r="C144" s="2" t="s">
        <v>689</v>
      </c>
      <c r="D144" s="2">
        <v>1000</v>
      </c>
      <c r="E144" s="2">
        <v>0</v>
      </c>
      <c r="F144" s="2">
        <v>0</v>
      </c>
      <c r="G144" s="2">
        <v>0</v>
      </c>
      <c r="H144" s="2">
        <v>0</v>
      </c>
      <c r="I144" s="2">
        <f t="shared" si="10"/>
        <v>1000</v>
      </c>
      <c r="J144" s="2">
        <v>1</v>
      </c>
      <c r="K144" s="2">
        <v>1</v>
      </c>
      <c r="L144" s="2">
        <v>1</v>
      </c>
      <c r="M144" s="2">
        <v>0</v>
      </c>
      <c r="N144" s="2">
        <v>100</v>
      </c>
    </row>
    <row r="145" spans="1:14">
      <c r="A145" s="2" t="s">
        <v>21</v>
      </c>
      <c r="B145" s="2" t="s">
        <v>693</v>
      </c>
      <c r="C145" s="2" t="s">
        <v>8</v>
      </c>
      <c r="D145" s="2">
        <v>45.1</v>
      </c>
      <c r="E145" s="2">
        <v>0</v>
      </c>
      <c r="F145" s="2">
        <v>0</v>
      </c>
      <c r="G145" s="2">
        <v>0</v>
      </c>
      <c r="H145" s="2">
        <v>0</v>
      </c>
      <c r="I145" s="2">
        <f t="shared" si="10"/>
        <v>45.1</v>
      </c>
      <c r="J145" s="2">
        <v>1</v>
      </c>
      <c r="K145" s="2">
        <v>1</v>
      </c>
      <c r="L145" s="2">
        <v>1</v>
      </c>
      <c r="M145" s="2">
        <v>0</v>
      </c>
      <c r="N145" s="2">
        <v>100</v>
      </c>
    </row>
    <row r="146" spans="1:14">
      <c r="A146" s="2" t="s">
        <v>802</v>
      </c>
      <c r="B146" s="2" t="s">
        <v>699</v>
      </c>
      <c r="C146" s="2" t="s">
        <v>8</v>
      </c>
      <c r="D146" s="2">
        <v>315</v>
      </c>
      <c r="E146" s="2">
        <v>5.7845725366873966</v>
      </c>
      <c r="F146" s="2">
        <v>6.3064640162921171</v>
      </c>
      <c r="G146" s="2">
        <v>6.5674097560944773</v>
      </c>
      <c r="H146" s="2">
        <f t="shared" ref="H146:H177" si="13">0.35*D146</f>
        <v>110.25</v>
      </c>
      <c r="I146" s="2">
        <f t="shared" si="10"/>
        <v>315</v>
      </c>
      <c r="J146" s="2">
        <v>6</v>
      </c>
      <c r="K146" s="2">
        <v>6</v>
      </c>
      <c r="L146" s="2">
        <v>392.28061286299328</v>
      </c>
      <c r="M146" s="2">
        <v>3.17</v>
      </c>
      <c r="N146" s="2">
        <f t="shared" ref="N146:N177" si="14">D146*70</f>
        <v>22050</v>
      </c>
    </row>
    <row r="147" spans="1:14">
      <c r="A147" s="2" t="s">
        <v>816</v>
      </c>
      <c r="B147" s="2" t="s">
        <v>699</v>
      </c>
      <c r="C147" s="2" t="s">
        <v>8</v>
      </c>
      <c r="D147" s="2">
        <v>10</v>
      </c>
      <c r="E147" s="2">
        <v>2.2857991236874011</v>
      </c>
      <c r="F147" s="2">
        <v>2.8076906032921212</v>
      </c>
      <c r="G147" s="2">
        <v>3.068636343094481</v>
      </c>
      <c r="H147" s="2">
        <f t="shared" si="13"/>
        <v>3.5</v>
      </c>
      <c r="I147" s="2">
        <f t="shared" si="10"/>
        <v>10</v>
      </c>
      <c r="J147" s="2">
        <v>6</v>
      </c>
      <c r="K147" s="2">
        <v>6</v>
      </c>
      <c r="L147" s="2">
        <v>12.4533527893014</v>
      </c>
      <c r="M147" s="2">
        <v>3.17</v>
      </c>
      <c r="N147" s="2">
        <f t="shared" si="14"/>
        <v>700</v>
      </c>
    </row>
    <row r="148" spans="1:14">
      <c r="A148" s="2" t="s">
        <v>817</v>
      </c>
      <c r="B148" s="2" t="s">
        <v>699</v>
      </c>
      <c r="C148" s="2" t="s">
        <v>8</v>
      </c>
      <c r="D148" s="2">
        <v>10</v>
      </c>
      <c r="E148" s="2">
        <v>2.2857991236874011</v>
      </c>
      <c r="F148" s="2">
        <v>2.8076906032921212</v>
      </c>
      <c r="G148" s="2">
        <v>3.068636343094481</v>
      </c>
      <c r="H148" s="2">
        <f t="shared" si="13"/>
        <v>3.5</v>
      </c>
      <c r="I148" s="2">
        <f t="shared" si="10"/>
        <v>10</v>
      </c>
      <c r="J148" s="2">
        <v>6</v>
      </c>
      <c r="K148" s="2">
        <v>6</v>
      </c>
      <c r="L148" s="2">
        <v>12.4533527893014</v>
      </c>
      <c r="M148" s="2">
        <v>3.17</v>
      </c>
      <c r="N148" s="2">
        <f t="shared" si="14"/>
        <v>700</v>
      </c>
    </row>
    <row r="149" spans="1:14">
      <c r="A149" s="2" t="s">
        <v>818</v>
      </c>
      <c r="B149" s="2" t="s">
        <v>699</v>
      </c>
      <c r="C149" s="2" t="s">
        <v>8</v>
      </c>
      <c r="D149" s="2">
        <v>12.5</v>
      </c>
      <c r="E149" s="2">
        <v>2.2857991236873998</v>
      </c>
      <c r="F149" s="2">
        <v>2.8076906032921221</v>
      </c>
      <c r="G149" s="2">
        <v>3.0686363430944832</v>
      </c>
      <c r="H149" s="2">
        <f t="shared" si="13"/>
        <v>4.375</v>
      </c>
      <c r="I149" s="2">
        <f t="shared" si="10"/>
        <v>12.5</v>
      </c>
      <c r="J149" s="2">
        <v>6</v>
      </c>
      <c r="K149" s="2">
        <v>6</v>
      </c>
      <c r="L149" s="2">
        <v>15.5666909866267</v>
      </c>
      <c r="M149" s="2">
        <v>3.17</v>
      </c>
      <c r="N149" s="2">
        <f t="shared" si="14"/>
        <v>875</v>
      </c>
    </row>
    <row r="150" spans="1:14">
      <c r="A150" s="2" t="s">
        <v>819</v>
      </c>
      <c r="B150" s="2" t="s">
        <v>699</v>
      </c>
      <c r="C150" s="2" t="s">
        <v>8</v>
      </c>
      <c r="D150" s="2">
        <v>5</v>
      </c>
      <c r="E150" s="2">
        <v>3.2047214876874022</v>
      </c>
      <c r="F150" s="2">
        <v>3.7266129672921222</v>
      </c>
      <c r="G150" s="2">
        <v>3.987558707094482</v>
      </c>
      <c r="H150" s="2">
        <f t="shared" si="13"/>
        <v>1.75</v>
      </c>
      <c r="I150" s="2">
        <f t="shared" si="10"/>
        <v>5</v>
      </c>
      <c r="J150" s="2">
        <v>6</v>
      </c>
      <c r="K150" s="2">
        <v>6</v>
      </c>
      <c r="L150" s="2">
        <v>6.2266763946506938</v>
      </c>
      <c r="M150" s="2">
        <v>3.17</v>
      </c>
      <c r="N150" s="2">
        <f t="shared" si="14"/>
        <v>350</v>
      </c>
    </row>
    <row r="151" spans="1:14">
      <c r="A151" s="2" t="s">
        <v>840</v>
      </c>
      <c r="B151" s="2" t="s">
        <v>699</v>
      </c>
      <c r="C151" s="2" t="s">
        <v>8</v>
      </c>
      <c r="D151" s="2">
        <v>27.2</v>
      </c>
      <c r="E151" s="2">
        <v>0.85805465595858377</v>
      </c>
      <c r="F151" s="2">
        <v>1.379946135563304</v>
      </c>
      <c r="G151" s="2">
        <v>1.6408918753656629</v>
      </c>
      <c r="H151" s="2">
        <f t="shared" si="13"/>
        <v>9.52</v>
      </c>
      <c r="I151" s="2">
        <f t="shared" si="10"/>
        <v>27.2</v>
      </c>
      <c r="J151" s="2">
        <v>6</v>
      </c>
      <c r="K151" s="2">
        <v>6</v>
      </c>
      <c r="L151" s="2">
        <v>33.873119586899783</v>
      </c>
      <c r="M151" s="2">
        <v>3.17</v>
      </c>
      <c r="N151" s="2">
        <f t="shared" si="14"/>
        <v>1904</v>
      </c>
    </row>
    <row r="152" spans="1:14">
      <c r="A152" s="2" t="s">
        <v>863</v>
      </c>
      <c r="B152" s="2" t="s">
        <v>699</v>
      </c>
      <c r="C152" s="2" t="s">
        <v>8</v>
      </c>
      <c r="D152" s="2">
        <v>11</v>
      </c>
      <c r="E152" s="2">
        <v>3.8248172396874009</v>
      </c>
      <c r="F152" s="2">
        <v>4.3467087192921214</v>
      </c>
      <c r="G152" s="2">
        <v>4.6076544590944817</v>
      </c>
      <c r="H152" s="2">
        <f t="shared" si="13"/>
        <v>3.8499999999999996</v>
      </c>
      <c r="I152" s="2">
        <f t="shared" si="10"/>
        <v>11</v>
      </c>
      <c r="J152" s="2">
        <v>6</v>
      </c>
      <c r="K152" s="2">
        <v>6</v>
      </c>
      <c r="L152" s="2">
        <v>13.698688068231521</v>
      </c>
      <c r="M152" s="2">
        <v>3.17</v>
      </c>
      <c r="N152" s="2">
        <f t="shared" si="14"/>
        <v>770</v>
      </c>
    </row>
    <row r="153" spans="1:14">
      <c r="A153" s="2" t="s">
        <v>864</v>
      </c>
      <c r="B153" s="2" t="s">
        <v>699</v>
      </c>
      <c r="C153" s="2" t="s">
        <v>8</v>
      </c>
      <c r="D153" s="2">
        <v>11</v>
      </c>
      <c r="E153" s="2">
        <v>3.8248172396874009</v>
      </c>
      <c r="F153" s="2">
        <v>4.3467087192921214</v>
      </c>
      <c r="G153" s="2">
        <v>4.6076544590944817</v>
      </c>
      <c r="H153" s="2">
        <f t="shared" si="13"/>
        <v>3.8499999999999996</v>
      </c>
      <c r="I153" s="2">
        <f t="shared" si="10"/>
        <v>11</v>
      </c>
      <c r="J153" s="2">
        <v>6</v>
      </c>
      <c r="K153" s="2">
        <v>6</v>
      </c>
      <c r="L153" s="2">
        <v>13.698688068231521</v>
      </c>
      <c r="M153" s="2">
        <v>3.17</v>
      </c>
      <c r="N153" s="2">
        <f t="shared" si="14"/>
        <v>770</v>
      </c>
    </row>
    <row r="154" spans="1:14">
      <c r="A154" s="2" t="s">
        <v>884</v>
      </c>
      <c r="B154" s="2" t="s">
        <v>699</v>
      </c>
      <c r="C154" s="2" t="s">
        <v>8</v>
      </c>
      <c r="D154" s="2">
        <v>315</v>
      </c>
      <c r="E154" s="2">
        <v>5.881724950687401</v>
      </c>
      <c r="F154" s="2">
        <v>6.4036164302921206</v>
      </c>
      <c r="G154" s="2">
        <v>6.6645621700944808</v>
      </c>
      <c r="H154" s="2">
        <f t="shared" si="13"/>
        <v>110.25</v>
      </c>
      <c r="I154" s="2">
        <f t="shared" si="10"/>
        <v>315</v>
      </c>
      <c r="J154" s="2">
        <v>6</v>
      </c>
      <c r="K154" s="2">
        <v>6</v>
      </c>
      <c r="L154" s="2">
        <v>392.28061286299368</v>
      </c>
      <c r="M154" s="2">
        <v>3.17</v>
      </c>
      <c r="N154" s="2">
        <f t="shared" si="14"/>
        <v>22050</v>
      </c>
    </row>
    <row r="155" spans="1:14">
      <c r="A155" s="2" t="s">
        <v>885</v>
      </c>
      <c r="B155" s="2" t="s">
        <v>699</v>
      </c>
      <c r="C155" s="2" t="s">
        <v>8</v>
      </c>
      <c r="D155" s="2">
        <v>315</v>
      </c>
      <c r="E155" s="2">
        <v>5.881724950687401</v>
      </c>
      <c r="F155" s="2">
        <v>6.4036164302921206</v>
      </c>
      <c r="G155" s="2">
        <v>6.6645621700944808</v>
      </c>
      <c r="H155" s="2">
        <f t="shared" si="13"/>
        <v>110.25</v>
      </c>
      <c r="I155" s="2">
        <f t="shared" si="10"/>
        <v>315</v>
      </c>
      <c r="J155" s="2">
        <v>6</v>
      </c>
      <c r="K155" s="2">
        <v>6</v>
      </c>
      <c r="L155" s="2">
        <v>392.28061286299368</v>
      </c>
      <c r="M155" s="2">
        <v>3.17</v>
      </c>
      <c r="N155" s="2">
        <f t="shared" si="14"/>
        <v>22050</v>
      </c>
    </row>
    <row r="156" spans="1:14">
      <c r="A156" s="2" t="s">
        <v>931</v>
      </c>
      <c r="B156" s="2" t="s">
        <v>699</v>
      </c>
      <c r="C156" s="2" t="s">
        <v>8</v>
      </c>
      <c r="D156" s="2">
        <v>3.7</v>
      </c>
      <c r="E156" s="2">
        <v>33.12041095548355</v>
      </c>
      <c r="F156" s="2">
        <v>33.642302435088268</v>
      </c>
      <c r="G156" s="2">
        <v>33.903248174890628</v>
      </c>
      <c r="H156" s="2">
        <f t="shared" si="13"/>
        <v>1.2949999999999999</v>
      </c>
      <c r="I156" s="2">
        <f t="shared" si="10"/>
        <v>3.7</v>
      </c>
      <c r="J156" s="2">
        <v>6</v>
      </c>
      <c r="K156" s="2">
        <v>6</v>
      </c>
      <c r="L156" s="2">
        <v>4.6077405320415394</v>
      </c>
      <c r="M156" s="2">
        <v>3.17</v>
      </c>
      <c r="N156" s="2">
        <f t="shared" si="14"/>
        <v>259</v>
      </c>
    </row>
    <row r="157" spans="1:14">
      <c r="A157" s="2" t="s">
        <v>933</v>
      </c>
      <c r="B157" s="2" t="s">
        <v>699</v>
      </c>
      <c r="C157" s="2" t="s">
        <v>8</v>
      </c>
      <c r="D157" s="2">
        <v>158.4</v>
      </c>
      <c r="E157" s="2">
        <v>17.435215802577499</v>
      </c>
      <c r="F157" s="2">
        <v>17.957107282182221</v>
      </c>
      <c r="G157" s="2">
        <v>18.218053021984581</v>
      </c>
      <c r="H157" s="2">
        <f t="shared" si="13"/>
        <v>55.44</v>
      </c>
      <c r="I157" s="2">
        <f t="shared" si="10"/>
        <v>158.4</v>
      </c>
      <c r="J157" s="2">
        <v>6</v>
      </c>
      <c r="K157" s="2">
        <v>6</v>
      </c>
      <c r="L157" s="2">
        <v>197.2611081825346</v>
      </c>
      <c r="M157" s="2">
        <v>3.17</v>
      </c>
      <c r="N157" s="2">
        <f t="shared" si="14"/>
        <v>11088</v>
      </c>
    </row>
    <row r="158" spans="1:14">
      <c r="A158" s="2" t="s">
        <v>934</v>
      </c>
      <c r="B158" s="2" t="s">
        <v>699</v>
      </c>
      <c r="C158" s="2" t="s">
        <v>8</v>
      </c>
      <c r="D158" s="2">
        <v>158.4</v>
      </c>
      <c r="E158" s="2">
        <v>16.850526217911039</v>
      </c>
      <c r="F158" s="2">
        <v>17.37241769751575</v>
      </c>
      <c r="G158" s="2">
        <v>17.63336343731811</v>
      </c>
      <c r="H158" s="2">
        <f t="shared" si="13"/>
        <v>55.44</v>
      </c>
      <c r="I158" s="2">
        <f t="shared" si="10"/>
        <v>158.4</v>
      </c>
      <c r="J158" s="2">
        <v>6</v>
      </c>
      <c r="K158" s="2">
        <v>6</v>
      </c>
      <c r="L158" s="2">
        <v>197.2611081825346</v>
      </c>
      <c r="M158" s="2">
        <v>3.17</v>
      </c>
      <c r="N158" s="2">
        <f t="shared" si="14"/>
        <v>11088</v>
      </c>
    </row>
    <row r="159" spans="1:14">
      <c r="A159" s="2" t="s">
        <v>955</v>
      </c>
      <c r="B159" s="2" t="s">
        <v>699</v>
      </c>
      <c r="C159" s="2" t="s">
        <v>8</v>
      </c>
      <c r="D159" s="2">
        <v>27.1</v>
      </c>
      <c r="E159" s="2">
        <v>7.4206878386874022</v>
      </c>
      <c r="F159" s="2">
        <v>7.9425793182921209</v>
      </c>
      <c r="G159" s="2">
        <v>8.2035250580944812</v>
      </c>
      <c r="H159" s="2">
        <f t="shared" si="13"/>
        <v>9.4849999999999994</v>
      </c>
      <c r="I159" s="2">
        <f t="shared" si="10"/>
        <v>27.1</v>
      </c>
      <c r="J159" s="2">
        <v>6</v>
      </c>
      <c r="K159" s="2">
        <v>6</v>
      </c>
      <c r="L159" s="2">
        <v>33.748586059006733</v>
      </c>
      <c r="M159" s="2">
        <v>3.17</v>
      </c>
      <c r="N159" s="2">
        <f t="shared" si="14"/>
        <v>1897</v>
      </c>
    </row>
    <row r="160" spans="1:14">
      <c r="A160" s="2" t="s">
        <v>968</v>
      </c>
      <c r="B160" s="2" t="s">
        <v>699</v>
      </c>
      <c r="C160" s="2" t="s">
        <v>8</v>
      </c>
      <c r="D160" s="2">
        <v>2.5</v>
      </c>
      <c r="E160" s="2">
        <v>4.7363751426874003</v>
      </c>
      <c r="F160" s="2">
        <v>5.2582666222921208</v>
      </c>
      <c r="G160" s="2">
        <v>5.5192123620944811</v>
      </c>
      <c r="H160" s="2">
        <f t="shared" si="13"/>
        <v>0.875</v>
      </c>
      <c r="I160" s="2">
        <f t="shared" si="10"/>
        <v>2.5</v>
      </c>
      <c r="J160" s="2">
        <v>6</v>
      </c>
      <c r="K160" s="2">
        <v>6</v>
      </c>
      <c r="L160" s="2">
        <v>3.1133381973253429</v>
      </c>
      <c r="M160" s="2">
        <v>3.17</v>
      </c>
      <c r="N160" s="2">
        <f t="shared" si="14"/>
        <v>175</v>
      </c>
    </row>
    <row r="161" spans="1:14">
      <c r="A161" s="2" t="s">
        <v>969</v>
      </c>
      <c r="B161" s="2" t="s">
        <v>699</v>
      </c>
      <c r="C161" s="2" t="s">
        <v>8</v>
      </c>
      <c r="D161" s="2">
        <v>2.5</v>
      </c>
      <c r="E161" s="2">
        <v>4.7363751426874003</v>
      </c>
      <c r="F161" s="2">
        <v>5.2582666222921208</v>
      </c>
      <c r="G161" s="2">
        <v>5.5192123620944811</v>
      </c>
      <c r="H161" s="2">
        <f t="shared" si="13"/>
        <v>0.875</v>
      </c>
      <c r="I161" s="2">
        <f t="shared" si="10"/>
        <v>2.5</v>
      </c>
      <c r="J161" s="2">
        <v>6</v>
      </c>
      <c r="K161" s="2">
        <v>6</v>
      </c>
      <c r="L161" s="2">
        <v>3.1133381973253429</v>
      </c>
      <c r="M161" s="2">
        <v>3.17</v>
      </c>
      <c r="N161" s="2">
        <f t="shared" si="14"/>
        <v>175</v>
      </c>
    </row>
    <row r="162" spans="1:14">
      <c r="A162" s="2" t="s">
        <v>970</v>
      </c>
      <c r="B162" s="2" t="s">
        <v>699</v>
      </c>
      <c r="C162" s="2" t="s">
        <v>8</v>
      </c>
      <c r="D162" s="2">
        <v>5</v>
      </c>
      <c r="E162" s="2">
        <v>4.7363751426874003</v>
      </c>
      <c r="F162" s="2">
        <v>5.2582666222921208</v>
      </c>
      <c r="G162" s="2">
        <v>5.5192123620944811</v>
      </c>
      <c r="H162" s="2">
        <f t="shared" si="13"/>
        <v>1.75</v>
      </c>
      <c r="I162" s="2">
        <f t="shared" si="10"/>
        <v>5</v>
      </c>
      <c r="J162" s="2">
        <v>6</v>
      </c>
      <c r="K162" s="2">
        <v>6</v>
      </c>
      <c r="L162" s="2">
        <v>6.2266763946506867</v>
      </c>
      <c r="M162" s="2">
        <v>3.17</v>
      </c>
      <c r="N162" s="2">
        <f t="shared" si="14"/>
        <v>350</v>
      </c>
    </row>
    <row r="163" spans="1:14">
      <c r="A163" s="2" t="s">
        <v>731</v>
      </c>
      <c r="B163" s="2" t="s">
        <v>698</v>
      </c>
      <c r="C163" s="2" t="s">
        <v>8</v>
      </c>
      <c r="D163" s="2">
        <v>2</v>
      </c>
      <c r="E163" s="2">
        <v>8.5058810058327055</v>
      </c>
      <c r="F163" s="2">
        <v>9.0277724854374224</v>
      </c>
      <c r="G163" s="2">
        <v>9.28871822523978</v>
      </c>
      <c r="H163" s="2">
        <f t="shared" si="13"/>
        <v>0.7</v>
      </c>
      <c r="I163" s="2">
        <f t="shared" si="10"/>
        <v>2</v>
      </c>
      <c r="J163" s="2">
        <v>1</v>
      </c>
      <c r="K163" s="2">
        <v>1</v>
      </c>
      <c r="L163" s="2">
        <v>2.4906705578602741</v>
      </c>
      <c r="M163" s="2">
        <v>2</v>
      </c>
      <c r="N163" s="2">
        <f t="shared" si="14"/>
        <v>140</v>
      </c>
    </row>
    <row r="164" spans="1:14">
      <c r="A164" s="2" t="s">
        <v>803</v>
      </c>
      <c r="B164" s="2" t="s">
        <v>698</v>
      </c>
      <c r="C164" s="2" t="s">
        <v>8</v>
      </c>
      <c r="D164" s="2">
        <v>278.60000000000002</v>
      </c>
      <c r="E164" s="2">
        <v>5.7845725366874001</v>
      </c>
      <c r="F164" s="2">
        <v>6.3064640162921206</v>
      </c>
      <c r="G164" s="2">
        <v>6.5674097560944826</v>
      </c>
      <c r="H164" s="2">
        <f t="shared" si="13"/>
        <v>97.51</v>
      </c>
      <c r="I164" s="2">
        <f t="shared" si="10"/>
        <v>278.60000000000002</v>
      </c>
      <c r="J164" s="2">
        <v>1</v>
      </c>
      <c r="K164" s="2">
        <v>1</v>
      </c>
      <c r="L164" s="2">
        <v>346.95040870993608</v>
      </c>
      <c r="M164" s="2">
        <v>2</v>
      </c>
      <c r="N164" s="2">
        <f t="shared" si="14"/>
        <v>19502</v>
      </c>
    </row>
    <row r="165" spans="1:14">
      <c r="A165" s="2" t="s">
        <v>804</v>
      </c>
      <c r="B165" s="2" t="s">
        <v>698</v>
      </c>
      <c r="C165" s="2" t="s">
        <v>8</v>
      </c>
      <c r="D165" s="2">
        <v>278.60000000000002</v>
      </c>
      <c r="E165" s="2">
        <v>5.7845725366874001</v>
      </c>
      <c r="F165" s="2">
        <v>6.3064640162921206</v>
      </c>
      <c r="G165" s="2">
        <v>6.5674097560944826</v>
      </c>
      <c r="H165" s="2">
        <f t="shared" si="13"/>
        <v>97.51</v>
      </c>
      <c r="I165" s="2">
        <f t="shared" si="10"/>
        <v>278.60000000000002</v>
      </c>
      <c r="J165" s="2">
        <v>1</v>
      </c>
      <c r="K165" s="2">
        <v>1</v>
      </c>
      <c r="L165" s="2">
        <v>346.95040870993608</v>
      </c>
      <c r="M165" s="2">
        <v>2</v>
      </c>
      <c r="N165" s="2">
        <f t="shared" si="14"/>
        <v>19502</v>
      </c>
    </row>
    <row r="166" spans="1:14">
      <c r="A166" s="2" t="s">
        <v>820</v>
      </c>
      <c r="B166" s="2" t="s">
        <v>698</v>
      </c>
      <c r="C166" s="2" t="s">
        <v>8</v>
      </c>
      <c r="D166" s="2">
        <v>7.2</v>
      </c>
      <c r="E166" s="2">
        <v>13.10930735739958</v>
      </c>
      <c r="F166" s="2">
        <v>13.23935688163078</v>
      </c>
      <c r="G166" s="2">
        <v>13.30438164374638</v>
      </c>
      <c r="H166" s="2">
        <f t="shared" si="13"/>
        <v>2.52</v>
      </c>
      <c r="I166" s="2">
        <f t="shared" si="10"/>
        <v>7.2</v>
      </c>
      <c r="J166" s="2">
        <v>1</v>
      </c>
      <c r="K166" s="2">
        <v>1</v>
      </c>
      <c r="L166" s="2">
        <v>11.0800655647525</v>
      </c>
      <c r="M166" s="2">
        <v>2</v>
      </c>
      <c r="N166" s="2">
        <f t="shared" si="14"/>
        <v>504</v>
      </c>
    </row>
    <row r="167" spans="1:14">
      <c r="A167" s="2" t="s">
        <v>828</v>
      </c>
      <c r="B167" s="2" t="s">
        <v>698</v>
      </c>
      <c r="C167" s="2" t="s">
        <v>8</v>
      </c>
      <c r="D167" s="2">
        <v>1.2</v>
      </c>
      <c r="E167" s="2">
        <v>9.8717502552210004</v>
      </c>
      <c r="F167" s="2">
        <v>10.393641734825721</v>
      </c>
      <c r="G167" s="2">
        <v>10.65458747462808</v>
      </c>
      <c r="H167" s="2">
        <f t="shared" si="13"/>
        <v>0.42</v>
      </c>
      <c r="I167" s="2">
        <f t="shared" si="10"/>
        <v>1.2</v>
      </c>
      <c r="J167" s="2">
        <v>1</v>
      </c>
      <c r="K167" s="2">
        <v>1</v>
      </c>
      <c r="L167" s="2">
        <v>1.494402334716169</v>
      </c>
      <c r="M167" s="2">
        <v>2</v>
      </c>
      <c r="N167" s="2">
        <f t="shared" si="14"/>
        <v>84</v>
      </c>
    </row>
    <row r="168" spans="1:14">
      <c r="A168" s="2" t="s">
        <v>829</v>
      </c>
      <c r="B168" s="2" t="s">
        <v>698</v>
      </c>
      <c r="C168" s="2" t="s">
        <v>8</v>
      </c>
      <c r="D168" s="2">
        <v>1.2</v>
      </c>
      <c r="E168" s="2">
        <v>9.8717502552210004</v>
      </c>
      <c r="F168" s="2">
        <v>10.393641734825721</v>
      </c>
      <c r="G168" s="2">
        <v>10.65458747462808</v>
      </c>
      <c r="H168" s="2">
        <f t="shared" si="13"/>
        <v>0.42</v>
      </c>
      <c r="I168" s="2">
        <f t="shared" si="10"/>
        <v>1.2</v>
      </c>
      <c r="J168" s="2">
        <v>1</v>
      </c>
      <c r="K168" s="2">
        <v>1</v>
      </c>
      <c r="L168" s="2">
        <v>1.494402334716169</v>
      </c>
      <c r="M168" s="2">
        <v>2</v>
      </c>
      <c r="N168" s="2">
        <f t="shared" si="14"/>
        <v>84</v>
      </c>
    </row>
    <row r="169" spans="1:14">
      <c r="A169" s="2" t="s">
        <v>830</v>
      </c>
      <c r="B169" s="2" t="s">
        <v>698</v>
      </c>
      <c r="C169" s="2" t="s">
        <v>8</v>
      </c>
      <c r="D169" s="2">
        <v>1.2</v>
      </c>
      <c r="E169" s="2">
        <v>9.8717502552210004</v>
      </c>
      <c r="F169" s="2">
        <v>10.393641734825721</v>
      </c>
      <c r="G169" s="2">
        <v>10.65458747462808</v>
      </c>
      <c r="H169" s="2">
        <f t="shared" si="13"/>
        <v>0.42</v>
      </c>
      <c r="I169" s="2">
        <f t="shared" si="10"/>
        <v>1.2</v>
      </c>
      <c r="J169" s="2">
        <v>1</v>
      </c>
      <c r="K169" s="2">
        <v>1</v>
      </c>
      <c r="L169" s="2">
        <v>1.494402334716169</v>
      </c>
      <c r="M169" s="2">
        <v>2</v>
      </c>
      <c r="N169" s="2">
        <f t="shared" si="14"/>
        <v>84</v>
      </c>
    </row>
    <row r="170" spans="1:14">
      <c r="A170" s="2" t="s">
        <v>831</v>
      </c>
      <c r="B170" s="2" t="s">
        <v>698</v>
      </c>
      <c r="C170" s="2" t="s">
        <v>8</v>
      </c>
      <c r="D170" s="2">
        <v>1.2</v>
      </c>
      <c r="E170" s="2">
        <v>9.8717502552210004</v>
      </c>
      <c r="F170" s="2">
        <v>10.393641734825721</v>
      </c>
      <c r="G170" s="2">
        <v>10.65458747462808</v>
      </c>
      <c r="H170" s="2">
        <f t="shared" si="13"/>
        <v>0.42</v>
      </c>
      <c r="I170" s="2">
        <f t="shared" si="10"/>
        <v>1.2</v>
      </c>
      <c r="J170" s="2">
        <v>1</v>
      </c>
      <c r="K170" s="2">
        <v>1</v>
      </c>
      <c r="L170" s="2">
        <v>1.494402334716169</v>
      </c>
      <c r="M170" s="2">
        <v>2</v>
      </c>
      <c r="N170" s="2">
        <f t="shared" si="14"/>
        <v>84</v>
      </c>
    </row>
    <row r="171" spans="1:14">
      <c r="A171" s="2" t="s">
        <v>832</v>
      </c>
      <c r="B171" s="2" t="s">
        <v>698</v>
      </c>
      <c r="C171" s="2" t="s">
        <v>8</v>
      </c>
      <c r="D171" s="2">
        <v>1.3</v>
      </c>
      <c r="E171" s="2">
        <v>9.8718214351842217</v>
      </c>
      <c r="F171" s="2">
        <v>10.39371291478894</v>
      </c>
      <c r="G171" s="2">
        <v>10.6546586545913</v>
      </c>
      <c r="H171" s="2">
        <f t="shared" si="13"/>
        <v>0.45499999999999996</v>
      </c>
      <c r="I171" s="2">
        <f t="shared" si="10"/>
        <v>1.3</v>
      </c>
      <c r="J171" s="2">
        <v>1</v>
      </c>
      <c r="K171" s="2">
        <v>1</v>
      </c>
      <c r="L171" s="2">
        <v>1.6189358626091801</v>
      </c>
      <c r="M171" s="2">
        <v>2</v>
      </c>
      <c r="N171" s="2">
        <f t="shared" si="14"/>
        <v>91</v>
      </c>
    </row>
    <row r="172" spans="1:14">
      <c r="A172" s="2" t="s">
        <v>833</v>
      </c>
      <c r="B172" s="2" t="s">
        <v>698</v>
      </c>
      <c r="C172" s="2" t="s">
        <v>8</v>
      </c>
      <c r="D172" s="2">
        <v>1.1000000000000001</v>
      </c>
      <c r="E172" s="2">
        <v>9.8716661345330614</v>
      </c>
      <c r="F172" s="2">
        <v>10.39355761413778</v>
      </c>
      <c r="G172" s="2">
        <v>10.654503353940139</v>
      </c>
      <c r="H172" s="2">
        <f t="shared" si="13"/>
        <v>0.38500000000000001</v>
      </c>
      <c r="I172" s="2">
        <f t="shared" si="10"/>
        <v>1.1000000000000001</v>
      </c>
      <c r="J172" s="2">
        <v>1</v>
      </c>
      <c r="K172" s="2">
        <v>1</v>
      </c>
      <c r="L172" s="2">
        <v>1.369868806823151</v>
      </c>
      <c r="M172" s="2">
        <v>2</v>
      </c>
      <c r="N172" s="2">
        <f t="shared" si="14"/>
        <v>77</v>
      </c>
    </row>
    <row r="173" spans="1:14">
      <c r="A173" s="2" t="s">
        <v>834</v>
      </c>
      <c r="B173" s="2" t="s">
        <v>698</v>
      </c>
      <c r="C173" s="2" t="s">
        <v>8</v>
      </c>
      <c r="D173" s="2">
        <v>1.3</v>
      </c>
      <c r="E173" s="2">
        <v>9.8718214351842217</v>
      </c>
      <c r="F173" s="2">
        <v>10.39371291478894</v>
      </c>
      <c r="G173" s="2">
        <v>10.6546586545913</v>
      </c>
      <c r="H173" s="2">
        <f t="shared" si="13"/>
        <v>0.45499999999999996</v>
      </c>
      <c r="I173" s="2">
        <f t="shared" si="10"/>
        <v>1.3</v>
      </c>
      <c r="J173" s="2">
        <v>1</v>
      </c>
      <c r="K173" s="2">
        <v>1</v>
      </c>
      <c r="L173" s="2">
        <v>1.6189358626091801</v>
      </c>
      <c r="M173" s="2">
        <v>2</v>
      </c>
      <c r="N173" s="2">
        <f t="shared" si="14"/>
        <v>91</v>
      </c>
    </row>
    <row r="174" spans="1:14">
      <c r="A174" s="2" t="s">
        <v>841</v>
      </c>
      <c r="B174" s="2" t="s">
        <v>698</v>
      </c>
      <c r="C174" s="2" t="s">
        <v>8</v>
      </c>
      <c r="D174" s="2">
        <v>186.2</v>
      </c>
      <c r="E174" s="2">
        <v>4.0567366516874017</v>
      </c>
      <c r="F174" s="2">
        <v>4.5786281312921222</v>
      </c>
      <c r="G174" s="2">
        <v>4.8395738710944816</v>
      </c>
      <c r="H174" s="2">
        <f t="shared" si="13"/>
        <v>65.169999999999987</v>
      </c>
      <c r="I174" s="2">
        <f t="shared" si="10"/>
        <v>186.2</v>
      </c>
      <c r="J174" s="2">
        <v>1</v>
      </c>
      <c r="K174" s="2">
        <v>1</v>
      </c>
      <c r="L174" s="2">
        <v>231.88142893679159</v>
      </c>
      <c r="M174" s="2">
        <v>2</v>
      </c>
      <c r="N174" s="2">
        <f t="shared" si="14"/>
        <v>13034</v>
      </c>
    </row>
    <row r="175" spans="1:14">
      <c r="A175" s="2" t="s">
        <v>859</v>
      </c>
      <c r="B175" s="2" t="s">
        <v>698</v>
      </c>
      <c r="C175" s="2" t="s">
        <v>8</v>
      </c>
      <c r="D175" s="2">
        <v>21.2</v>
      </c>
      <c r="E175" s="2">
        <v>3.95954687850237</v>
      </c>
      <c r="F175" s="2">
        <v>4.0895964027335694</v>
      </c>
      <c r="G175" s="2">
        <v>4.1546211648491704</v>
      </c>
      <c r="H175" s="2">
        <f t="shared" si="13"/>
        <v>7.419999999999999</v>
      </c>
      <c r="I175" s="2">
        <f t="shared" si="10"/>
        <v>21.2</v>
      </c>
      <c r="J175" s="2">
        <v>1</v>
      </c>
      <c r="K175" s="2">
        <v>1</v>
      </c>
      <c r="L175" s="2">
        <v>32.624637496215627</v>
      </c>
      <c r="M175" s="2">
        <v>2</v>
      </c>
      <c r="N175" s="2">
        <f t="shared" si="14"/>
        <v>1484</v>
      </c>
    </row>
    <row r="176" spans="1:14">
      <c r="A176" s="2" t="s">
        <v>865</v>
      </c>
      <c r="B176" s="2" t="s">
        <v>698</v>
      </c>
      <c r="C176" s="2" t="s">
        <v>8</v>
      </c>
      <c r="D176" s="2">
        <v>12.5</v>
      </c>
      <c r="E176" s="2">
        <v>9.5039303334783973</v>
      </c>
      <c r="F176" s="2">
        <v>9.6339798577095976</v>
      </c>
      <c r="G176" s="2">
        <v>9.6990046198251978</v>
      </c>
      <c r="H176" s="2">
        <f t="shared" si="13"/>
        <v>4.375</v>
      </c>
      <c r="I176" s="2">
        <f t="shared" si="10"/>
        <v>12.5</v>
      </c>
      <c r="J176" s="2">
        <v>1</v>
      </c>
      <c r="K176" s="2">
        <v>1</v>
      </c>
      <c r="L176" s="2">
        <v>19.23622493880633</v>
      </c>
      <c r="M176" s="2">
        <v>2</v>
      </c>
      <c r="N176" s="2">
        <f t="shared" si="14"/>
        <v>875</v>
      </c>
    </row>
    <row r="177" spans="1:14">
      <c r="A177" s="2" t="s">
        <v>866</v>
      </c>
      <c r="B177" s="2" t="s">
        <v>698</v>
      </c>
      <c r="C177" s="2" t="s">
        <v>8</v>
      </c>
      <c r="D177" s="2">
        <v>12.5</v>
      </c>
      <c r="E177" s="2">
        <v>9.5039303334783973</v>
      </c>
      <c r="F177" s="2">
        <v>9.6339798577095976</v>
      </c>
      <c r="G177" s="2">
        <v>9.6990046198251978</v>
      </c>
      <c r="H177" s="2">
        <f t="shared" si="13"/>
        <v>4.375</v>
      </c>
      <c r="I177" s="2">
        <f t="shared" si="10"/>
        <v>12.5</v>
      </c>
      <c r="J177" s="2">
        <v>1</v>
      </c>
      <c r="K177" s="2">
        <v>1</v>
      </c>
      <c r="L177" s="2">
        <v>19.23622493880633</v>
      </c>
      <c r="M177" s="2">
        <v>2</v>
      </c>
      <c r="N177" s="2">
        <f t="shared" si="14"/>
        <v>875</v>
      </c>
    </row>
    <row r="178" spans="1:14">
      <c r="A178" s="2" t="s">
        <v>867</v>
      </c>
      <c r="B178" s="2" t="s">
        <v>698</v>
      </c>
      <c r="C178" s="2" t="s">
        <v>8</v>
      </c>
      <c r="D178" s="2">
        <v>13.8</v>
      </c>
      <c r="E178" s="2">
        <v>9.5039303010809135</v>
      </c>
      <c r="F178" s="2">
        <v>9.6339798253121138</v>
      </c>
      <c r="G178" s="2">
        <v>9.6990045874277158</v>
      </c>
      <c r="H178" s="2">
        <f t="shared" ref="H178:H196" si="15">0.35*D178</f>
        <v>4.83</v>
      </c>
      <c r="I178" s="2">
        <f t="shared" si="10"/>
        <v>13.8</v>
      </c>
      <c r="J178" s="2">
        <v>1</v>
      </c>
      <c r="K178" s="2">
        <v>1</v>
      </c>
      <c r="L178" s="2">
        <v>21.236792332442299</v>
      </c>
      <c r="M178" s="2">
        <v>2</v>
      </c>
      <c r="N178" s="2">
        <f t="shared" ref="N178:N196" si="16">D178*70</f>
        <v>966</v>
      </c>
    </row>
    <row r="179" spans="1:14">
      <c r="A179" s="2" t="s">
        <v>886</v>
      </c>
      <c r="B179" s="2" t="s">
        <v>698</v>
      </c>
      <c r="C179" s="2" t="s">
        <v>8</v>
      </c>
      <c r="D179" s="2">
        <v>278.60000000000002</v>
      </c>
      <c r="E179" s="2">
        <v>5.8817249506874001</v>
      </c>
      <c r="F179" s="2">
        <v>6.4036164302921206</v>
      </c>
      <c r="G179" s="2">
        <v>6.6645621700944817</v>
      </c>
      <c r="H179" s="2">
        <f t="shared" si="15"/>
        <v>97.51</v>
      </c>
      <c r="I179" s="2">
        <f t="shared" si="10"/>
        <v>278.60000000000002</v>
      </c>
      <c r="J179" s="2">
        <v>1</v>
      </c>
      <c r="K179" s="2">
        <v>1</v>
      </c>
      <c r="L179" s="2">
        <v>346.95040870993699</v>
      </c>
      <c r="M179" s="2">
        <v>2</v>
      </c>
      <c r="N179" s="2">
        <f t="shared" si="16"/>
        <v>19502</v>
      </c>
    </row>
    <row r="180" spans="1:14">
      <c r="A180" s="2" t="s">
        <v>887</v>
      </c>
      <c r="B180" s="2" t="s">
        <v>698</v>
      </c>
      <c r="C180" s="2" t="s">
        <v>8</v>
      </c>
      <c r="D180" s="2">
        <v>278.60000000000002</v>
      </c>
      <c r="E180" s="2">
        <v>5.8817249506874001</v>
      </c>
      <c r="F180" s="2">
        <v>6.4036164302921206</v>
      </c>
      <c r="G180" s="2">
        <v>6.6645621700944817</v>
      </c>
      <c r="H180" s="2">
        <f t="shared" si="15"/>
        <v>97.51</v>
      </c>
      <c r="I180" s="2">
        <f t="shared" ref="I180:I197" si="17">D180</f>
        <v>278.60000000000002</v>
      </c>
      <c r="J180" s="2">
        <v>1</v>
      </c>
      <c r="K180" s="2">
        <v>1</v>
      </c>
      <c r="L180" s="2">
        <v>346.95040870993699</v>
      </c>
      <c r="M180" s="2">
        <v>2</v>
      </c>
      <c r="N180" s="2">
        <f t="shared" si="16"/>
        <v>19502</v>
      </c>
    </row>
    <row r="181" spans="1:14">
      <c r="A181" s="2" t="s">
        <v>888</v>
      </c>
      <c r="B181" s="2" t="s">
        <v>698</v>
      </c>
      <c r="C181" s="2" t="s">
        <v>8</v>
      </c>
      <c r="D181" s="2">
        <v>278.60000000000002</v>
      </c>
      <c r="E181" s="2">
        <v>5.8817249506874001</v>
      </c>
      <c r="F181" s="2">
        <v>6.4036164302921206</v>
      </c>
      <c r="G181" s="2">
        <v>6.6645621700944817</v>
      </c>
      <c r="H181" s="2">
        <f t="shared" si="15"/>
        <v>97.51</v>
      </c>
      <c r="I181" s="2">
        <f t="shared" si="17"/>
        <v>278.60000000000002</v>
      </c>
      <c r="J181" s="2">
        <v>1</v>
      </c>
      <c r="K181" s="2">
        <v>1</v>
      </c>
      <c r="L181" s="2">
        <v>346.95040870993699</v>
      </c>
      <c r="M181" s="2">
        <v>2</v>
      </c>
      <c r="N181" s="2">
        <f t="shared" si="16"/>
        <v>19502</v>
      </c>
    </row>
    <row r="182" spans="1:14">
      <c r="A182" s="2" t="s">
        <v>889</v>
      </c>
      <c r="B182" s="2" t="s">
        <v>698</v>
      </c>
      <c r="C182" s="2" t="s">
        <v>8</v>
      </c>
      <c r="D182" s="2">
        <v>278.60000000000002</v>
      </c>
      <c r="E182" s="2">
        <v>5.8817249506874001</v>
      </c>
      <c r="F182" s="2">
        <v>6.4036164302921206</v>
      </c>
      <c r="G182" s="2">
        <v>6.6645621700944817</v>
      </c>
      <c r="H182" s="2">
        <f t="shared" si="15"/>
        <v>97.51</v>
      </c>
      <c r="I182" s="2">
        <f t="shared" si="17"/>
        <v>278.60000000000002</v>
      </c>
      <c r="J182" s="2">
        <v>1</v>
      </c>
      <c r="K182" s="2">
        <v>1</v>
      </c>
      <c r="L182" s="2">
        <v>346.95040870993699</v>
      </c>
      <c r="M182" s="2">
        <v>2</v>
      </c>
      <c r="N182" s="2">
        <f t="shared" si="16"/>
        <v>19502</v>
      </c>
    </row>
    <row r="183" spans="1:14">
      <c r="A183" s="2" t="s">
        <v>935</v>
      </c>
      <c r="B183" s="2" t="s">
        <v>698</v>
      </c>
      <c r="C183" s="2" t="s">
        <v>8</v>
      </c>
      <c r="D183" s="2">
        <v>240.7</v>
      </c>
      <c r="E183" s="2">
        <v>5.1225000036873984</v>
      </c>
      <c r="F183" s="2">
        <v>5.6443914832921198</v>
      </c>
      <c r="G183" s="2">
        <v>5.9053372230944809</v>
      </c>
      <c r="H183" s="2">
        <f t="shared" si="15"/>
        <v>84.24499999999999</v>
      </c>
      <c r="I183" s="2">
        <f t="shared" si="17"/>
        <v>240.7</v>
      </c>
      <c r="J183" s="2">
        <v>1</v>
      </c>
      <c r="K183" s="2">
        <v>1</v>
      </c>
      <c r="L183" s="2">
        <v>299.75220163848422</v>
      </c>
      <c r="M183" s="2">
        <v>2</v>
      </c>
      <c r="N183" s="2">
        <f t="shared" si="16"/>
        <v>16849</v>
      </c>
    </row>
    <row r="184" spans="1:14">
      <c r="A184" s="2" t="s">
        <v>936</v>
      </c>
      <c r="B184" s="2" t="s">
        <v>698</v>
      </c>
      <c r="C184" s="2" t="s">
        <v>8</v>
      </c>
      <c r="D184" s="2">
        <v>240.7</v>
      </c>
      <c r="E184" s="2">
        <v>5.1225000036873984</v>
      </c>
      <c r="F184" s="2">
        <v>5.6443914832921198</v>
      </c>
      <c r="G184" s="2">
        <v>5.9053372230944809</v>
      </c>
      <c r="H184" s="2">
        <f t="shared" si="15"/>
        <v>84.24499999999999</v>
      </c>
      <c r="I184" s="2">
        <f t="shared" si="17"/>
        <v>240.7</v>
      </c>
      <c r="J184" s="2">
        <v>1</v>
      </c>
      <c r="K184" s="2">
        <v>1</v>
      </c>
      <c r="L184" s="2">
        <v>299.75220163848422</v>
      </c>
      <c r="M184" s="2">
        <v>2</v>
      </c>
      <c r="N184" s="2">
        <f t="shared" si="16"/>
        <v>16849</v>
      </c>
    </row>
    <row r="185" spans="1:14">
      <c r="A185" s="2" t="s">
        <v>945</v>
      </c>
      <c r="B185" s="2" t="s">
        <v>698</v>
      </c>
      <c r="C185" s="2" t="s">
        <v>8</v>
      </c>
      <c r="D185" s="2">
        <v>0.6</v>
      </c>
      <c r="E185" s="2">
        <v>9.5707701626459478</v>
      </c>
      <c r="F185" s="2">
        <v>10.09266164225067</v>
      </c>
      <c r="G185" s="2">
        <v>10.353607382053029</v>
      </c>
      <c r="H185" s="2">
        <f t="shared" si="15"/>
        <v>0.21</v>
      </c>
      <c r="I185" s="2">
        <f t="shared" si="17"/>
        <v>0.6</v>
      </c>
      <c r="J185" s="2">
        <v>1</v>
      </c>
      <c r="K185" s="2">
        <v>1</v>
      </c>
      <c r="L185" s="2">
        <v>0.74720116735808539</v>
      </c>
      <c r="M185" s="2">
        <v>2</v>
      </c>
      <c r="N185" s="2">
        <f t="shared" si="16"/>
        <v>42</v>
      </c>
    </row>
    <row r="186" spans="1:14">
      <c r="A186" s="2" t="s">
        <v>946</v>
      </c>
      <c r="B186" s="2" t="s">
        <v>698</v>
      </c>
      <c r="C186" s="2" t="s">
        <v>8</v>
      </c>
      <c r="D186" s="2">
        <v>0.6</v>
      </c>
      <c r="E186" s="2">
        <v>9.5707701626459478</v>
      </c>
      <c r="F186" s="2">
        <v>10.09266164225067</v>
      </c>
      <c r="G186" s="2">
        <v>10.353607382053029</v>
      </c>
      <c r="H186" s="2">
        <f t="shared" si="15"/>
        <v>0.21</v>
      </c>
      <c r="I186" s="2">
        <f t="shared" si="17"/>
        <v>0.6</v>
      </c>
      <c r="J186" s="2">
        <v>1</v>
      </c>
      <c r="K186" s="2">
        <v>1</v>
      </c>
      <c r="L186" s="2">
        <v>0.74720116735808539</v>
      </c>
      <c r="M186" s="2">
        <v>2</v>
      </c>
      <c r="N186" s="2">
        <f t="shared" si="16"/>
        <v>42</v>
      </c>
    </row>
    <row r="187" spans="1:14">
      <c r="A187" s="2" t="s">
        <v>947</v>
      </c>
      <c r="B187" s="2" t="s">
        <v>698</v>
      </c>
      <c r="C187" s="2" t="s">
        <v>8</v>
      </c>
      <c r="D187" s="2">
        <v>0.6</v>
      </c>
      <c r="E187" s="2">
        <v>9.5707701626459478</v>
      </c>
      <c r="F187" s="2">
        <v>10.09266164225067</v>
      </c>
      <c r="G187" s="2">
        <v>10.353607382053029</v>
      </c>
      <c r="H187" s="2">
        <f t="shared" si="15"/>
        <v>0.21</v>
      </c>
      <c r="I187" s="2">
        <f t="shared" si="17"/>
        <v>0.6</v>
      </c>
      <c r="J187" s="2">
        <v>1</v>
      </c>
      <c r="K187" s="2">
        <v>1</v>
      </c>
      <c r="L187" s="2">
        <v>0.74720116735808539</v>
      </c>
      <c r="M187" s="2">
        <v>2</v>
      </c>
      <c r="N187" s="2">
        <f t="shared" si="16"/>
        <v>42</v>
      </c>
    </row>
    <row r="188" spans="1:14">
      <c r="A188" s="2" t="s">
        <v>956</v>
      </c>
      <c r="B188" s="2" t="s">
        <v>698</v>
      </c>
      <c r="C188" s="2" t="s">
        <v>8</v>
      </c>
      <c r="D188" s="2">
        <v>57.9</v>
      </c>
      <c r="E188" s="2">
        <v>7.4206878386874013</v>
      </c>
      <c r="F188" s="2">
        <v>7.94257931829212</v>
      </c>
      <c r="G188" s="2">
        <v>8.2035250580944794</v>
      </c>
      <c r="H188" s="2">
        <f t="shared" si="15"/>
        <v>20.264999999999997</v>
      </c>
      <c r="I188" s="2">
        <f t="shared" si="17"/>
        <v>57.9</v>
      </c>
      <c r="J188" s="2">
        <v>1</v>
      </c>
      <c r="K188" s="2">
        <v>1</v>
      </c>
      <c r="L188" s="2">
        <v>72.104912650055113</v>
      </c>
      <c r="M188" s="2">
        <v>2</v>
      </c>
      <c r="N188" s="2">
        <f t="shared" si="16"/>
        <v>4053</v>
      </c>
    </row>
    <row r="189" spans="1:14">
      <c r="A189" s="2" t="s">
        <v>971</v>
      </c>
      <c r="B189" s="2" t="s">
        <v>698</v>
      </c>
      <c r="C189" s="2" t="s">
        <v>8</v>
      </c>
      <c r="D189" s="2">
        <v>7.5</v>
      </c>
      <c r="E189" s="2">
        <v>7.5777170709361172</v>
      </c>
      <c r="F189" s="2">
        <v>7.707766595167322</v>
      </c>
      <c r="G189" s="2">
        <v>7.7727913572829248</v>
      </c>
      <c r="H189" s="2">
        <f t="shared" si="15"/>
        <v>2.625</v>
      </c>
      <c r="I189" s="2">
        <f t="shared" si="17"/>
        <v>7.5</v>
      </c>
      <c r="J189" s="2">
        <v>1</v>
      </c>
      <c r="K189" s="2">
        <v>1</v>
      </c>
      <c r="L189" s="2">
        <v>11.541734963283799</v>
      </c>
      <c r="M189" s="2">
        <v>2</v>
      </c>
      <c r="N189" s="2">
        <f t="shared" si="16"/>
        <v>525</v>
      </c>
    </row>
    <row r="190" spans="1:14">
      <c r="A190" s="2" t="s">
        <v>1054</v>
      </c>
      <c r="B190" s="2" t="s">
        <v>698</v>
      </c>
      <c r="C190" s="2" t="s">
        <v>8</v>
      </c>
      <c r="D190" s="2">
        <v>21.3</v>
      </c>
      <c r="E190" s="2">
        <v>14.962813433033061</v>
      </c>
      <c r="F190" s="2">
        <v>15.092862957264259</v>
      </c>
      <c r="G190" s="2">
        <v>15.15788771937987</v>
      </c>
      <c r="H190" s="2">
        <f t="shared" si="15"/>
        <v>7.4550000000000001</v>
      </c>
      <c r="I190" s="2">
        <f t="shared" si="17"/>
        <v>21.3</v>
      </c>
      <c r="J190" s="2">
        <v>1</v>
      </c>
      <c r="K190" s="2">
        <v>1</v>
      </c>
      <c r="L190" s="2">
        <v>32.778527295726029</v>
      </c>
      <c r="M190" s="2">
        <v>2</v>
      </c>
      <c r="N190" s="2">
        <f t="shared" si="16"/>
        <v>1491</v>
      </c>
    </row>
    <row r="191" spans="1:14">
      <c r="A191" s="2" t="s">
        <v>982</v>
      </c>
      <c r="B191" s="2" t="s">
        <v>698</v>
      </c>
      <c r="C191" s="2" t="s">
        <v>8</v>
      </c>
      <c r="D191" s="2">
        <v>43.6</v>
      </c>
      <c r="E191" s="2">
        <v>7.9031251679123127</v>
      </c>
      <c r="F191" s="2">
        <v>8.0331746921435112</v>
      </c>
      <c r="G191" s="2">
        <v>8.0981994542591114</v>
      </c>
      <c r="H191" s="2">
        <f t="shared" si="15"/>
        <v>15.26</v>
      </c>
      <c r="I191" s="2">
        <f t="shared" si="17"/>
        <v>43.6</v>
      </c>
      <c r="J191" s="2">
        <v>1</v>
      </c>
      <c r="K191" s="2">
        <v>1</v>
      </c>
      <c r="L191" s="2">
        <v>67.095952586556905</v>
      </c>
      <c r="M191" s="2">
        <v>2</v>
      </c>
      <c r="N191" s="2">
        <f t="shared" si="16"/>
        <v>3052</v>
      </c>
    </row>
    <row r="192" spans="1:14">
      <c r="A192" s="2" t="s">
        <v>984</v>
      </c>
      <c r="B192" s="2" t="s">
        <v>698</v>
      </c>
      <c r="C192" s="2" t="s">
        <v>8</v>
      </c>
      <c r="D192" s="2">
        <v>1.3</v>
      </c>
      <c r="E192" s="2">
        <v>9.8420572750328184</v>
      </c>
      <c r="F192" s="2">
        <v>9.9721067992640169</v>
      </c>
      <c r="G192" s="2">
        <v>10.037131561379621</v>
      </c>
      <c r="H192" s="2">
        <f t="shared" si="15"/>
        <v>0.45499999999999996</v>
      </c>
      <c r="I192" s="2">
        <f t="shared" si="17"/>
        <v>1.3</v>
      </c>
      <c r="J192" s="2">
        <v>1</v>
      </c>
      <c r="K192" s="2">
        <v>1</v>
      </c>
      <c r="L192" s="2">
        <v>2.0005673936358619</v>
      </c>
      <c r="M192" s="2">
        <v>2</v>
      </c>
      <c r="N192" s="2">
        <f t="shared" si="16"/>
        <v>91</v>
      </c>
    </row>
    <row r="193" spans="1:14">
      <c r="A193" s="2" t="s">
        <v>985</v>
      </c>
      <c r="B193" s="2" t="s">
        <v>698</v>
      </c>
      <c r="C193" s="2" t="s">
        <v>8</v>
      </c>
      <c r="D193" s="2">
        <v>1.3</v>
      </c>
      <c r="E193" s="2">
        <v>9.8420572750328184</v>
      </c>
      <c r="F193" s="2">
        <v>9.9721067992640169</v>
      </c>
      <c r="G193" s="2">
        <v>10.037131561379621</v>
      </c>
      <c r="H193" s="2">
        <f t="shared" si="15"/>
        <v>0.45499999999999996</v>
      </c>
      <c r="I193" s="2">
        <f t="shared" si="17"/>
        <v>1.3</v>
      </c>
      <c r="J193" s="2">
        <v>1</v>
      </c>
      <c r="K193" s="2">
        <v>1</v>
      </c>
      <c r="L193" s="2">
        <v>2.0005673936358619</v>
      </c>
      <c r="M193" s="2">
        <v>2</v>
      </c>
      <c r="N193" s="2">
        <f t="shared" si="16"/>
        <v>91</v>
      </c>
    </row>
    <row r="194" spans="1:14">
      <c r="A194" s="2" t="s">
        <v>986</v>
      </c>
      <c r="B194" s="2" t="s">
        <v>698</v>
      </c>
      <c r="C194" s="2" t="s">
        <v>8</v>
      </c>
      <c r="D194" s="2">
        <v>1.3</v>
      </c>
      <c r="E194" s="2">
        <v>9.8420572750328184</v>
      </c>
      <c r="F194" s="2">
        <v>9.9721067992640169</v>
      </c>
      <c r="G194" s="2">
        <v>10.037131561379621</v>
      </c>
      <c r="H194" s="2">
        <f t="shared" si="15"/>
        <v>0.45499999999999996</v>
      </c>
      <c r="I194" s="2">
        <f t="shared" si="17"/>
        <v>1.3</v>
      </c>
      <c r="J194" s="2">
        <v>1</v>
      </c>
      <c r="K194" s="2">
        <v>1</v>
      </c>
      <c r="L194" s="2">
        <v>2.0005673936358619</v>
      </c>
      <c r="M194" s="2">
        <v>2</v>
      </c>
      <c r="N194" s="2">
        <f t="shared" si="16"/>
        <v>91</v>
      </c>
    </row>
    <row r="195" spans="1:14">
      <c r="A195" s="2" t="s">
        <v>987</v>
      </c>
      <c r="B195" s="2" t="s">
        <v>698</v>
      </c>
      <c r="C195" s="2" t="s">
        <v>8</v>
      </c>
      <c r="D195" s="2">
        <v>1.9</v>
      </c>
      <c r="E195" s="2">
        <v>9.8420544080326895</v>
      </c>
      <c r="F195" s="2">
        <v>9.9721039322638845</v>
      </c>
      <c r="G195" s="2">
        <v>10.037128694379479</v>
      </c>
      <c r="H195" s="2">
        <f t="shared" si="15"/>
        <v>0.66499999999999992</v>
      </c>
      <c r="I195" s="2">
        <f t="shared" si="17"/>
        <v>1.9</v>
      </c>
      <c r="J195" s="2">
        <v>1</v>
      </c>
      <c r="K195" s="2">
        <v>1</v>
      </c>
      <c r="L195" s="2">
        <v>2.9239061906985788</v>
      </c>
      <c r="M195" s="2">
        <v>2</v>
      </c>
      <c r="N195" s="2">
        <f t="shared" si="16"/>
        <v>133</v>
      </c>
    </row>
    <row r="196" spans="1:14">
      <c r="A196" s="2" t="s">
        <v>989</v>
      </c>
      <c r="B196" s="2" t="s">
        <v>698</v>
      </c>
      <c r="C196" s="2" t="s">
        <v>8</v>
      </c>
      <c r="D196" s="2">
        <v>4.0999999999999996</v>
      </c>
      <c r="E196" s="2">
        <v>16.75467852448476</v>
      </c>
      <c r="F196" s="2">
        <v>16.884728048715971</v>
      </c>
      <c r="G196" s="2">
        <v>16.949752810831569</v>
      </c>
      <c r="H196" s="2">
        <f t="shared" si="15"/>
        <v>1.4349999999999998</v>
      </c>
      <c r="I196" s="2">
        <f t="shared" si="17"/>
        <v>4.0999999999999996</v>
      </c>
      <c r="J196" s="2">
        <v>1</v>
      </c>
      <c r="K196" s="2">
        <v>1</v>
      </c>
      <c r="L196" s="2">
        <v>6.3094817799285217</v>
      </c>
      <c r="M196" s="2">
        <v>2</v>
      </c>
      <c r="N196" s="2">
        <f t="shared" si="16"/>
        <v>287</v>
      </c>
    </row>
    <row r="197" spans="1:14">
      <c r="A197" s="2" t="s">
        <v>677</v>
      </c>
      <c r="B197" s="2" t="s">
        <v>701</v>
      </c>
      <c r="C197" s="2" t="s">
        <v>8</v>
      </c>
      <c r="D197" s="2">
        <v>10000</v>
      </c>
      <c r="E197" s="2">
        <v>10000</v>
      </c>
      <c r="F197" s="2">
        <v>10000</v>
      </c>
      <c r="G197" s="2">
        <v>10000</v>
      </c>
      <c r="H197" s="2">
        <v>0</v>
      </c>
      <c r="I197" s="2">
        <f t="shared" si="17"/>
        <v>10000</v>
      </c>
      <c r="J197" s="2">
        <v>1</v>
      </c>
      <c r="K197" s="2">
        <v>1</v>
      </c>
      <c r="L197" s="2">
        <v>10000</v>
      </c>
      <c r="M197" s="2">
        <v>0</v>
      </c>
      <c r="N197" s="2">
        <f t="shared" ref="N197:N200" si="18">D197*70</f>
        <v>700000</v>
      </c>
    </row>
    <row r="198" spans="1:14">
      <c r="A198" s="2" t="s">
        <v>869</v>
      </c>
      <c r="B198" s="2" t="s">
        <v>694</v>
      </c>
      <c r="C198" s="2" t="s">
        <v>5</v>
      </c>
      <c r="D198" s="2">
        <v>345.6</v>
      </c>
      <c r="E198" s="2">
        <v>9.8142666991140253</v>
      </c>
      <c r="F198" s="2">
        <v>11.044109223444989</v>
      </c>
      <c r="G198" s="2">
        <v>11.659030485610471</v>
      </c>
      <c r="H198" s="2">
        <f>0.35*D198</f>
        <v>120.96</v>
      </c>
      <c r="I198" s="2">
        <f>0.25*D198</f>
        <v>86.4</v>
      </c>
      <c r="J198" s="2">
        <v>12</v>
      </c>
      <c r="K198" s="2">
        <v>12</v>
      </c>
      <c r="L198" s="2">
        <v>550.39268679198676</v>
      </c>
      <c r="M198" s="2">
        <v>4.5999999999999996</v>
      </c>
      <c r="N198" s="2">
        <f t="shared" si="18"/>
        <v>24192</v>
      </c>
    </row>
    <row r="199" spans="1:14">
      <c r="A199" s="2" t="s">
        <v>937</v>
      </c>
      <c r="B199" s="2" t="s">
        <v>694</v>
      </c>
      <c r="C199" s="2" t="s">
        <v>5</v>
      </c>
      <c r="D199" s="2">
        <v>50</v>
      </c>
      <c r="E199" s="2">
        <v>11.73794904719945</v>
      </c>
      <c r="F199" s="2">
        <v>12.967791571530411</v>
      </c>
      <c r="G199" s="2">
        <v>13.58271283369589</v>
      </c>
      <c r="H199" s="2">
        <f>0.35*D199</f>
        <v>17.5</v>
      </c>
      <c r="I199" s="2">
        <f>0.25*D199</f>
        <v>12.5</v>
      </c>
      <c r="J199" s="2">
        <v>12</v>
      </c>
      <c r="K199" s="2">
        <v>12</v>
      </c>
      <c r="L199" s="2">
        <v>79.628571584488242</v>
      </c>
      <c r="M199" s="2">
        <v>4.5999999999999996</v>
      </c>
      <c r="N199" s="2">
        <f t="shared" si="18"/>
        <v>3500</v>
      </c>
    </row>
    <row r="200" spans="1:14">
      <c r="A200" s="2" t="s">
        <v>938</v>
      </c>
      <c r="B200" s="2" t="s">
        <v>694</v>
      </c>
      <c r="C200" s="2" t="s">
        <v>5</v>
      </c>
      <c r="D200" s="2">
        <v>50</v>
      </c>
      <c r="E200" s="2">
        <v>11.71474742721105</v>
      </c>
      <c r="F200" s="2">
        <v>12.94458995154201</v>
      </c>
      <c r="G200" s="2">
        <v>13.55951121370749</v>
      </c>
      <c r="H200" s="2">
        <f>0.35*D200</f>
        <v>17.5</v>
      </c>
      <c r="I200" s="2">
        <f>0.25*D200</f>
        <v>12.5</v>
      </c>
      <c r="J200" s="2">
        <v>12</v>
      </c>
      <c r="K200" s="2">
        <v>12</v>
      </c>
      <c r="L200" s="2">
        <v>79.628571584488682</v>
      </c>
      <c r="M200" s="2">
        <v>4.5999999999999996</v>
      </c>
      <c r="N200" s="2">
        <f t="shared" si="18"/>
        <v>3500</v>
      </c>
    </row>
    <row r="201" spans="1:14">
      <c r="A201" s="2" t="s">
        <v>22</v>
      </c>
      <c r="B201" s="2" t="s">
        <v>693</v>
      </c>
      <c r="C201" s="2" t="s">
        <v>5</v>
      </c>
      <c r="D201" s="2">
        <v>511.7</v>
      </c>
      <c r="E201" s="2">
        <v>0</v>
      </c>
      <c r="F201" s="2">
        <v>0</v>
      </c>
      <c r="G201" s="2">
        <v>0</v>
      </c>
      <c r="H201" s="2">
        <v>0</v>
      </c>
      <c r="I201" s="2">
        <f t="shared" ref="I201:I228" si="19">D201</f>
        <v>511.7</v>
      </c>
      <c r="J201" s="2">
        <v>1</v>
      </c>
      <c r="K201" s="2">
        <v>1</v>
      </c>
      <c r="L201" s="2">
        <v>1</v>
      </c>
      <c r="M201" s="2">
        <v>0</v>
      </c>
      <c r="N201" s="2">
        <v>100</v>
      </c>
    </row>
    <row r="202" spans="1:14">
      <c r="A202" s="2" t="s">
        <v>1018</v>
      </c>
      <c r="B202" s="2" t="s">
        <v>699</v>
      </c>
      <c r="C202" s="2" t="s">
        <v>5</v>
      </c>
      <c r="D202" s="2">
        <v>234.3</v>
      </c>
      <c r="E202" s="2">
        <v>5.8723821046873983</v>
      </c>
      <c r="F202" s="2">
        <v>6.3942735842921206</v>
      </c>
      <c r="G202" s="2">
        <v>6.6552193240944826</v>
      </c>
      <c r="H202" s="2">
        <f t="shared" ref="H202:H213" si="20">0.35*D202</f>
        <v>82.004999999999995</v>
      </c>
      <c r="I202" s="2">
        <f t="shared" si="19"/>
        <v>234.3</v>
      </c>
      <c r="J202" s="2">
        <v>6</v>
      </c>
      <c r="K202" s="2">
        <v>6</v>
      </c>
      <c r="L202" s="2">
        <v>291.78205585333131</v>
      </c>
      <c r="M202" s="2">
        <v>3.17</v>
      </c>
      <c r="N202" s="2">
        <f t="shared" ref="N202:N214" si="21">D202*70</f>
        <v>16401</v>
      </c>
    </row>
    <row r="203" spans="1:14">
      <c r="A203" s="2" t="s">
        <v>821</v>
      </c>
      <c r="B203" s="2" t="s">
        <v>699</v>
      </c>
      <c r="C203" s="2" t="s">
        <v>5</v>
      </c>
      <c r="D203" s="2">
        <v>270</v>
      </c>
      <c r="E203" s="2">
        <v>5.532414736687401</v>
      </c>
      <c r="F203" s="2">
        <v>6.0543062162921224</v>
      </c>
      <c r="G203" s="2">
        <v>6.3152519560944818</v>
      </c>
      <c r="H203" s="2">
        <f t="shared" si="20"/>
        <v>94.5</v>
      </c>
      <c r="I203" s="2">
        <f t="shared" si="19"/>
        <v>270</v>
      </c>
      <c r="J203" s="2">
        <v>6</v>
      </c>
      <c r="K203" s="2">
        <v>6</v>
      </c>
      <c r="L203" s="2">
        <v>336.24052531113711</v>
      </c>
      <c r="M203" s="2">
        <v>3.17</v>
      </c>
      <c r="N203" s="2">
        <f t="shared" si="21"/>
        <v>18900</v>
      </c>
    </row>
    <row r="204" spans="1:14">
      <c r="A204" s="2" t="s">
        <v>1027</v>
      </c>
      <c r="B204" s="2" t="s">
        <v>698</v>
      </c>
      <c r="C204" s="2" t="s">
        <v>5</v>
      </c>
      <c r="D204" s="2">
        <v>185.6</v>
      </c>
      <c r="E204" s="2">
        <v>5.8723821046873992</v>
      </c>
      <c r="F204" s="2">
        <v>6.3942735842921206</v>
      </c>
      <c r="G204" s="2">
        <v>6.6552193240944826</v>
      </c>
      <c r="H204" s="2">
        <f t="shared" si="20"/>
        <v>64.959999999999994</v>
      </c>
      <c r="I204" s="2">
        <f t="shared" si="19"/>
        <v>185.6</v>
      </c>
      <c r="J204" s="2">
        <v>1</v>
      </c>
      <c r="K204" s="2">
        <v>1</v>
      </c>
      <c r="L204" s="2">
        <v>231.13422776943361</v>
      </c>
      <c r="M204" s="2">
        <v>2</v>
      </c>
      <c r="N204" s="2">
        <f t="shared" si="21"/>
        <v>12992</v>
      </c>
    </row>
    <row r="205" spans="1:14">
      <c r="A205" s="2" t="s">
        <v>794</v>
      </c>
      <c r="B205" s="2" t="s">
        <v>698</v>
      </c>
      <c r="C205" s="2" t="s">
        <v>5</v>
      </c>
      <c r="D205" s="2">
        <v>185.6</v>
      </c>
      <c r="E205" s="2">
        <v>5.8723821046873992</v>
      </c>
      <c r="F205" s="2">
        <v>6.3942735842921206</v>
      </c>
      <c r="G205" s="2">
        <v>6.6552193240944826</v>
      </c>
      <c r="H205" s="2">
        <f t="shared" si="20"/>
        <v>64.959999999999994</v>
      </c>
      <c r="I205" s="2">
        <f t="shared" si="19"/>
        <v>185.6</v>
      </c>
      <c r="J205" s="2">
        <v>1</v>
      </c>
      <c r="K205" s="2">
        <v>1</v>
      </c>
      <c r="L205" s="2">
        <v>231.13422776943361</v>
      </c>
      <c r="M205" s="2">
        <v>2</v>
      </c>
      <c r="N205" s="2">
        <f t="shared" si="21"/>
        <v>12992</v>
      </c>
    </row>
    <row r="206" spans="1:14">
      <c r="A206" s="2" t="s">
        <v>822</v>
      </c>
      <c r="B206" s="2" t="s">
        <v>698</v>
      </c>
      <c r="C206" s="2" t="s">
        <v>5</v>
      </c>
      <c r="D206" s="2">
        <v>260</v>
      </c>
      <c r="E206" s="2">
        <v>5.532414736687401</v>
      </c>
      <c r="F206" s="2">
        <v>6.0543062162921197</v>
      </c>
      <c r="G206" s="2">
        <v>6.31525195609448</v>
      </c>
      <c r="H206" s="2">
        <f t="shared" si="20"/>
        <v>91</v>
      </c>
      <c r="I206" s="2">
        <f t="shared" si="19"/>
        <v>260</v>
      </c>
      <c r="J206" s="2">
        <v>1</v>
      </c>
      <c r="K206" s="2">
        <v>1</v>
      </c>
      <c r="L206" s="2">
        <v>323.78717252183611</v>
      </c>
      <c r="M206" s="2">
        <v>2</v>
      </c>
      <c r="N206" s="2">
        <f t="shared" si="21"/>
        <v>18200</v>
      </c>
    </row>
    <row r="207" spans="1:14">
      <c r="A207" s="2" t="s">
        <v>823</v>
      </c>
      <c r="B207" s="2" t="s">
        <v>698</v>
      </c>
      <c r="C207" s="2" t="s">
        <v>5</v>
      </c>
      <c r="D207" s="2">
        <v>260</v>
      </c>
      <c r="E207" s="2">
        <v>5.532414736687401</v>
      </c>
      <c r="F207" s="2">
        <v>6.0543062162921197</v>
      </c>
      <c r="G207" s="2">
        <v>6.31525195609448</v>
      </c>
      <c r="H207" s="2">
        <f t="shared" si="20"/>
        <v>91</v>
      </c>
      <c r="I207" s="2">
        <f t="shared" si="19"/>
        <v>260</v>
      </c>
      <c r="J207" s="2">
        <v>1</v>
      </c>
      <c r="K207" s="2">
        <v>1</v>
      </c>
      <c r="L207" s="2">
        <v>323.78717252183611</v>
      </c>
      <c r="M207" s="2">
        <v>2</v>
      </c>
      <c r="N207" s="2">
        <f t="shared" si="21"/>
        <v>18200</v>
      </c>
    </row>
    <row r="208" spans="1:14">
      <c r="A208" s="2" t="s">
        <v>824</v>
      </c>
      <c r="B208" s="2" t="s">
        <v>698</v>
      </c>
      <c r="C208" s="2" t="s">
        <v>5</v>
      </c>
      <c r="D208" s="2">
        <v>5</v>
      </c>
      <c r="E208" s="2">
        <v>9.7703823902594404</v>
      </c>
      <c r="F208" s="2">
        <v>9.9004319144906408</v>
      </c>
      <c r="G208" s="2">
        <v>9.9654566766062409</v>
      </c>
      <c r="H208" s="2">
        <f t="shared" si="20"/>
        <v>1.75</v>
      </c>
      <c r="I208" s="2">
        <f t="shared" si="19"/>
        <v>5</v>
      </c>
      <c r="J208" s="2">
        <v>1</v>
      </c>
      <c r="K208" s="2">
        <v>1</v>
      </c>
      <c r="L208" s="2">
        <v>7.6944899755225622</v>
      </c>
      <c r="M208" s="2">
        <v>2</v>
      </c>
      <c r="N208" s="2">
        <f t="shared" si="21"/>
        <v>350</v>
      </c>
    </row>
    <row r="209" spans="1:14">
      <c r="A209" s="2" t="s">
        <v>778</v>
      </c>
      <c r="B209" s="2" t="s">
        <v>700</v>
      </c>
      <c r="C209" s="2" t="s">
        <v>5</v>
      </c>
      <c r="D209" s="2">
        <v>3</v>
      </c>
      <c r="E209" s="2">
        <v>22.935421635895121</v>
      </c>
      <c r="F209" s="2">
        <v>24.345333770154049</v>
      </c>
      <c r="G209" s="2">
        <v>25.050289837283511</v>
      </c>
      <c r="H209" s="2">
        <f t="shared" si="20"/>
        <v>1.0499999999999998</v>
      </c>
      <c r="I209" s="2">
        <f t="shared" si="19"/>
        <v>3</v>
      </c>
      <c r="J209" s="2">
        <v>6</v>
      </c>
      <c r="K209" s="2">
        <v>6</v>
      </c>
      <c r="L209" s="2">
        <v>5.0754004606471446</v>
      </c>
      <c r="M209" s="2">
        <v>3.17</v>
      </c>
      <c r="N209" s="2">
        <f t="shared" si="21"/>
        <v>210</v>
      </c>
    </row>
    <row r="210" spans="1:14">
      <c r="A210" s="2" t="s">
        <v>849</v>
      </c>
      <c r="B210" s="2" t="s">
        <v>700</v>
      </c>
      <c r="C210" s="2" t="s">
        <v>5</v>
      </c>
      <c r="D210" s="2">
        <v>18</v>
      </c>
      <c r="E210" s="2">
        <v>46.796394864502382</v>
      </c>
      <c r="F210" s="2">
        <v>46.926444388733593</v>
      </c>
      <c r="G210" s="2">
        <v>46.991469150849177</v>
      </c>
      <c r="H210" s="2">
        <f t="shared" si="20"/>
        <v>6.3</v>
      </c>
      <c r="I210" s="2">
        <f t="shared" si="19"/>
        <v>18</v>
      </c>
      <c r="J210" s="2">
        <v>1</v>
      </c>
      <c r="K210" s="2">
        <v>1</v>
      </c>
      <c r="L210" s="2">
        <v>27.700163911881081</v>
      </c>
      <c r="M210" s="2">
        <v>2</v>
      </c>
      <c r="N210" s="2">
        <f t="shared" si="21"/>
        <v>1260</v>
      </c>
    </row>
    <row r="211" spans="1:14">
      <c r="A211" s="2" t="s">
        <v>870</v>
      </c>
      <c r="B211" s="2" t="s">
        <v>700</v>
      </c>
      <c r="C211" s="2" t="s">
        <v>5</v>
      </c>
      <c r="D211" s="2">
        <v>18.600000000000001</v>
      </c>
      <c r="E211" s="2">
        <v>10.861182688502369</v>
      </c>
      <c r="F211" s="2">
        <v>10.99123221273357</v>
      </c>
      <c r="G211" s="2">
        <v>11.05625697484918</v>
      </c>
      <c r="H211" s="2">
        <f t="shared" si="20"/>
        <v>6.51</v>
      </c>
      <c r="I211" s="2">
        <f t="shared" si="19"/>
        <v>18.600000000000001</v>
      </c>
      <c r="J211" s="2">
        <v>1</v>
      </c>
      <c r="K211" s="2">
        <v>1</v>
      </c>
      <c r="L211" s="2">
        <v>28.623502708943931</v>
      </c>
      <c r="M211" s="2">
        <v>2</v>
      </c>
      <c r="N211" s="2">
        <f t="shared" si="21"/>
        <v>1302</v>
      </c>
    </row>
    <row r="212" spans="1:14">
      <c r="A212" s="2" t="s">
        <v>871</v>
      </c>
      <c r="B212" s="2" t="s">
        <v>700</v>
      </c>
      <c r="C212" s="2" t="s">
        <v>5</v>
      </c>
      <c r="D212" s="2">
        <v>18.600000000000001</v>
      </c>
      <c r="E212" s="2">
        <v>10.861182688502369</v>
      </c>
      <c r="F212" s="2">
        <v>10.99123221273357</v>
      </c>
      <c r="G212" s="2">
        <v>11.05625697484918</v>
      </c>
      <c r="H212" s="2">
        <f t="shared" si="20"/>
        <v>6.51</v>
      </c>
      <c r="I212" s="2">
        <f t="shared" si="19"/>
        <v>18.600000000000001</v>
      </c>
      <c r="J212" s="2">
        <v>1</v>
      </c>
      <c r="K212" s="2">
        <v>1</v>
      </c>
      <c r="L212" s="2">
        <v>28.623502708943931</v>
      </c>
      <c r="M212" s="2">
        <v>2</v>
      </c>
      <c r="N212" s="2">
        <f t="shared" si="21"/>
        <v>1302</v>
      </c>
    </row>
    <row r="213" spans="1:14">
      <c r="A213" s="2" t="s">
        <v>895</v>
      </c>
      <c r="B213" s="2" t="s">
        <v>700</v>
      </c>
      <c r="C213" s="2" t="s">
        <v>5</v>
      </c>
      <c r="D213" s="2">
        <v>414</v>
      </c>
      <c r="E213" s="2">
        <v>11.57146279002075</v>
      </c>
      <c r="F213" s="2">
        <v>12.98137492427966</v>
      </c>
      <c r="G213" s="2">
        <v>13.686330991409109</v>
      </c>
      <c r="H213" s="2">
        <f t="shared" si="20"/>
        <v>144.89999999999998</v>
      </c>
      <c r="I213" s="2">
        <f t="shared" si="19"/>
        <v>414</v>
      </c>
      <c r="J213" s="2">
        <v>6</v>
      </c>
      <c r="K213" s="2">
        <v>6</v>
      </c>
      <c r="L213" s="2">
        <v>700.4052635693123</v>
      </c>
      <c r="M213" s="2">
        <v>3.17</v>
      </c>
      <c r="N213" s="2">
        <f t="shared" si="21"/>
        <v>28980</v>
      </c>
    </row>
    <row r="214" spans="1:14">
      <c r="A214" s="2" t="s">
        <v>678</v>
      </c>
      <c r="B214" s="2" t="s">
        <v>701</v>
      </c>
      <c r="C214" s="2" t="s">
        <v>5</v>
      </c>
      <c r="D214" s="2">
        <v>10000</v>
      </c>
      <c r="E214" s="2">
        <v>10000</v>
      </c>
      <c r="F214" s="2">
        <v>10000</v>
      </c>
      <c r="G214" s="2">
        <v>10000</v>
      </c>
      <c r="H214" s="2">
        <v>0</v>
      </c>
      <c r="I214" s="2">
        <f t="shared" si="19"/>
        <v>10000</v>
      </c>
      <c r="J214" s="2">
        <v>1</v>
      </c>
      <c r="K214" s="2">
        <v>1</v>
      </c>
      <c r="L214" s="2">
        <v>10000</v>
      </c>
      <c r="M214" s="2">
        <v>0</v>
      </c>
      <c r="N214" s="2">
        <f t="shared" si="21"/>
        <v>700000</v>
      </c>
    </row>
    <row r="215" spans="1:14">
      <c r="A215" s="2" t="s">
        <v>685</v>
      </c>
      <c r="B215" s="2" t="s">
        <v>702</v>
      </c>
      <c r="C215" s="2" t="s">
        <v>690</v>
      </c>
      <c r="D215" s="2">
        <v>720</v>
      </c>
      <c r="E215" s="2">
        <v>0</v>
      </c>
      <c r="F215" s="2">
        <v>0</v>
      </c>
      <c r="G215" s="2">
        <v>0</v>
      </c>
      <c r="H215" s="2">
        <v>0</v>
      </c>
      <c r="I215" s="2">
        <f t="shared" si="19"/>
        <v>720</v>
      </c>
      <c r="J215" s="2">
        <v>1</v>
      </c>
      <c r="K215" s="2">
        <v>1</v>
      </c>
      <c r="L215" s="2">
        <v>1</v>
      </c>
      <c r="M215" s="2">
        <v>0</v>
      </c>
      <c r="N215" s="2">
        <v>100</v>
      </c>
    </row>
    <row r="216" spans="1:14">
      <c r="A216" s="2" t="s">
        <v>686</v>
      </c>
      <c r="B216" s="2" t="s">
        <v>702</v>
      </c>
      <c r="C216" s="2" t="s">
        <v>691</v>
      </c>
      <c r="D216" s="2">
        <v>720</v>
      </c>
      <c r="E216" s="2">
        <v>0</v>
      </c>
      <c r="F216" s="2">
        <v>0</v>
      </c>
      <c r="G216" s="2">
        <v>0</v>
      </c>
      <c r="H216" s="2">
        <v>0</v>
      </c>
      <c r="I216" s="2">
        <f t="shared" si="19"/>
        <v>720</v>
      </c>
      <c r="J216" s="2">
        <v>1</v>
      </c>
      <c r="K216" s="2">
        <v>1</v>
      </c>
      <c r="L216" s="2">
        <v>1</v>
      </c>
      <c r="M216" s="2">
        <v>0</v>
      </c>
      <c r="N216" s="2">
        <v>100</v>
      </c>
    </row>
    <row r="217" spans="1:14">
      <c r="A217" s="2" t="s">
        <v>687</v>
      </c>
      <c r="B217" s="2" t="s">
        <v>702</v>
      </c>
      <c r="C217" s="2" t="s">
        <v>692</v>
      </c>
      <c r="D217" s="2">
        <v>180</v>
      </c>
      <c r="E217" s="2">
        <v>0</v>
      </c>
      <c r="F217" s="2">
        <v>0</v>
      </c>
      <c r="G217" s="2">
        <v>0</v>
      </c>
      <c r="H217" s="2">
        <v>0</v>
      </c>
      <c r="I217" s="2">
        <f t="shared" si="19"/>
        <v>180</v>
      </c>
      <c r="J217" s="2">
        <v>1</v>
      </c>
      <c r="K217" s="2">
        <v>1</v>
      </c>
      <c r="L217" s="2">
        <v>1</v>
      </c>
      <c r="M217" s="2">
        <v>0</v>
      </c>
      <c r="N217" s="2">
        <v>100</v>
      </c>
    </row>
    <row r="218" spans="1:14">
      <c r="A218" s="2" t="s">
        <v>23</v>
      </c>
      <c r="B218" s="2" t="s">
        <v>693</v>
      </c>
      <c r="C218" s="2" t="s">
        <v>10</v>
      </c>
      <c r="D218" s="2">
        <v>1.6</v>
      </c>
      <c r="E218" s="2">
        <v>0</v>
      </c>
      <c r="F218" s="2">
        <v>0</v>
      </c>
      <c r="G218" s="2">
        <v>0</v>
      </c>
      <c r="H218" s="2">
        <v>0</v>
      </c>
      <c r="I218" s="2">
        <f t="shared" si="19"/>
        <v>1.6</v>
      </c>
      <c r="J218" s="2">
        <v>1</v>
      </c>
      <c r="K218" s="2">
        <v>1</v>
      </c>
      <c r="L218" s="2">
        <v>1</v>
      </c>
      <c r="M218" s="2">
        <v>0</v>
      </c>
      <c r="N218" s="2">
        <v>100</v>
      </c>
    </row>
    <row r="219" spans="1:14">
      <c r="A219" s="2" t="s">
        <v>854</v>
      </c>
      <c r="B219" s="2" t="s">
        <v>699</v>
      </c>
      <c r="C219" s="2" t="s">
        <v>10</v>
      </c>
      <c r="D219" s="2">
        <v>48</v>
      </c>
      <c r="E219" s="2">
        <v>6.8541237416874008</v>
      </c>
      <c r="F219" s="2">
        <v>7.3760152212921204</v>
      </c>
      <c r="G219" s="2">
        <v>7.6369609610944789</v>
      </c>
      <c r="H219" s="2">
        <f t="shared" ref="H219:H247" si="22">0.35*D219</f>
        <v>16.799999999999997</v>
      </c>
      <c r="I219" s="2">
        <f t="shared" si="19"/>
        <v>48</v>
      </c>
      <c r="J219" s="2">
        <v>6</v>
      </c>
      <c r="K219" s="2">
        <v>6</v>
      </c>
      <c r="L219" s="2">
        <v>59.776093388646572</v>
      </c>
      <c r="M219" s="2">
        <v>3.17</v>
      </c>
      <c r="N219" s="2">
        <f t="shared" ref="N219:N250" si="23">D219*70</f>
        <v>3360</v>
      </c>
    </row>
    <row r="220" spans="1:14">
      <c r="A220" s="2" t="s">
        <v>855</v>
      </c>
      <c r="B220" s="2" t="s">
        <v>699</v>
      </c>
      <c r="C220" s="2" t="s">
        <v>10</v>
      </c>
      <c r="D220" s="2">
        <v>46</v>
      </c>
      <c r="E220" s="2">
        <v>6.854123741687399</v>
      </c>
      <c r="F220" s="2">
        <v>7.3760152212921168</v>
      </c>
      <c r="G220" s="2">
        <v>7.6369609610944753</v>
      </c>
      <c r="H220" s="2">
        <f t="shared" si="22"/>
        <v>16.099999999999998</v>
      </c>
      <c r="I220" s="2">
        <f t="shared" si="19"/>
        <v>46</v>
      </c>
      <c r="J220" s="2">
        <v>6</v>
      </c>
      <c r="K220" s="2">
        <v>6</v>
      </c>
      <c r="L220" s="2">
        <v>57.285422830786338</v>
      </c>
      <c r="M220" s="2">
        <v>3.17</v>
      </c>
      <c r="N220" s="2">
        <f t="shared" si="23"/>
        <v>3220</v>
      </c>
    </row>
    <row r="221" spans="1:14">
      <c r="A221" s="2" t="s">
        <v>856</v>
      </c>
      <c r="B221" s="2" t="s">
        <v>699</v>
      </c>
      <c r="C221" s="2" t="s">
        <v>10</v>
      </c>
      <c r="D221" s="2">
        <v>46</v>
      </c>
      <c r="E221" s="2">
        <v>6.854123741687399</v>
      </c>
      <c r="F221" s="2">
        <v>7.3760152212921168</v>
      </c>
      <c r="G221" s="2">
        <v>7.6369609610944753</v>
      </c>
      <c r="H221" s="2">
        <f t="shared" si="22"/>
        <v>16.099999999999998</v>
      </c>
      <c r="I221" s="2">
        <f t="shared" si="19"/>
        <v>46</v>
      </c>
      <c r="J221" s="2">
        <v>6</v>
      </c>
      <c r="K221" s="2">
        <v>6</v>
      </c>
      <c r="L221" s="2">
        <v>57.285422830786338</v>
      </c>
      <c r="M221" s="2">
        <v>3.17</v>
      </c>
      <c r="N221" s="2">
        <f t="shared" si="23"/>
        <v>3220</v>
      </c>
    </row>
    <row r="222" spans="1:14">
      <c r="A222" s="2" t="s">
        <v>903</v>
      </c>
      <c r="B222" s="2" t="s">
        <v>699</v>
      </c>
      <c r="C222" s="2" t="s">
        <v>10</v>
      </c>
      <c r="D222" s="2">
        <v>88.6</v>
      </c>
      <c r="E222" s="2">
        <v>6.1237210896873986</v>
      </c>
      <c r="F222" s="2">
        <v>6.6456125692921209</v>
      </c>
      <c r="G222" s="2">
        <v>6.9065583090944811</v>
      </c>
      <c r="H222" s="2">
        <f t="shared" si="22"/>
        <v>31.009999999999994</v>
      </c>
      <c r="I222" s="2">
        <f t="shared" si="19"/>
        <v>88.6</v>
      </c>
      <c r="J222" s="2">
        <v>6</v>
      </c>
      <c r="K222" s="2">
        <v>6</v>
      </c>
      <c r="L222" s="2">
        <v>110.33670571321031</v>
      </c>
      <c r="M222" s="2">
        <v>3.17</v>
      </c>
      <c r="N222" s="2">
        <f t="shared" si="23"/>
        <v>6202</v>
      </c>
    </row>
    <row r="223" spans="1:14">
      <c r="A223" s="2" t="s">
        <v>906</v>
      </c>
      <c r="B223" s="2" t="s">
        <v>699</v>
      </c>
      <c r="C223" s="2" t="s">
        <v>10</v>
      </c>
      <c r="D223" s="2">
        <v>88.6</v>
      </c>
      <c r="E223" s="2">
        <v>6.7460330776873993</v>
      </c>
      <c r="F223" s="2">
        <v>7.2679245572921234</v>
      </c>
      <c r="G223" s="2">
        <v>7.5288702970944854</v>
      </c>
      <c r="H223" s="2">
        <f t="shared" si="22"/>
        <v>31.009999999999994</v>
      </c>
      <c r="I223" s="2">
        <f t="shared" si="19"/>
        <v>88.6</v>
      </c>
      <c r="J223" s="2">
        <v>6</v>
      </c>
      <c r="K223" s="2">
        <v>6</v>
      </c>
      <c r="L223" s="2">
        <v>110.33670571321019</v>
      </c>
      <c r="M223" s="2">
        <v>3.17</v>
      </c>
      <c r="N223" s="2">
        <f t="shared" si="23"/>
        <v>6202</v>
      </c>
    </row>
    <row r="224" spans="1:14">
      <c r="A224" s="2" t="s">
        <v>909</v>
      </c>
      <c r="B224" s="2" t="s">
        <v>699</v>
      </c>
      <c r="C224" s="2" t="s">
        <v>10</v>
      </c>
      <c r="D224" s="2">
        <v>27</v>
      </c>
      <c r="E224" s="2">
        <v>7.7633825686873994</v>
      </c>
      <c r="F224" s="2">
        <v>8.2852740482921163</v>
      </c>
      <c r="G224" s="2">
        <v>8.5462197880944757</v>
      </c>
      <c r="H224" s="2">
        <f t="shared" si="22"/>
        <v>9.4499999999999993</v>
      </c>
      <c r="I224" s="2">
        <f t="shared" si="19"/>
        <v>27</v>
      </c>
      <c r="J224" s="2">
        <v>6</v>
      </c>
      <c r="K224" s="2">
        <v>6</v>
      </c>
      <c r="L224" s="2">
        <v>33.624052531113762</v>
      </c>
      <c r="M224" s="2">
        <v>3.17</v>
      </c>
      <c r="N224" s="2">
        <f t="shared" si="23"/>
        <v>1890</v>
      </c>
    </row>
    <row r="225" spans="1:14">
      <c r="A225" s="2" t="s">
        <v>924</v>
      </c>
      <c r="B225" s="2" t="s">
        <v>699</v>
      </c>
      <c r="C225" s="2" t="s">
        <v>10</v>
      </c>
      <c r="D225" s="2">
        <v>1.7</v>
      </c>
      <c r="E225" s="2">
        <v>3.985247790687402</v>
      </c>
      <c r="F225" s="2">
        <v>4.5071392702921207</v>
      </c>
      <c r="G225" s="2">
        <v>4.7680850100944792</v>
      </c>
      <c r="H225" s="2">
        <f t="shared" si="22"/>
        <v>0.59499999999999997</v>
      </c>
      <c r="I225" s="2">
        <f t="shared" si="19"/>
        <v>1.7</v>
      </c>
      <c r="J225" s="2">
        <v>6</v>
      </c>
      <c r="K225" s="2">
        <v>6</v>
      </c>
      <c r="L225" s="2">
        <v>2.1170699741812329</v>
      </c>
      <c r="M225" s="2">
        <v>3.17</v>
      </c>
      <c r="N225" s="2">
        <f t="shared" si="23"/>
        <v>119</v>
      </c>
    </row>
    <row r="226" spans="1:14">
      <c r="A226" s="2" t="s">
        <v>925</v>
      </c>
      <c r="B226" s="2" t="s">
        <v>699</v>
      </c>
      <c r="C226" s="2" t="s">
        <v>10</v>
      </c>
      <c r="D226" s="2">
        <v>1.7</v>
      </c>
      <c r="E226" s="2">
        <v>3.985247790687402</v>
      </c>
      <c r="F226" s="2">
        <v>4.5071392702921207</v>
      </c>
      <c r="G226" s="2">
        <v>4.7680850100944792</v>
      </c>
      <c r="H226" s="2">
        <f t="shared" si="22"/>
        <v>0.59499999999999997</v>
      </c>
      <c r="I226" s="2">
        <f t="shared" si="19"/>
        <v>1.7</v>
      </c>
      <c r="J226" s="2">
        <v>6</v>
      </c>
      <c r="K226" s="2">
        <v>6</v>
      </c>
      <c r="L226" s="2">
        <v>2.1170699741812329</v>
      </c>
      <c r="M226" s="2">
        <v>3.17</v>
      </c>
      <c r="N226" s="2">
        <f t="shared" si="23"/>
        <v>119</v>
      </c>
    </row>
    <row r="227" spans="1:14">
      <c r="A227" s="2" t="s">
        <v>926</v>
      </c>
      <c r="B227" s="2" t="s">
        <v>699</v>
      </c>
      <c r="C227" s="2" t="s">
        <v>10</v>
      </c>
      <c r="D227" s="2">
        <v>3.5</v>
      </c>
      <c r="E227" s="2">
        <v>3.9852477906874011</v>
      </c>
      <c r="F227" s="2">
        <v>4.5071392702921216</v>
      </c>
      <c r="G227" s="2">
        <v>4.7680850100944809</v>
      </c>
      <c r="H227" s="2">
        <f t="shared" si="22"/>
        <v>1.2249999999999999</v>
      </c>
      <c r="I227" s="2">
        <f t="shared" si="19"/>
        <v>3.5</v>
      </c>
      <c r="J227" s="2">
        <v>6</v>
      </c>
      <c r="K227" s="2">
        <v>6</v>
      </c>
      <c r="L227" s="2">
        <v>4.3586734762554844</v>
      </c>
      <c r="M227" s="2">
        <v>3.17</v>
      </c>
      <c r="N227" s="2">
        <f t="shared" si="23"/>
        <v>245</v>
      </c>
    </row>
    <row r="228" spans="1:14">
      <c r="A228" s="2" t="s">
        <v>927</v>
      </c>
      <c r="B228" s="2" t="s">
        <v>699</v>
      </c>
      <c r="C228" s="2" t="s">
        <v>10</v>
      </c>
      <c r="D228" s="2">
        <v>3.5</v>
      </c>
      <c r="E228" s="2">
        <v>3.9852477906874011</v>
      </c>
      <c r="F228" s="2">
        <v>4.5071392702921216</v>
      </c>
      <c r="G228" s="2">
        <v>4.7680850100944809</v>
      </c>
      <c r="H228" s="2">
        <f t="shared" si="22"/>
        <v>1.2249999999999999</v>
      </c>
      <c r="I228" s="2">
        <f t="shared" si="19"/>
        <v>3.5</v>
      </c>
      <c r="J228" s="2">
        <v>6</v>
      </c>
      <c r="K228" s="2">
        <v>6</v>
      </c>
      <c r="L228" s="2">
        <v>4.3586734762554844</v>
      </c>
      <c r="M228" s="2">
        <v>3.17</v>
      </c>
      <c r="N228" s="2">
        <f t="shared" si="23"/>
        <v>245</v>
      </c>
    </row>
    <row r="229" spans="1:14">
      <c r="A229" s="2" t="s">
        <v>928</v>
      </c>
      <c r="B229" s="2" t="s">
        <v>699</v>
      </c>
      <c r="C229" s="2" t="s">
        <v>10</v>
      </c>
      <c r="D229" s="2">
        <v>204</v>
      </c>
      <c r="E229" s="2">
        <v>5.4071517036874006</v>
      </c>
      <c r="F229" s="2">
        <v>5.9290431832921202</v>
      </c>
      <c r="G229" s="2">
        <v>6.1899889230944796</v>
      </c>
      <c r="H229" s="2">
        <f t="shared" si="22"/>
        <v>71.399999999999991</v>
      </c>
      <c r="I229" s="2">
        <f t="shared" ref="I229:I260" si="24">D229</f>
        <v>204</v>
      </c>
      <c r="J229" s="2">
        <v>6</v>
      </c>
      <c r="K229" s="2">
        <v>6</v>
      </c>
      <c r="L229" s="2">
        <v>254.04839690174771</v>
      </c>
      <c r="M229" s="2">
        <v>3.17</v>
      </c>
      <c r="N229" s="2">
        <f t="shared" si="23"/>
        <v>14280</v>
      </c>
    </row>
    <row r="230" spans="1:14">
      <c r="A230" s="2" t="s">
        <v>957</v>
      </c>
      <c r="B230" s="2" t="s">
        <v>699</v>
      </c>
      <c r="C230" s="2" t="s">
        <v>10</v>
      </c>
      <c r="D230" s="2">
        <v>93.2</v>
      </c>
      <c r="E230" s="2">
        <v>5.5074169756874021</v>
      </c>
      <c r="F230" s="2">
        <v>6.0293084552921217</v>
      </c>
      <c r="G230" s="2">
        <v>6.2902541950944819</v>
      </c>
      <c r="H230" s="2">
        <f t="shared" si="22"/>
        <v>32.619999999999997</v>
      </c>
      <c r="I230" s="2">
        <f t="shared" si="24"/>
        <v>93.2</v>
      </c>
      <c r="J230" s="2">
        <v>6</v>
      </c>
      <c r="K230" s="2">
        <v>6</v>
      </c>
      <c r="L230" s="2">
        <v>116.0652479962889</v>
      </c>
      <c r="M230" s="2">
        <v>3.17</v>
      </c>
      <c r="N230" s="2">
        <f t="shared" si="23"/>
        <v>6524</v>
      </c>
    </row>
    <row r="231" spans="1:14">
      <c r="A231" s="2" t="s">
        <v>753</v>
      </c>
      <c r="B231" s="2" t="s">
        <v>698</v>
      </c>
      <c r="C231" s="2" t="s">
        <v>10</v>
      </c>
      <c r="D231" s="2">
        <v>3.5</v>
      </c>
      <c r="E231" s="2">
        <v>15.39352149656756</v>
      </c>
      <c r="F231" s="2">
        <v>15.523571020798769</v>
      </c>
      <c r="G231" s="2">
        <v>15.58859578291437</v>
      </c>
      <c r="H231" s="2">
        <f t="shared" si="22"/>
        <v>1.2249999999999999</v>
      </c>
      <c r="I231" s="2">
        <f t="shared" si="24"/>
        <v>3.5</v>
      </c>
      <c r="J231" s="2">
        <v>1</v>
      </c>
      <c r="K231" s="2">
        <v>1</v>
      </c>
      <c r="L231" s="2">
        <v>5.386142982865783</v>
      </c>
      <c r="M231" s="2">
        <v>2</v>
      </c>
      <c r="N231" s="2">
        <f t="shared" si="23"/>
        <v>245</v>
      </c>
    </row>
    <row r="232" spans="1:14">
      <c r="A232" s="2" t="s">
        <v>754</v>
      </c>
      <c r="B232" s="2" t="s">
        <v>698</v>
      </c>
      <c r="C232" s="2" t="s">
        <v>10</v>
      </c>
      <c r="D232" s="2">
        <v>3.5</v>
      </c>
      <c r="E232" s="2">
        <v>15.39352149656756</v>
      </c>
      <c r="F232" s="2">
        <v>15.523571020798769</v>
      </c>
      <c r="G232" s="2">
        <v>15.58859578291437</v>
      </c>
      <c r="H232" s="2">
        <f t="shared" si="22"/>
        <v>1.2249999999999999</v>
      </c>
      <c r="I232" s="2">
        <f t="shared" si="24"/>
        <v>3.5</v>
      </c>
      <c r="J232" s="2">
        <v>1</v>
      </c>
      <c r="K232" s="2">
        <v>1</v>
      </c>
      <c r="L232" s="2">
        <v>5.386142982865783</v>
      </c>
      <c r="M232" s="2">
        <v>2</v>
      </c>
      <c r="N232" s="2">
        <f t="shared" si="23"/>
        <v>245</v>
      </c>
    </row>
    <row r="233" spans="1:14">
      <c r="A233" s="2" t="s">
        <v>755</v>
      </c>
      <c r="B233" s="2" t="s">
        <v>698</v>
      </c>
      <c r="C233" s="2" t="s">
        <v>10</v>
      </c>
      <c r="D233" s="2">
        <v>2</v>
      </c>
      <c r="E233" s="2">
        <v>9.3180871725023735</v>
      </c>
      <c r="F233" s="2">
        <v>9.448136696733572</v>
      </c>
      <c r="G233" s="2">
        <v>9.5131614588491722</v>
      </c>
      <c r="H233" s="2">
        <f t="shared" si="22"/>
        <v>0.7</v>
      </c>
      <c r="I233" s="2">
        <f t="shared" si="24"/>
        <v>2</v>
      </c>
      <c r="J233" s="2">
        <v>1</v>
      </c>
      <c r="K233" s="2">
        <v>1</v>
      </c>
      <c r="L233" s="2">
        <v>3.0777959902090251</v>
      </c>
      <c r="M233" s="2">
        <v>2</v>
      </c>
      <c r="N233" s="2">
        <f t="shared" si="23"/>
        <v>140</v>
      </c>
    </row>
    <row r="234" spans="1:14">
      <c r="A234" s="2" t="s">
        <v>857</v>
      </c>
      <c r="B234" s="2" t="s">
        <v>698</v>
      </c>
      <c r="C234" s="2" t="s">
        <v>10</v>
      </c>
      <c r="D234" s="2">
        <v>125</v>
      </c>
      <c r="E234" s="2">
        <v>6.8541237416874008</v>
      </c>
      <c r="F234" s="2">
        <v>7.3760152212921168</v>
      </c>
      <c r="G234" s="2">
        <v>7.6369609610944753</v>
      </c>
      <c r="H234" s="2">
        <f t="shared" si="22"/>
        <v>43.75</v>
      </c>
      <c r="I234" s="2">
        <f t="shared" si="24"/>
        <v>125</v>
      </c>
      <c r="J234" s="2">
        <v>1</v>
      </c>
      <c r="K234" s="2">
        <v>1</v>
      </c>
      <c r="L234" s="2">
        <v>155.6669098662673</v>
      </c>
      <c r="M234" s="2">
        <v>2</v>
      </c>
      <c r="N234" s="2">
        <f t="shared" si="23"/>
        <v>8750</v>
      </c>
    </row>
    <row r="235" spans="1:14">
      <c r="A235" s="2" t="s">
        <v>858</v>
      </c>
      <c r="B235" s="2" t="s">
        <v>698</v>
      </c>
      <c r="C235" s="2" t="s">
        <v>10</v>
      </c>
      <c r="D235" s="2">
        <v>125</v>
      </c>
      <c r="E235" s="2">
        <v>6.8541237416874008</v>
      </c>
      <c r="F235" s="2">
        <v>7.3760152212921168</v>
      </c>
      <c r="G235" s="2">
        <v>7.6369609610944753</v>
      </c>
      <c r="H235" s="2">
        <f t="shared" si="22"/>
        <v>43.75</v>
      </c>
      <c r="I235" s="2">
        <f t="shared" si="24"/>
        <v>125</v>
      </c>
      <c r="J235" s="2">
        <v>1</v>
      </c>
      <c r="K235" s="2">
        <v>1</v>
      </c>
      <c r="L235" s="2">
        <v>155.6669098662673</v>
      </c>
      <c r="M235" s="2">
        <v>2</v>
      </c>
      <c r="N235" s="2">
        <f t="shared" si="23"/>
        <v>8750</v>
      </c>
    </row>
    <row r="236" spans="1:14">
      <c r="A236" s="2" t="s">
        <v>1061</v>
      </c>
      <c r="B236" s="2" t="s">
        <v>698</v>
      </c>
      <c r="C236" s="2" t="s">
        <v>10</v>
      </c>
      <c r="D236" s="2">
        <v>125</v>
      </c>
      <c r="E236" s="2">
        <v>6.8541237416874008</v>
      </c>
      <c r="F236" s="2">
        <v>7.3760152212921168</v>
      </c>
      <c r="G236" s="2">
        <v>7.6369609610944753</v>
      </c>
      <c r="H236" s="2">
        <f t="shared" si="22"/>
        <v>43.75</v>
      </c>
      <c r="I236" s="2">
        <f t="shared" si="24"/>
        <v>125</v>
      </c>
      <c r="J236" s="2">
        <v>1</v>
      </c>
      <c r="K236" s="2">
        <v>1</v>
      </c>
      <c r="L236" s="2">
        <v>155.6669098662673</v>
      </c>
      <c r="M236" s="2">
        <v>2</v>
      </c>
      <c r="N236" s="2">
        <f t="shared" si="23"/>
        <v>8750</v>
      </c>
    </row>
    <row r="237" spans="1:14">
      <c r="A237" s="2" t="s">
        <v>904</v>
      </c>
      <c r="B237" s="2" t="s">
        <v>698</v>
      </c>
      <c r="C237" s="2" t="s">
        <v>10</v>
      </c>
      <c r="D237" s="2">
        <v>82.8</v>
      </c>
      <c r="E237" s="2">
        <v>6.1237210896873977</v>
      </c>
      <c r="F237" s="2">
        <v>6.6456125692921182</v>
      </c>
      <c r="G237" s="2">
        <v>6.9065583090944784</v>
      </c>
      <c r="H237" s="2">
        <f t="shared" si="22"/>
        <v>28.979999999999997</v>
      </c>
      <c r="I237" s="2">
        <f t="shared" si="24"/>
        <v>82.8</v>
      </c>
      <c r="J237" s="2">
        <v>1</v>
      </c>
      <c r="K237" s="2">
        <v>1</v>
      </c>
      <c r="L237" s="2">
        <v>103.1137610954155</v>
      </c>
      <c r="M237" s="2">
        <v>2</v>
      </c>
      <c r="N237" s="2">
        <f t="shared" si="23"/>
        <v>5796</v>
      </c>
    </row>
    <row r="238" spans="1:14">
      <c r="A238" s="2" t="s">
        <v>905</v>
      </c>
      <c r="B238" s="2" t="s">
        <v>698</v>
      </c>
      <c r="C238" s="2" t="s">
        <v>10</v>
      </c>
      <c r="D238" s="2">
        <v>82.8</v>
      </c>
      <c r="E238" s="2">
        <v>6.1237210896873977</v>
      </c>
      <c r="F238" s="2">
        <v>6.6456125692921182</v>
      </c>
      <c r="G238" s="2">
        <v>6.9065583090944784</v>
      </c>
      <c r="H238" s="2">
        <f t="shared" si="22"/>
        <v>28.979999999999997</v>
      </c>
      <c r="I238" s="2">
        <f t="shared" si="24"/>
        <v>82.8</v>
      </c>
      <c r="J238" s="2">
        <v>1</v>
      </c>
      <c r="K238" s="2">
        <v>1</v>
      </c>
      <c r="L238" s="2">
        <v>103.1137610954155</v>
      </c>
      <c r="M238" s="2">
        <v>2</v>
      </c>
      <c r="N238" s="2">
        <f t="shared" si="23"/>
        <v>5796</v>
      </c>
    </row>
    <row r="239" spans="1:14">
      <c r="A239" s="2" t="s">
        <v>907</v>
      </c>
      <c r="B239" s="2" t="s">
        <v>698</v>
      </c>
      <c r="C239" s="2" t="s">
        <v>10</v>
      </c>
      <c r="D239" s="2">
        <v>82.8</v>
      </c>
      <c r="E239" s="2">
        <v>6.7460330776873976</v>
      </c>
      <c r="F239" s="2">
        <v>7.2679245572921234</v>
      </c>
      <c r="G239" s="2">
        <v>7.5288702970944854</v>
      </c>
      <c r="H239" s="2">
        <f t="shared" si="22"/>
        <v>28.979999999999997</v>
      </c>
      <c r="I239" s="2">
        <f t="shared" si="24"/>
        <v>82.8</v>
      </c>
      <c r="J239" s="2">
        <v>1</v>
      </c>
      <c r="K239" s="2">
        <v>1</v>
      </c>
      <c r="L239" s="2">
        <v>103.1137610954156</v>
      </c>
      <c r="M239" s="2">
        <v>2</v>
      </c>
      <c r="N239" s="2">
        <f t="shared" si="23"/>
        <v>5796</v>
      </c>
    </row>
    <row r="240" spans="1:14">
      <c r="A240" s="2" t="s">
        <v>908</v>
      </c>
      <c r="B240" s="2" t="s">
        <v>698</v>
      </c>
      <c r="C240" s="2" t="s">
        <v>10</v>
      </c>
      <c r="D240" s="2">
        <v>82.8</v>
      </c>
      <c r="E240" s="2">
        <v>6.7460330776873976</v>
      </c>
      <c r="F240" s="2">
        <v>7.2679245572921234</v>
      </c>
      <c r="G240" s="2">
        <v>7.5288702970944854</v>
      </c>
      <c r="H240" s="2">
        <f t="shared" si="22"/>
        <v>28.979999999999997</v>
      </c>
      <c r="I240" s="2">
        <f t="shared" si="24"/>
        <v>82.8</v>
      </c>
      <c r="J240" s="2">
        <v>1</v>
      </c>
      <c r="K240" s="2">
        <v>1</v>
      </c>
      <c r="L240" s="2">
        <v>103.1137610954156</v>
      </c>
      <c r="M240" s="2">
        <v>2</v>
      </c>
      <c r="N240" s="2">
        <f t="shared" si="23"/>
        <v>5796</v>
      </c>
    </row>
    <row r="241" spans="1:14">
      <c r="A241" s="2" t="s">
        <v>910</v>
      </c>
      <c r="B241" s="2" t="s">
        <v>698</v>
      </c>
      <c r="C241" s="2" t="s">
        <v>10</v>
      </c>
      <c r="D241" s="2">
        <v>41.8</v>
      </c>
      <c r="E241" s="2">
        <v>7.7633825686874021</v>
      </c>
      <c r="F241" s="2">
        <v>8.2852740482921181</v>
      </c>
      <c r="G241" s="2">
        <v>8.5462197880944757</v>
      </c>
      <c r="H241" s="2">
        <f t="shared" si="22"/>
        <v>14.629999999999997</v>
      </c>
      <c r="I241" s="2">
        <f t="shared" si="24"/>
        <v>41.8</v>
      </c>
      <c r="J241" s="2">
        <v>1</v>
      </c>
      <c r="K241" s="2">
        <v>1</v>
      </c>
      <c r="L241" s="2">
        <v>52.055014659279713</v>
      </c>
      <c r="M241" s="2">
        <v>2</v>
      </c>
      <c r="N241" s="2">
        <f t="shared" si="23"/>
        <v>2926</v>
      </c>
    </row>
    <row r="242" spans="1:14">
      <c r="A242" s="2" t="s">
        <v>929</v>
      </c>
      <c r="B242" s="2" t="s">
        <v>698</v>
      </c>
      <c r="C242" s="2" t="s">
        <v>10</v>
      </c>
      <c r="D242" s="2">
        <v>196</v>
      </c>
      <c r="E242" s="2">
        <v>5.4071517036873997</v>
      </c>
      <c r="F242" s="2">
        <v>5.929043183292122</v>
      </c>
      <c r="G242" s="2">
        <v>6.1899889230944831</v>
      </c>
      <c r="H242" s="2">
        <f t="shared" si="22"/>
        <v>68.599999999999994</v>
      </c>
      <c r="I242" s="2">
        <f t="shared" si="24"/>
        <v>196</v>
      </c>
      <c r="J242" s="2">
        <v>1</v>
      </c>
      <c r="K242" s="2">
        <v>1</v>
      </c>
      <c r="L242" s="2">
        <v>244.08571467030731</v>
      </c>
      <c r="M242" s="2">
        <v>2</v>
      </c>
      <c r="N242" s="2">
        <f t="shared" si="23"/>
        <v>13720</v>
      </c>
    </row>
    <row r="243" spans="1:14">
      <c r="A243" s="2" t="s">
        <v>930</v>
      </c>
      <c r="B243" s="2" t="s">
        <v>698</v>
      </c>
      <c r="C243" s="2" t="s">
        <v>10</v>
      </c>
      <c r="D243" s="2">
        <v>196</v>
      </c>
      <c r="E243" s="2">
        <v>5.4071517036873997</v>
      </c>
      <c r="F243" s="2">
        <v>5.929043183292122</v>
      </c>
      <c r="G243" s="2">
        <v>6.1899889230944831</v>
      </c>
      <c r="H243" s="2">
        <f t="shared" si="22"/>
        <v>68.599999999999994</v>
      </c>
      <c r="I243" s="2">
        <f t="shared" si="24"/>
        <v>196</v>
      </c>
      <c r="J243" s="2">
        <v>1</v>
      </c>
      <c r="K243" s="2">
        <v>1</v>
      </c>
      <c r="L243" s="2">
        <v>244.08571467030731</v>
      </c>
      <c r="M243" s="2">
        <v>2</v>
      </c>
      <c r="N243" s="2">
        <f t="shared" si="23"/>
        <v>13720</v>
      </c>
    </row>
    <row r="244" spans="1:14">
      <c r="A244" s="2" t="s">
        <v>958</v>
      </c>
      <c r="B244" s="2" t="s">
        <v>698</v>
      </c>
      <c r="C244" s="2" t="s">
        <v>10</v>
      </c>
      <c r="D244" s="2">
        <v>179.3</v>
      </c>
      <c r="E244" s="2">
        <v>5.5074169756874012</v>
      </c>
      <c r="F244" s="2">
        <v>6.0293084552921199</v>
      </c>
      <c r="G244" s="2">
        <v>6.2902541950944801</v>
      </c>
      <c r="H244" s="2">
        <f t="shared" si="22"/>
        <v>62.755000000000003</v>
      </c>
      <c r="I244" s="2">
        <f t="shared" si="24"/>
        <v>179.3</v>
      </c>
      <c r="J244" s="2">
        <v>1</v>
      </c>
      <c r="K244" s="2">
        <v>1</v>
      </c>
      <c r="L244" s="2">
        <v>223.288615512174</v>
      </c>
      <c r="M244" s="2">
        <v>2</v>
      </c>
      <c r="N244" s="2">
        <f t="shared" si="23"/>
        <v>12551</v>
      </c>
    </row>
    <row r="245" spans="1:14">
      <c r="A245" s="2" t="s">
        <v>1045</v>
      </c>
      <c r="B245" s="2" t="s">
        <v>698</v>
      </c>
      <c r="C245" s="2" t="s">
        <v>10</v>
      </c>
      <c r="D245" s="2">
        <v>7.5</v>
      </c>
      <c r="E245" s="2">
        <v>11.29134461814461</v>
      </c>
      <c r="F245" s="2">
        <v>11.42139414237581</v>
      </c>
      <c r="G245" s="2">
        <v>11.48641890449141</v>
      </c>
      <c r="H245" s="2">
        <f t="shared" si="22"/>
        <v>2.625</v>
      </c>
      <c r="I245" s="2">
        <f t="shared" si="24"/>
        <v>7.5</v>
      </c>
      <c r="J245" s="2">
        <v>1</v>
      </c>
      <c r="K245" s="2">
        <v>1</v>
      </c>
      <c r="L245" s="2">
        <v>11.54173496328381</v>
      </c>
      <c r="M245" s="2">
        <v>2</v>
      </c>
      <c r="N245" s="2">
        <f t="shared" si="23"/>
        <v>525</v>
      </c>
    </row>
    <row r="246" spans="1:14">
      <c r="A246" s="2" t="s">
        <v>1046</v>
      </c>
      <c r="B246" s="2" t="s">
        <v>698</v>
      </c>
      <c r="C246" s="2" t="s">
        <v>10</v>
      </c>
      <c r="D246" s="2">
        <v>5</v>
      </c>
      <c r="E246" s="2">
        <v>6.8239800347209956</v>
      </c>
      <c r="F246" s="2">
        <v>6.9540295589521959</v>
      </c>
      <c r="G246" s="2">
        <v>7.0190543210677969</v>
      </c>
      <c r="H246" s="2">
        <f t="shared" si="22"/>
        <v>1.75</v>
      </c>
      <c r="I246" s="2">
        <f t="shared" si="24"/>
        <v>5</v>
      </c>
      <c r="J246" s="2">
        <v>1</v>
      </c>
      <c r="K246" s="2">
        <v>1</v>
      </c>
      <c r="L246" s="2">
        <v>7.6944899755225569</v>
      </c>
      <c r="M246" s="2">
        <v>2</v>
      </c>
      <c r="N246" s="2">
        <f t="shared" si="23"/>
        <v>350</v>
      </c>
    </row>
    <row r="247" spans="1:14">
      <c r="A247" s="2" t="s">
        <v>1047</v>
      </c>
      <c r="B247" s="2" t="s">
        <v>698</v>
      </c>
      <c r="C247" s="2" t="s">
        <v>10</v>
      </c>
      <c r="D247" s="2">
        <v>7.5</v>
      </c>
      <c r="E247" s="2">
        <v>6.8239800347209938</v>
      </c>
      <c r="F247" s="2">
        <v>6.954029558952195</v>
      </c>
      <c r="G247" s="2">
        <v>7.019054321067796</v>
      </c>
      <c r="H247" s="2">
        <f t="shared" si="22"/>
        <v>2.625</v>
      </c>
      <c r="I247" s="2">
        <f t="shared" si="24"/>
        <v>7.5</v>
      </c>
      <c r="J247" s="2">
        <v>1</v>
      </c>
      <c r="K247" s="2">
        <v>1</v>
      </c>
      <c r="L247" s="2">
        <v>11.541734963283821</v>
      </c>
      <c r="M247" s="2">
        <v>2</v>
      </c>
      <c r="N247" s="2">
        <f t="shared" si="23"/>
        <v>525</v>
      </c>
    </row>
    <row r="248" spans="1:14">
      <c r="A248" s="2" t="s">
        <v>679</v>
      </c>
      <c r="B248" s="2" t="s">
        <v>701</v>
      </c>
      <c r="C248" s="2" t="s">
        <v>10</v>
      </c>
      <c r="D248" s="2">
        <v>10000</v>
      </c>
      <c r="E248" s="2">
        <v>10000</v>
      </c>
      <c r="F248" s="2">
        <v>10000</v>
      </c>
      <c r="G248" s="2">
        <v>10000</v>
      </c>
      <c r="H248" s="2">
        <v>0</v>
      </c>
      <c r="I248" s="2">
        <f t="shared" si="24"/>
        <v>10000</v>
      </c>
      <c r="J248" s="2">
        <v>1</v>
      </c>
      <c r="K248" s="2">
        <v>1</v>
      </c>
      <c r="L248" s="2">
        <v>10000</v>
      </c>
      <c r="M248" s="2">
        <v>0</v>
      </c>
      <c r="N248" s="2">
        <f t="shared" si="23"/>
        <v>700000</v>
      </c>
    </row>
    <row r="249" spans="1:14">
      <c r="A249" s="2" t="s">
        <v>717</v>
      </c>
      <c r="B249" s="2" t="s">
        <v>699</v>
      </c>
      <c r="C249" s="2" t="s">
        <v>7</v>
      </c>
      <c r="D249" s="2">
        <v>289</v>
      </c>
      <c r="E249" s="2">
        <v>5.8706132796874018</v>
      </c>
      <c r="F249" s="2">
        <v>6.3925047592921196</v>
      </c>
      <c r="G249" s="2">
        <v>6.6534504990944798</v>
      </c>
      <c r="H249" s="2">
        <f t="shared" ref="H249:H282" si="25">0.35*D249</f>
        <v>101.14999999999999</v>
      </c>
      <c r="I249" s="2">
        <f t="shared" si="24"/>
        <v>289</v>
      </c>
      <c r="J249" s="2">
        <v>6</v>
      </c>
      <c r="K249" s="2">
        <v>6</v>
      </c>
      <c r="L249" s="2">
        <v>359.90189561080899</v>
      </c>
      <c r="M249" s="2">
        <v>3.17</v>
      </c>
      <c r="N249" s="2">
        <f t="shared" si="23"/>
        <v>20230</v>
      </c>
    </row>
    <row r="250" spans="1:14">
      <c r="A250" s="2" t="s">
        <v>718</v>
      </c>
      <c r="B250" s="2" t="s">
        <v>699</v>
      </c>
      <c r="C250" s="2" t="s">
        <v>7</v>
      </c>
      <c r="D250" s="2">
        <v>289</v>
      </c>
      <c r="E250" s="2">
        <v>5.8706132796874018</v>
      </c>
      <c r="F250" s="2">
        <v>6.3925047592921196</v>
      </c>
      <c r="G250" s="2">
        <v>6.6534504990944798</v>
      </c>
      <c r="H250" s="2">
        <f t="shared" si="25"/>
        <v>101.14999999999999</v>
      </c>
      <c r="I250" s="2">
        <f t="shared" si="24"/>
        <v>289</v>
      </c>
      <c r="J250" s="2">
        <v>6</v>
      </c>
      <c r="K250" s="2">
        <v>6</v>
      </c>
      <c r="L250" s="2">
        <v>359.90189561080899</v>
      </c>
      <c r="M250" s="2">
        <v>3.17</v>
      </c>
      <c r="N250" s="2">
        <f t="shared" si="23"/>
        <v>20230</v>
      </c>
    </row>
    <row r="251" spans="1:14">
      <c r="A251" s="2" t="s">
        <v>719</v>
      </c>
      <c r="B251" s="2" t="s">
        <v>699</v>
      </c>
      <c r="C251" s="2" t="s">
        <v>7</v>
      </c>
      <c r="D251" s="2">
        <v>289</v>
      </c>
      <c r="E251" s="2">
        <v>5.5504823586874021</v>
      </c>
      <c r="F251" s="2">
        <v>6.07237383829212</v>
      </c>
      <c r="G251" s="2">
        <v>6.3333195780944784</v>
      </c>
      <c r="H251" s="2">
        <f t="shared" si="25"/>
        <v>101.14999999999999</v>
      </c>
      <c r="I251" s="2">
        <f t="shared" si="24"/>
        <v>289</v>
      </c>
      <c r="J251" s="2">
        <v>6</v>
      </c>
      <c r="K251" s="2">
        <v>6</v>
      </c>
      <c r="L251" s="2">
        <v>359.90189561081053</v>
      </c>
      <c r="M251" s="2">
        <v>3.17</v>
      </c>
      <c r="N251" s="2">
        <f t="shared" ref="N251:N283" si="26">D251*70</f>
        <v>20230</v>
      </c>
    </row>
    <row r="252" spans="1:14">
      <c r="A252" s="2" t="s">
        <v>720</v>
      </c>
      <c r="B252" s="2" t="s">
        <v>699</v>
      </c>
      <c r="C252" s="2" t="s">
        <v>7</v>
      </c>
      <c r="D252" s="2">
        <v>289</v>
      </c>
      <c r="E252" s="2">
        <v>5.5504823586874021</v>
      </c>
      <c r="F252" s="2">
        <v>6.07237383829212</v>
      </c>
      <c r="G252" s="2">
        <v>6.3333195780944784</v>
      </c>
      <c r="H252" s="2">
        <f t="shared" si="25"/>
        <v>101.14999999999999</v>
      </c>
      <c r="I252" s="2">
        <f t="shared" si="24"/>
        <v>289</v>
      </c>
      <c r="J252" s="2">
        <v>6</v>
      </c>
      <c r="K252" s="2">
        <v>6</v>
      </c>
      <c r="L252" s="2">
        <v>359.90189561081053</v>
      </c>
      <c r="M252" s="2">
        <v>3.17</v>
      </c>
      <c r="N252" s="2">
        <f t="shared" si="26"/>
        <v>20230</v>
      </c>
    </row>
    <row r="253" spans="1:14">
      <c r="A253" s="2" t="s">
        <v>726</v>
      </c>
      <c r="B253" s="2" t="s">
        <v>699</v>
      </c>
      <c r="C253" s="2" t="s">
        <v>7</v>
      </c>
      <c r="D253" s="2">
        <v>128.69999999999999</v>
      </c>
      <c r="E253" s="2">
        <v>6.9755799626874033</v>
      </c>
      <c r="F253" s="2">
        <v>7.4974714422921247</v>
      </c>
      <c r="G253" s="2">
        <v>7.7584171820944858</v>
      </c>
      <c r="H253" s="2">
        <f t="shared" si="25"/>
        <v>45.044999999999995</v>
      </c>
      <c r="I253" s="2">
        <f t="shared" si="24"/>
        <v>128.69999999999999</v>
      </c>
      <c r="J253" s="2">
        <v>6</v>
      </c>
      <c r="K253" s="2">
        <v>6</v>
      </c>
      <c r="L253" s="2">
        <v>160.27465039830889</v>
      </c>
      <c r="M253" s="2">
        <v>3.17</v>
      </c>
      <c r="N253" s="2">
        <f t="shared" si="26"/>
        <v>9009</v>
      </c>
    </row>
    <row r="254" spans="1:14">
      <c r="A254" s="2" t="s">
        <v>763</v>
      </c>
      <c r="B254" s="2" t="s">
        <v>699</v>
      </c>
      <c r="C254" s="2" t="s">
        <v>7</v>
      </c>
      <c r="D254" s="2">
        <v>95</v>
      </c>
      <c r="E254" s="2">
        <v>9.8437978546874003</v>
      </c>
      <c r="F254" s="2">
        <v>10.365689334292121</v>
      </c>
      <c r="G254" s="2">
        <v>10.62663507409448</v>
      </c>
      <c r="H254" s="2">
        <f t="shared" si="25"/>
        <v>33.25</v>
      </c>
      <c r="I254" s="2">
        <f t="shared" si="24"/>
        <v>95</v>
      </c>
      <c r="J254" s="2">
        <v>6</v>
      </c>
      <c r="K254" s="2">
        <v>6</v>
      </c>
      <c r="L254" s="2">
        <v>118.306851498363</v>
      </c>
      <c r="M254" s="2">
        <v>3.17</v>
      </c>
      <c r="N254" s="2">
        <f t="shared" si="26"/>
        <v>6650</v>
      </c>
    </row>
    <row r="255" spans="1:14">
      <c r="A255" s="2" t="s">
        <v>779</v>
      </c>
      <c r="B255" s="2" t="s">
        <v>699</v>
      </c>
      <c r="C255" s="2" t="s">
        <v>7</v>
      </c>
      <c r="D255" s="2">
        <v>32.200000000000003</v>
      </c>
      <c r="E255" s="2">
        <v>7.3682006046873996</v>
      </c>
      <c r="F255" s="2">
        <v>7.8900920842921174</v>
      </c>
      <c r="G255" s="2">
        <v>8.1510378240944767</v>
      </c>
      <c r="H255" s="2">
        <f t="shared" si="25"/>
        <v>11.27</v>
      </c>
      <c r="I255" s="2">
        <f t="shared" si="24"/>
        <v>32.200000000000003</v>
      </c>
      <c r="J255" s="2">
        <v>6</v>
      </c>
      <c r="K255" s="2">
        <v>6</v>
      </c>
      <c r="L255" s="2">
        <v>40.0997959815505</v>
      </c>
      <c r="M255" s="2">
        <v>3.17</v>
      </c>
      <c r="N255" s="2">
        <f t="shared" si="26"/>
        <v>2254</v>
      </c>
    </row>
    <row r="256" spans="1:14">
      <c r="A256" s="2" t="s">
        <v>787</v>
      </c>
      <c r="B256" s="2" t="s">
        <v>699</v>
      </c>
      <c r="C256" s="2" t="s">
        <v>7</v>
      </c>
      <c r="D256" s="2">
        <v>200</v>
      </c>
      <c r="E256" s="2">
        <v>5.9731062805023694</v>
      </c>
      <c r="F256" s="2">
        <v>6.1031558047335714</v>
      </c>
      <c r="G256" s="2">
        <v>6.1681805668491716</v>
      </c>
      <c r="H256" s="2">
        <f t="shared" si="25"/>
        <v>70</v>
      </c>
      <c r="I256" s="2">
        <f t="shared" si="24"/>
        <v>200</v>
      </c>
      <c r="J256" s="2">
        <v>6</v>
      </c>
      <c r="K256" s="2">
        <v>6</v>
      </c>
      <c r="L256" s="2">
        <v>307.77959902090208</v>
      </c>
      <c r="M256" s="2">
        <v>3.17</v>
      </c>
      <c r="N256" s="2">
        <f t="shared" si="26"/>
        <v>14000</v>
      </c>
    </row>
    <row r="257" spans="1:14">
      <c r="A257" s="2" t="s">
        <v>1019</v>
      </c>
      <c r="B257" s="2" t="s">
        <v>699</v>
      </c>
      <c r="C257" s="2" t="s">
        <v>7</v>
      </c>
      <c r="D257" s="2">
        <v>120.4</v>
      </c>
      <c r="E257" s="2">
        <v>6.571709966687397</v>
      </c>
      <c r="F257" s="2">
        <v>7.093601446292122</v>
      </c>
      <c r="G257" s="2">
        <v>7.354547186094484</v>
      </c>
      <c r="H257" s="2">
        <f t="shared" si="25"/>
        <v>42.14</v>
      </c>
      <c r="I257" s="2">
        <f t="shared" si="24"/>
        <v>120.4</v>
      </c>
      <c r="J257" s="2">
        <v>6</v>
      </c>
      <c r="K257" s="2">
        <v>6</v>
      </c>
      <c r="L257" s="2">
        <v>149.93836758318889</v>
      </c>
      <c r="M257" s="2">
        <v>3.17</v>
      </c>
      <c r="N257" s="2">
        <f t="shared" si="26"/>
        <v>8428</v>
      </c>
    </row>
    <row r="258" spans="1:14">
      <c r="A258" s="2" t="s">
        <v>920</v>
      </c>
      <c r="B258" s="2" t="s">
        <v>699</v>
      </c>
      <c r="C258" s="2" t="s">
        <v>7</v>
      </c>
      <c r="D258" s="2">
        <v>25</v>
      </c>
      <c r="E258" s="2">
        <v>8.3905997626873994</v>
      </c>
      <c r="F258" s="2">
        <v>8.9124912422921252</v>
      </c>
      <c r="G258" s="2">
        <v>9.1734369820944881</v>
      </c>
      <c r="H258" s="2">
        <f t="shared" si="25"/>
        <v>8.75</v>
      </c>
      <c r="I258" s="2">
        <f t="shared" si="24"/>
        <v>25</v>
      </c>
      <c r="J258" s="2">
        <v>6</v>
      </c>
      <c r="K258" s="2">
        <v>6</v>
      </c>
      <c r="L258" s="2">
        <v>31.133381973253432</v>
      </c>
      <c r="M258" s="2">
        <v>3.17</v>
      </c>
      <c r="N258" s="2">
        <f t="shared" si="26"/>
        <v>1750</v>
      </c>
    </row>
    <row r="259" spans="1:14">
      <c r="A259" s="2" t="s">
        <v>727</v>
      </c>
      <c r="B259" s="2" t="s">
        <v>698</v>
      </c>
      <c r="C259" s="2" t="s">
        <v>7</v>
      </c>
      <c r="D259" s="2">
        <v>128.69999999999999</v>
      </c>
      <c r="E259" s="2">
        <v>6.9755799626874033</v>
      </c>
      <c r="F259" s="2">
        <v>7.4974714422921247</v>
      </c>
      <c r="G259" s="2">
        <v>7.7584171820944858</v>
      </c>
      <c r="H259" s="2">
        <f t="shared" si="25"/>
        <v>45.044999999999995</v>
      </c>
      <c r="I259" s="2">
        <f t="shared" si="24"/>
        <v>128.69999999999999</v>
      </c>
      <c r="J259" s="2">
        <v>1</v>
      </c>
      <c r="K259" s="2">
        <v>1</v>
      </c>
      <c r="L259" s="2">
        <v>160.27465039830889</v>
      </c>
      <c r="M259" s="2">
        <v>2</v>
      </c>
      <c r="N259" s="2">
        <f t="shared" si="26"/>
        <v>9009</v>
      </c>
    </row>
    <row r="260" spans="1:14">
      <c r="A260" s="2" t="s">
        <v>728</v>
      </c>
      <c r="B260" s="2" t="s">
        <v>698</v>
      </c>
      <c r="C260" s="2" t="s">
        <v>7</v>
      </c>
      <c r="D260" s="2">
        <v>128.69999999999999</v>
      </c>
      <c r="E260" s="2">
        <v>6.9755799626874033</v>
      </c>
      <c r="F260" s="2">
        <v>7.4974714422921247</v>
      </c>
      <c r="G260" s="2">
        <v>7.7584171820944858</v>
      </c>
      <c r="H260" s="2">
        <f t="shared" si="25"/>
        <v>45.044999999999995</v>
      </c>
      <c r="I260" s="2">
        <f t="shared" si="24"/>
        <v>128.69999999999999</v>
      </c>
      <c r="J260" s="2">
        <v>1</v>
      </c>
      <c r="K260" s="2">
        <v>1</v>
      </c>
      <c r="L260" s="2">
        <v>160.27465039830889</v>
      </c>
      <c r="M260" s="2">
        <v>2</v>
      </c>
      <c r="N260" s="2">
        <f t="shared" si="26"/>
        <v>9009</v>
      </c>
    </row>
    <row r="261" spans="1:14">
      <c r="A261" s="2" t="s">
        <v>1022</v>
      </c>
      <c r="B261" s="2" t="s">
        <v>698</v>
      </c>
      <c r="C261" s="2" t="s">
        <v>7</v>
      </c>
      <c r="D261" s="2">
        <v>1.5</v>
      </c>
      <c r="E261" s="2">
        <v>8.4074967800824503</v>
      </c>
      <c r="F261" s="2">
        <v>8.5375463043136506</v>
      </c>
      <c r="G261" s="2">
        <v>8.6025710664292507</v>
      </c>
      <c r="H261" s="2">
        <f t="shared" si="25"/>
        <v>0.52499999999999991</v>
      </c>
      <c r="I261" s="2">
        <f t="shared" ref="I261:I289" si="27">D261</f>
        <v>1.5</v>
      </c>
      <c r="J261" s="2">
        <v>1</v>
      </c>
      <c r="K261" s="2">
        <v>1</v>
      </c>
      <c r="L261" s="2">
        <v>2.308346992656765</v>
      </c>
      <c r="M261" s="2">
        <v>2</v>
      </c>
      <c r="N261" s="2">
        <f t="shared" si="26"/>
        <v>105</v>
      </c>
    </row>
    <row r="262" spans="1:14">
      <c r="A262" s="2" t="s">
        <v>764</v>
      </c>
      <c r="B262" s="2" t="s">
        <v>698</v>
      </c>
      <c r="C262" s="2" t="s">
        <v>7</v>
      </c>
      <c r="D262" s="2">
        <v>23</v>
      </c>
      <c r="E262" s="2">
        <v>9.8437978546874021</v>
      </c>
      <c r="F262" s="2">
        <v>10.365689334292121</v>
      </c>
      <c r="G262" s="2">
        <v>10.62663507409447</v>
      </c>
      <c r="H262" s="2">
        <f t="shared" si="25"/>
        <v>8.0499999999999989</v>
      </c>
      <c r="I262" s="2">
        <f t="shared" si="27"/>
        <v>23</v>
      </c>
      <c r="J262" s="2">
        <v>1</v>
      </c>
      <c r="K262" s="2">
        <v>1</v>
      </c>
      <c r="L262" s="2">
        <v>28.642711415393201</v>
      </c>
      <c r="M262" s="2">
        <v>2</v>
      </c>
      <c r="N262" s="2">
        <f t="shared" si="26"/>
        <v>1610</v>
      </c>
    </row>
    <row r="263" spans="1:14">
      <c r="A263" s="2" t="s">
        <v>780</v>
      </c>
      <c r="B263" s="2" t="s">
        <v>698</v>
      </c>
      <c r="C263" s="2" t="s">
        <v>7</v>
      </c>
      <c r="D263" s="2">
        <v>41.9</v>
      </c>
      <c r="E263" s="2">
        <v>7.3682006046873987</v>
      </c>
      <c r="F263" s="2">
        <v>7.8900920842921174</v>
      </c>
      <c r="G263" s="2">
        <v>8.1510378240944767</v>
      </c>
      <c r="H263" s="2">
        <f t="shared" si="25"/>
        <v>14.664999999999999</v>
      </c>
      <c r="I263" s="2">
        <f t="shared" si="27"/>
        <v>41.9</v>
      </c>
      <c r="J263" s="2">
        <v>1</v>
      </c>
      <c r="K263" s="2">
        <v>1</v>
      </c>
      <c r="L263" s="2">
        <v>52.179548187172827</v>
      </c>
      <c r="M263" s="2">
        <v>2</v>
      </c>
      <c r="N263" s="2">
        <f t="shared" si="26"/>
        <v>2933</v>
      </c>
    </row>
    <row r="264" spans="1:14">
      <c r="A264" s="2" t="s">
        <v>781</v>
      </c>
      <c r="B264" s="2" t="s">
        <v>698</v>
      </c>
      <c r="C264" s="2" t="s">
        <v>7</v>
      </c>
      <c r="D264" s="2">
        <v>23.3</v>
      </c>
      <c r="E264" s="2">
        <v>7.0415520705023678</v>
      </c>
      <c r="F264" s="2">
        <v>7.1716015947335681</v>
      </c>
      <c r="G264" s="2">
        <v>7.2366263568491673</v>
      </c>
      <c r="H264" s="2">
        <f t="shared" si="25"/>
        <v>8.1549999999999994</v>
      </c>
      <c r="I264" s="2">
        <f t="shared" si="27"/>
        <v>23.3</v>
      </c>
      <c r="J264" s="2">
        <v>1</v>
      </c>
      <c r="K264" s="2">
        <v>1</v>
      </c>
      <c r="L264" s="2">
        <v>35.856323285935161</v>
      </c>
      <c r="M264" s="2">
        <v>2</v>
      </c>
      <c r="N264" s="2">
        <f t="shared" si="26"/>
        <v>1631</v>
      </c>
    </row>
    <row r="265" spans="1:14">
      <c r="A265" s="2" t="s">
        <v>878</v>
      </c>
      <c r="B265" s="2" t="s">
        <v>698</v>
      </c>
      <c r="C265" s="2" t="s">
        <v>7</v>
      </c>
      <c r="D265" s="2">
        <v>128.9</v>
      </c>
      <c r="E265" s="2">
        <v>6.5717099666873979</v>
      </c>
      <c r="F265" s="2">
        <v>7.0936014462921229</v>
      </c>
      <c r="G265" s="2">
        <v>7.3545471860944858</v>
      </c>
      <c r="H265" s="2">
        <f t="shared" si="25"/>
        <v>45.115000000000002</v>
      </c>
      <c r="I265" s="2">
        <f t="shared" si="27"/>
        <v>128.9</v>
      </c>
      <c r="J265" s="2">
        <v>1</v>
      </c>
      <c r="K265" s="2">
        <v>1</v>
      </c>
      <c r="L265" s="2">
        <v>160.52371745409539</v>
      </c>
      <c r="M265" s="2">
        <v>2</v>
      </c>
      <c r="N265" s="2">
        <f t="shared" si="26"/>
        <v>9023</v>
      </c>
    </row>
    <row r="266" spans="1:14">
      <c r="A266" s="2" t="s">
        <v>921</v>
      </c>
      <c r="B266" s="2" t="s">
        <v>698</v>
      </c>
      <c r="C266" s="2" t="s">
        <v>7</v>
      </c>
      <c r="D266" s="2">
        <v>76</v>
      </c>
      <c r="E266" s="2">
        <v>8.3905997626873994</v>
      </c>
      <c r="F266" s="2">
        <v>8.9124912422921216</v>
      </c>
      <c r="G266" s="2">
        <v>9.1734369820944845</v>
      </c>
      <c r="H266" s="2">
        <f t="shared" si="25"/>
        <v>26.599999999999998</v>
      </c>
      <c r="I266" s="2">
        <f t="shared" si="27"/>
        <v>76</v>
      </c>
      <c r="J266" s="2">
        <v>1</v>
      </c>
      <c r="K266" s="2">
        <v>1</v>
      </c>
      <c r="L266" s="2">
        <v>94.645481198691016</v>
      </c>
      <c r="M266" s="2">
        <v>2</v>
      </c>
      <c r="N266" s="2">
        <f t="shared" si="26"/>
        <v>5320</v>
      </c>
    </row>
    <row r="267" spans="1:14">
      <c r="A267" s="2" t="s">
        <v>922</v>
      </c>
      <c r="B267" s="2" t="s">
        <v>698</v>
      </c>
      <c r="C267" s="2" t="s">
        <v>7</v>
      </c>
      <c r="D267" s="2">
        <v>58</v>
      </c>
      <c r="E267" s="2">
        <v>8.063951228502372</v>
      </c>
      <c r="F267" s="2">
        <v>8.1940007527335723</v>
      </c>
      <c r="G267" s="2">
        <v>8.2590255148491725</v>
      </c>
      <c r="H267" s="2">
        <f t="shared" si="25"/>
        <v>20.299999999999997</v>
      </c>
      <c r="I267" s="2">
        <f t="shared" si="27"/>
        <v>58</v>
      </c>
      <c r="J267" s="2">
        <v>1</v>
      </c>
      <c r="K267" s="2">
        <v>1</v>
      </c>
      <c r="L267" s="2">
        <v>89.256083716061667</v>
      </c>
      <c r="M267" s="2">
        <v>2</v>
      </c>
      <c r="N267" s="2">
        <f t="shared" si="26"/>
        <v>4060</v>
      </c>
    </row>
    <row r="268" spans="1:14">
      <c r="A268" s="2" t="s">
        <v>923</v>
      </c>
      <c r="B268" s="2" t="s">
        <v>698</v>
      </c>
      <c r="C268" s="2" t="s">
        <v>7</v>
      </c>
      <c r="D268" s="2">
        <v>58</v>
      </c>
      <c r="E268" s="2">
        <v>8.063951228502372</v>
      </c>
      <c r="F268" s="2">
        <v>8.1940007527335723</v>
      </c>
      <c r="G268" s="2">
        <v>8.2590255148491725</v>
      </c>
      <c r="H268" s="2">
        <f t="shared" si="25"/>
        <v>20.299999999999997</v>
      </c>
      <c r="I268" s="2">
        <f t="shared" si="27"/>
        <v>58</v>
      </c>
      <c r="J268" s="2">
        <v>1</v>
      </c>
      <c r="K268" s="2">
        <v>1</v>
      </c>
      <c r="L268" s="2">
        <v>89.256083716061667</v>
      </c>
      <c r="M268" s="2">
        <v>2</v>
      </c>
      <c r="N268" s="2">
        <f t="shared" si="26"/>
        <v>4060</v>
      </c>
    </row>
    <row r="269" spans="1:14">
      <c r="A269" s="2" t="s">
        <v>745</v>
      </c>
      <c r="B269" s="2" t="s">
        <v>700</v>
      </c>
      <c r="C269" s="2" t="s">
        <v>7</v>
      </c>
      <c r="D269" s="2">
        <v>585</v>
      </c>
      <c r="E269" s="2">
        <v>8.6242412183397512</v>
      </c>
      <c r="F269" s="2">
        <v>10.034153352598659</v>
      </c>
      <c r="G269" s="2">
        <v>10.73910941972812</v>
      </c>
      <c r="H269" s="2">
        <f t="shared" si="25"/>
        <v>204.75</v>
      </c>
      <c r="I269" s="2">
        <f t="shared" si="27"/>
        <v>585</v>
      </c>
      <c r="J269" s="2">
        <v>6</v>
      </c>
      <c r="K269" s="2">
        <v>6</v>
      </c>
      <c r="L269" s="2">
        <v>989.70308982619929</v>
      </c>
      <c r="M269" s="2">
        <v>3.17</v>
      </c>
      <c r="N269" s="2">
        <f t="shared" si="26"/>
        <v>40950</v>
      </c>
    </row>
    <row r="270" spans="1:14">
      <c r="A270" s="2" t="s">
        <v>765</v>
      </c>
      <c r="B270" s="2" t="s">
        <v>700</v>
      </c>
      <c r="C270" s="2" t="s">
        <v>7</v>
      </c>
      <c r="D270" s="2">
        <v>28.3</v>
      </c>
      <c r="E270" s="2">
        <v>13.301794761961871</v>
      </c>
      <c r="F270" s="2">
        <v>14.711706896220781</v>
      </c>
      <c r="G270" s="2">
        <v>15.416662963350239</v>
      </c>
      <c r="H270" s="2">
        <f t="shared" si="25"/>
        <v>9.9049999999999994</v>
      </c>
      <c r="I270" s="2">
        <f t="shared" si="27"/>
        <v>28.3</v>
      </c>
      <c r="J270" s="2">
        <v>6</v>
      </c>
      <c r="K270" s="2">
        <v>6</v>
      </c>
      <c r="L270" s="2">
        <v>47.877944345438458</v>
      </c>
      <c r="M270" s="2">
        <v>3.17</v>
      </c>
      <c r="N270" s="2">
        <f t="shared" si="26"/>
        <v>1981</v>
      </c>
    </row>
    <row r="271" spans="1:14">
      <c r="A271" s="2" t="s">
        <v>798</v>
      </c>
      <c r="B271" s="2" t="s">
        <v>700</v>
      </c>
      <c r="C271" s="2" t="s">
        <v>7</v>
      </c>
      <c r="D271" s="2">
        <v>45</v>
      </c>
      <c r="E271" s="2">
        <v>22.978580126502351</v>
      </c>
      <c r="F271" s="2">
        <v>23.108629650733569</v>
      </c>
      <c r="G271" s="2">
        <v>23.173654412849181</v>
      </c>
      <c r="H271" s="2">
        <f t="shared" si="25"/>
        <v>15.749999999999998</v>
      </c>
      <c r="I271" s="2">
        <f t="shared" si="27"/>
        <v>45</v>
      </c>
      <c r="J271" s="2">
        <v>1</v>
      </c>
      <c r="K271" s="2">
        <v>1</v>
      </c>
      <c r="L271" s="2">
        <v>69.250409779703148</v>
      </c>
      <c r="M271" s="2">
        <v>2</v>
      </c>
      <c r="N271" s="2">
        <f t="shared" si="26"/>
        <v>3150</v>
      </c>
    </row>
    <row r="272" spans="1:14">
      <c r="A272" s="2" t="s">
        <v>799</v>
      </c>
      <c r="B272" s="2" t="s">
        <v>700</v>
      </c>
      <c r="C272" s="2" t="s">
        <v>7</v>
      </c>
      <c r="D272" s="2">
        <v>45</v>
      </c>
      <c r="E272" s="2">
        <v>22.978580126502351</v>
      </c>
      <c r="F272" s="2">
        <v>23.108629650733569</v>
      </c>
      <c r="G272" s="2">
        <v>23.173654412849181</v>
      </c>
      <c r="H272" s="2">
        <f t="shared" si="25"/>
        <v>15.749999999999998</v>
      </c>
      <c r="I272" s="2">
        <f t="shared" si="27"/>
        <v>45</v>
      </c>
      <c r="J272" s="2">
        <v>1</v>
      </c>
      <c r="K272" s="2">
        <v>1</v>
      </c>
      <c r="L272" s="2">
        <v>69.250409779703148</v>
      </c>
      <c r="M272" s="2">
        <v>2</v>
      </c>
      <c r="N272" s="2">
        <f t="shared" si="26"/>
        <v>3150</v>
      </c>
    </row>
    <row r="273" spans="1:14">
      <c r="A273" s="2" t="s">
        <v>800</v>
      </c>
      <c r="B273" s="2" t="s">
        <v>700</v>
      </c>
      <c r="C273" s="2" t="s">
        <v>7</v>
      </c>
      <c r="D273" s="2">
        <v>45</v>
      </c>
      <c r="E273" s="2">
        <v>22.978580126502351</v>
      </c>
      <c r="F273" s="2">
        <v>23.108629650733569</v>
      </c>
      <c r="G273" s="2">
        <v>23.173654412849181</v>
      </c>
      <c r="H273" s="2">
        <f t="shared" si="25"/>
        <v>15.749999999999998</v>
      </c>
      <c r="I273" s="2">
        <f t="shared" si="27"/>
        <v>45</v>
      </c>
      <c r="J273" s="2">
        <v>1</v>
      </c>
      <c r="K273" s="2">
        <v>1</v>
      </c>
      <c r="L273" s="2">
        <v>69.250409779703148</v>
      </c>
      <c r="M273" s="2">
        <v>2</v>
      </c>
      <c r="N273" s="2">
        <f t="shared" si="26"/>
        <v>3150</v>
      </c>
    </row>
    <row r="274" spans="1:14">
      <c r="A274" s="2" t="s">
        <v>900</v>
      </c>
      <c r="B274" s="2" t="s">
        <v>700</v>
      </c>
      <c r="C274" s="2" t="s">
        <v>7</v>
      </c>
      <c r="D274" s="2">
        <v>2.7</v>
      </c>
      <c r="E274" s="2">
        <v>7.9801749968536626</v>
      </c>
      <c r="F274" s="2">
        <v>8.1102245210848647</v>
      </c>
      <c r="G274" s="2">
        <v>8.1752492832004648</v>
      </c>
      <c r="H274" s="2">
        <f t="shared" si="25"/>
        <v>0.94499999999999995</v>
      </c>
      <c r="I274" s="2">
        <f t="shared" si="27"/>
        <v>2.7</v>
      </c>
      <c r="J274" s="2">
        <v>1</v>
      </c>
      <c r="K274" s="2">
        <v>1</v>
      </c>
      <c r="L274" s="2">
        <v>4.1550245867821847</v>
      </c>
      <c r="M274" s="2">
        <v>2</v>
      </c>
      <c r="N274" s="2">
        <f t="shared" si="26"/>
        <v>189</v>
      </c>
    </row>
    <row r="275" spans="1:14">
      <c r="A275" s="2" t="s">
        <v>901</v>
      </c>
      <c r="B275" s="2" t="s">
        <v>700</v>
      </c>
      <c r="C275" s="2" t="s">
        <v>7</v>
      </c>
      <c r="D275" s="2">
        <v>2.7</v>
      </c>
      <c r="E275" s="2">
        <v>7.9801749968536626</v>
      </c>
      <c r="F275" s="2">
        <v>8.1102245210848647</v>
      </c>
      <c r="G275" s="2">
        <v>8.1752492832004648</v>
      </c>
      <c r="H275" s="2">
        <f t="shared" si="25"/>
        <v>0.94499999999999995</v>
      </c>
      <c r="I275" s="2">
        <f t="shared" si="27"/>
        <v>2.7</v>
      </c>
      <c r="J275" s="2">
        <v>1</v>
      </c>
      <c r="K275" s="2">
        <v>1</v>
      </c>
      <c r="L275" s="2">
        <v>4.1550245867821847</v>
      </c>
      <c r="M275" s="2">
        <v>2</v>
      </c>
      <c r="N275" s="2">
        <f t="shared" si="26"/>
        <v>189</v>
      </c>
    </row>
    <row r="276" spans="1:14">
      <c r="A276" s="2" t="s">
        <v>902</v>
      </c>
      <c r="B276" s="2" t="s">
        <v>700</v>
      </c>
      <c r="C276" s="2" t="s">
        <v>7</v>
      </c>
      <c r="D276" s="2">
        <v>2.7</v>
      </c>
      <c r="E276" s="2">
        <v>7.9801749968536626</v>
      </c>
      <c r="F276" s="2">
        <v>8.1102245210848647</v>
      </c>
      <c r="G276" s="2">
        <v>8.1752492832004648</v>
      </c>
      <c r="H276" s="2">
        <f t="shared" si="25"/>
        <v>0.94499999999999995</v>
      </c>
      <c r="I276" s="2">
        <f t="shared" si="27"/>
        <v>2.7</v>
      </c>
      <c r="J276" s="2">
        <v>1</v>
      </c>
      <c r="K276" s="2">
        <v>1</v>
      </c>
      <c r="L276" s="2">
        <v>4.1550245867821847</v>
      </c>
      <c r="M276" s="2">
        <v>2</v>
      </c>
      <c r="N276" s="2">
        <f t="shared" si="26"/>
        <v>189</v>
      </c>
    </row>
    <row r="277" spans="1:14">
      <c r="A277" s="2" t="s">
        <v>990</v>
      </c>
      <c r="B277" s="2" t="s">
        <v>700</v>
      </c>
      <c r="C277" s="2" t="s">
        <v>7</v>
      </c>
      <c r="D277" s="2">
        <v>2.7</v>
      </c>
      <c r="E277" s="2">
        <v>8.2045067529219473</v>
      </c>
      <c r="F277" s="2">
        <v>8.3345562771531494</v>
      </c>
      <c r="G277" s="2">
        <v>8.3995810392687513</v>
      </c>
      <c r="H277" s="2">
        <f t="shared" si="25"/>
        <v>0.94499999999999995</v>
      </c>
      <c r="I277" s="2">
        <f t="shared" si="27"/>
        <v>2.7</v>
      </c>
      <c r="J277" s="2">
        <v>1</v>
      </c>
      <c r="K277" s="2">
        <v>1</v>
      </c>
      <c r="L277" s="2">
        <v>4.1550245867822024</v>
      </c>
      <c r="M277" s="2">
        <v>2</v>
      </c>
      <c r="N277" s="2">
        <f t="shared" si="26"/>
        <v>189</v>
      </c>
    </row>
    <row r="278" spans="1:14">
      <c r="A278" s="2" t="s">
        <v>991</v>
      </c>
      <c r="B278" s="2" t="s">
        <v>700</v>
      </c>
      <c r="C278" s="2" t="s">
        <v>7</v>
      </c>
      <c r="D278" s="2">
        <v>2.7</v>
      </c>
      <c r="E278" s="2">
        <v>8.2045067529219473</v>
      </c>
      <c r="F278" s="2">
        <v>8.3345562771531494</v>
      </c>
      <c r="G278" s="2">
        <v>8.3995810392687513</v>
      </c>
      <c r="H278" s="2">
        <f t="shared" si="25"/>
        <v>0.94499999999999995</v>
      </c>
      <c r="I278" s="2">
        <f t="shared" si="27"/>
        <v>2.7</v>
      </c>
      <c r="J278" s="2">
        <v>1</v>
      </c>
      <c r="K278" s="2">
        <v>1</v>
      </c>
      <c r="L278" s="2">
        <v>4.1550245867822024</v>
      </c>
      <c r="M278" s="2">
        <v>2</v>
      </c>
      <c r="N278" s="2">
        <f t="shared" si="26"/>
        <v>189</v>
      </c>
    </row>
    <row r="279" spans="1:14">
      <c r="A279" s="2" t="s">
        <v>992</v>
      </c>
      <c r="B279" s="2" t="s">
        <v>700</v>
      </c>
      <c r="C279" s="2" t="s">
        <v>7</v>
      </c>
      <c r="D279" s="2">
        <v>2.5</v>
      </c>
      <c r="E279" s="2">
        <v>7.5461552683409554</v>
      </c>
      <c r="F279" s="2">
        <v>7.6762047925721566</v>
      </c>
      <c r="G279" s="2">
        <v>7.7412295546877594</v>
      </c>
      <c r="H279" s="2">
        <f t="shared" si="25"/>
        <v>0.875</v>
      </c>
      <c r="I279" s="2">
        <f t="shared" si="27"/>
        <v>2.5</v>
      </c>
      <c r="J279" s="2">
        <v>1</v>
      </c>
      <c r="K279" s="2">
        <v>1</v>
      </c>
      <c r="L279" s="2">
        <v>3.8472449877612771</v>
      </c>
      <c r="M279" s="2">
        <v>2</v>
      </c>
      <c r="N279" s="2">
        <f t="shared" si="26"/>
        <v>175</v>
      </c>
    </row>
    <row r="280" spans="1:14">
      <c r="A280" s="2" t="s">
        <v>993</v>
      </c>
      <c r="B280" s="2" t="s">
        <v>700</v>
      </c>
      <c r="C280" s="2" t="s">
        <v>7</v>
      </c>
      <c r="D280" s="2">
        <v>2.5</v>
      </c>
      <c r="E280" s="2">
        <v>7.5461552683409554</v>
      </c>
      <c r="F280" s="2">
        <v>7.6762047925721566</v>
      </c>
      <c r="G280" s="2">
        <v>7.7412295546877594</v>
      </c>
      <c r="H280" s="2">
        <f t="shared" si="25"/>
        <v>0.875</v>
      </c>
      <c r="I280" s="2">
        <f t="shared" si="27"/>
        <v>2.5</v>
      </c>
      <c r="J280" s="2">
        <v>1</v>
      </c>
      <c r="K280" s="2">
        <v>1</v>
      </c>
      <c r="L280" s="2">
        <v>3.8472449877612771</v>
      </c>
      <c r="M280" s="2">
        <v>2</v>
      </c>
      <c r="N280" s="2">
        <f t="shared" si="26"/>
        <v>175</v>
      </c>
    </row>
    <row r="281" spans="1:14">
      <c r="A281" s="2" t="s">
        <v>994</v>
      </c>
      <c r="B281" s="2" t="s">
        <v>700</v>
      </c>
      <c r="C281" s="2" t="s">
        <v>7</v>
      </c>
      <c r="D281" s="2">
        <v>2.5</v>
      </c>
      <c r="E281" s="2">
        <v>7.5461552683409554</v>
      </c>
      <c r="F281" s="2">
        <v>7.6762047925721566</v>
      </c>
      <c r="G281" s="2">
        <v>7.7412295546877594</v>
      </c>
      <c r="H281" s="2">
        <f t="shared" si="25"/>
        <v>0.875</v>
      </c>
      <c r="I281" s="2">
        <f t="shared" si="27"/>
        <v>2.5</v>
      </c>
      <c r="J281" s="2">
        <v>1</v>
      </c>
      <c r="K281" s="2">
        <v>1</v>
      </c>
      <c r="L281" s="2">
        <v>3.8472449877612771</v>
      </c>
      <c r="M281" s="2">
        <v>2</v>
      </c>
      <c r="N281" s="2">
        <f t="shared" si="26"/>
        <v>175</v>
      </c>
    </row>
    <row r="282" spans="1:14">
      <c r="A282" s="2" t="s">
        <v>995</v>
      </c>
      <c r="B282" s="2" t="s">
        <v>700</v>
      </c>
      <c r="C282" s="2" t="s">
        <v>7</v>
      </c>
      <c r="D282" s="2">
        <v>2.5</v>
      </c>
      <c r="E282" s="2">
        <v>7.5461552683409554</v>
      </c>
      <c r="F282" s="2">
        <v>7.6762047925721566</v>
      </c>
      <c r="G282" s="2">
        <v>7.7412295546877594</v>
      </c>
      <c r="H282" s="2">
        <f t="shared" si="25"/>
        <v>0.875</v>
      </c>
      <c r="I282" s="2">
        <f t="shared" si="27"/>
        <v>2.5</v>
      </c>
      <c r="J282" s="2">
        <v>1</v>
      </c>
      <c r="K282" s="2">
        <v>1</v>
      </c>
      <c r="L282" s="2">
        <v>3.8472449877612771</v>
      </c>
      <c r="M282" s="2">
        <v>2</v>
      </c>
      <c r="N282" s="2">
        <f t="shared" si="26"/>
        <v>175</v>
      </c>
    </row>
    <row r="283" spans="1:14">
      <c r="A283" s="2" t="s">
        <v>680</v>
      </c>
      <c r="B283" s="2" t="s">
        <v>701</v>
      </c>
      <c r="C283" s="2" t="s">
        <v>7</v>
      </c>
      <c r="D283" s="2">
        <v>10000</v>
      </c>
      <c r="E283" s="2">
        <v>10000</v>
      </c>
      <c r="F283" s="2">
        <v>10000</v>
      </c>
      <c r="G283" s="2">
        <v>10000</v>
      </c>
      <c r="H283" s="2">
        <v>0</v>
      </c>
      <c r="I283" s="2">
        <f t="shared" si="27"/>
        <v>10000</v>
      </c>
      <c r="J283" s="2">
        <v>1</v>
      </c>
      <c r="K283" s="2">
        <v>1</v>
      </c>
      <c r="L283" s="2">
        <v>10000</v>
      </c>
      <c r="M283" s="2">
        <v>0</v>
      </c>
      <c r="N283" s="2">
        <f t="shared" si="26"/>
        <v>700000</v>
      </c>
    </row>
    <row r="284" spans="1:14">
      <c r="A284" s="2" t="s">
        <v>24</v>
      </c>
      <c r="B284" s="2" t="s">
        <v>693</v>
      </c>
      <c r="C284" s="2" t="s">
        <v>11</v>
      </c>
      <c r="D284" s="2">
        <v>327.10000000000002</v>
      </c>
      <c r="E284" s="2">
        <v>0</v>
      </c>
      <c r="F284" s="2">
        <v>0</v>
      </c>
      <c r="G284" s="2">
        <v>0</v>
      </c>
      <c r="H284" s="2">
        <v>0</v>
      </c>
      <c r="I284" s="2">
        <f t="shared" si="27"/>
        <v>327.10000000000002</v>
      </c>
      <c r="J284" s="2">
        <v>1</v>
      </c>
      <c r="K284" s="2">
        <v>1</v>
      </c>
      <c r="L284" s="2">
        <v>1</v>
      </c>
      <c r="M284" s="2">
        <v>0</v>
      </c>
      <c r="N284" s="2">
        <v>100</v>
      </c>
    </row>
    <row r="285" spans="1:14">
      <c r="A285" s="2" t="s">
        <v>721</v>
      </c>
      <c r="B285" s="2" t="s">
        <v>700</v>
      </c>
      <c r="C285" s="2" t="s">
        <v>11</v>
      </c>
      <c r="D285" s="2">
        <v>13.2</v>
      </c>
      <c r="E285" s="2">
        <v>44.539960188375389</v>
      </c>
      <c r="F285" s="2">
        <v>44.670009712606593</v>
      </c>
      <c r="G285" s="2">
        <v>44.735034474722177</v>
      </c>
      <c r="H285" s="2">
        <f t="shared" ref="H285:H293" si="28">0.35*D285</f>
        <v>4.6199999999999992</v>
      </c>
      <c r="I285" s="2">
        <f t="shared" si="27"/>
        <v>13.2</v>
      </c>
      <c r="J285" s="2">
        <v>1</v>
      </c>
      <c r="K285" s="2">
        <v>1</v>
      </c>
      <c r="L285" s="2">
        <v>20.313453535379409</v>
      </c>
      <c r="M285" s="2">
        <v>2</v>
      </c>
      <c r="N285" s="2">
        <f t="shared" ref="N285:N294" si="29">D285*70</f>
        <v>924</v>
      </c>
    </row>
    <row r="286" spans="1:14">
      <c r="A286" s="2" t="s">
        <v>730</v>
      </c>
      <c r="B286" s="2" t="s">
        <v>700</v>
      </c>
      <c r="C286" s="2" t="s">
        <v>11</v>
      </c>
      <c r="D286" s="2">
        <v>41.8</v>
      </c>
      <c r="E286" s="2">
        <v>14.24838623750237</v>
      </c>
      <c r="F286" s="2">
        <v>14.37843576173357</v>
      </c>
      <c r="G286" s="2">
        <v>14.44346052384917</v>
      </c>
      <c r="H286" s="2">
        <f t="shared" si="28"/>
        <v>14.629999999999997</v>
      </c>
      <c r="I286" s="2">
        <f t="shared" si="27"/>
        <v>41.8</v>
      </c>
      <c r="J286" s="2">
        <v>1</v>
      </c>
      <c r="K286" s="2">
        <v>1</v>
      </c>
      <c r="L286" s="2">
        <v>64.325936195368911</v>
      </c>
      <c r="M286" s="2">
        <v>2</v>
      </c>
      <c r="N286" s="2">
        <f t="shared" si="29"/>
        <v>2926</v>
      </c>
    </row>
    <row r="287" spans="1:14">
      <c r="A287" s="2" t="s">
        <v>744</v>
      </c>
      <c r="B287" s="2" t="s">
        <v>700</v>
      </c>
      <c r="C287" s="2" t="s">
        <v>11</v>
      </c>
      <c r="D287" s="2">
        <v>25.5</v>
      </c>
      <c r="E287" s="2">
        <v>18.44470572950236</v>
      </c>
      <c r="F287" s="2">
        <v>18.574755253733571</v>
      </c>
      <c r="G287" s="2">
        <v>18.639780015849169</v>
      </c>
      <c r="H287" s="2">
        <f t="shared" si="28"/>
        <v>8.9249999999999989</v>
      </c>
      <c r="I287" s="2">
        <f t="shared" si="27"/>
        <v>25.5</v>
      </c>
      <c r="J287" s="2">
        <v>1</v>
      </c>
      <c r="K287" s="2">
        <v>1</v>
      </c>
      <c r="L287" s="2">
        <v>39.241898875165042</v>
      </c>
      <c r="M287" s="2">
        <v>2</v>
      </c>
      <c r="N287" s="2">
        <f t="shared" si="29"/>
        <v>1785</v>
      </c>
    </row>
    <row r="288" spans="1:14">
      <c r="A288" s="2" t="s">
        <v>1036</v>
      </c>
      <c r="B288" s="2" t="s">
        <v>700</v>
      </c>
      <c r="C288" s="2" t="s">
        <v>11</v>
      </c>
      <c r="D288" s="2">
        <v>2</v>
      </c>
      <c r="E288" s="2">
        <v>8.4455925488464612</v>
      </c>
      <c r="F288" s="2">
        <v>8.5756420730776615</v>
      </c>
      <c r="G288" s="2">
        <v>8.6406668351932616</v>
      </c>
      <c r="H288" s="2">
        <f t="shared" si="28"/>
        <v>0.7</v>
      </c>
      <c r="I288" s="2">
        <f t="shared" si="27"/>
        <v>2</v>
      </c>
      <c r="J288" s="2">
        <v>1</v>
      </c>
      <c r="K288" s="2">
        <v>1</v>
      </c>
      <c r="L288" s="2">
        <v>3.0777959902090268</v>
      </c>
      <c r="M288" s="2">
        <v>2</v>
      </c>
      <c r="N288" s="2">
        <f t="shared" si="29"/>
        <v>140</v>
      </c>
    </row>
    <row r="289" spans="1:14">
      <c r="A289" s="2" t="s">
        <v>1037</v>
      </c>
      <c r="B289" s="2" t="s">
        <v>700</v>
      </c>
      <c r="C289" s="2" t="s">
        <v>11</v>
      </c>
      <c r="D289" s="2">
        <v>2</v>
      </c>
      <c r="E289" s="2">
        <v>8.4455925488464612</v>
      </c>
      <c r="F289" s="2">
        <v>8.5756420730776615</v>
      </c>
      <c r="G289" s="2">
        <v>8.6406668351932616</v>
      </c>
      <c r="H289" s="2">
        <f t="shared" si="28"/>
        <v>0.7</v>
      </c>
      <c r="I289" s="2">
        <f t="shared" si="27"/>
        <v>2</v>
      </c>
      <c r="J289" s="2">
        <v>1</v>
      </c>
      <c r="K289" s="2">
        <v>1</v>
      </c>
      <c r="L289" s="2">
        <v>3.0777959902090268</v>
      </c>
      <c r="M289" s="2">
        <v>2</v>
      </c>
      <c r="N289" s="2">
        <f t="shared" si="29"/>
        <v>140</v>
      </c>
    </row>
    <row r="290" spans="1:14">
      <c r="A290" s="2" t="s">
        <v>1038</v>
      </c>
      <c r="B290" s="2" t="s">
        <v>700</v>
      </c>
      <c r="C290" s="2" t="s">
        <v>11</v>
      </c>
      <c r="D290" s="2">
        <v>2</v>
      </c>
      <c r="E290" s="2">
        <v>8.4455925488464612</v>
      </c>
      <c r="F290" s="2">
        <v>8.5756420730776615</v>
      </c>
      <c r="G290" s="2">
        <v>8.6406668351932616</v>
      </c>
      <c r="H290" s="2">
        <f t="shared" si="28"/>
        <v>0.7</v>
      </c>
      <c r="I290" s="2">
        <f t="shared" ref="I290:I321" si="30">D290</f>
        <v>2</v>
      </c>
      <c r="J290" s="2">
        <v>1</v>
      </c>
      <c r="K290" s="2">
        <v>1</v>
      </c>
      <c r="L290" s="2">
        <v>3.0777959902090268</v>
      </c>
      <c r="M290" s="2">
        <v>2</v>
      </c>
      <c r="N290" s="2">
        <f t="shared" si="29"/>
        <v>140</v>
      </c>
    </row>
    <row r="291" spans="1:14">
      <c r="A291" s="2" t="s">
        <v>932</v>
      </c>
      <c r="B291" s="2" t="s">
        <v>700</v>
      </c>
      <c r="C291" s="2" t="s">
        <v>11</v>
      </c>
      <c r="D291" s="2">
        <v>13.2</v>
      </c>
      <c r="E291" s="2">
        <v>23.539238687653889</v>
      </c>
      <c r="F291" s="2">
        <v>23.669288211885089</v>
      </c>
      <c r="G291" s="2">
        <v>23.734312974000702</v>
      </c>
      <c r="H291" s="2">
        <f t="shared" si="28"/>
        <v>4.6199999999999992</v>
      </c>
      <c r="I291" s="2">
        <f t="shared" si="30"/>
        <v>13.2</v>
      </c>
      <c r="J291" s="2">
        <v>1</v>
      </c>
      <c r="K291" s="2">
        <v>1</v>
      </c>
      <c r="L291" s="2">
        <v>20.31345353537964</v>
      </c>
      <c r="M291" s="2">
        <v>2</v>
      </c>
      <c r="N291" s="2">
        <f t="shared" si="29"/>
        <v>924</v>
      </c>
    </row>
    <row r="292" spans="1:14">
      <c r="A292" s="2" t="s">
        <v>972</v>
      </c>
      <c r="B292" s="2" t="s">
        <v>700</v>
      </c>
      <c r="C292" s="2" t="s">
        <v>11</v>
      </c>
      <c r="D292" s="2">
        <v>2</v>
      </c>
      <c r="E292" s="2">
        <v>8.150431258523879</v>
      </c>
      <c r="F292" s="2">
        <v>8.2804807827550793</v>
      </c>
      <c r="G292" s="2">
        <v>8.3455055448706794</v>
      </c>
      <c r="H292" s="2">
        <f t="shared" si="28"/>
        <v>0.7</v>
      </c>
      <c r="I292" s="2">
        <f t="shared" si="30"/>
        <v>2</v>
      </c>
      <c r="J292" s="2">
        <v>1</v>
      </c>
      <c r="K292" s="2">
        <v>1</v>
      </c>
      <c r="L292" s="2">
        <v>3.0777959902090268</v>
      </c>
      <c r="M292" s="2">
        <v>2</v>
      </c>
      <c r="N292" s="2">
        <f t="shared" si="29"/>
        <v>140</v>
      </c>
    </row>
    <row r="293" spans="1:14">
      <c r="A293" s="2" t="s">
        <v>973</v>
      </c>
      <c r="B293" s="2" t="s">
        <v>700</v>
      </c>
      <c r="C293" s="2" t="s">
        <v>11</v>
      </c>
      <c r="D293" s="2">
        <v>2</v>
      </c>
      <c r="E293" s="2">
        <v>8.150431258523879</v>
      </c>
      <c r="F293" s="2">
        <v>8.2804807827550793</v>
      </c>
      <c r="G293" s="2">
        <v>8.3455055448706794</v>
      </c>
      <c r="H293" s="2">
        <f t="shared" si="28"/>
        <v>0.7</v>
      </c>
      <c r="I293" s="2">
        <f t="shared" si="30"/>
        <v>2</v>
      </c>
      <c r="J293" s="2">
        <v>1</v>
      </c>
      <c r="K293" s="2">
        <v>1</v>
      </c>
      <c r="L293" s="2">
        <v>3.0777959902090268</v>
      </c>
      <c r="M293" s="2">
        <v>2</v>
      </c>
      <c r="N293" s="2">
        <f t="shared" si="29"/>
        <v>140</v>
      </c>
    </row>
    <row r="294" spans="1:14">
      <c r="A294" s="2" t="s">
        <v>681</v>
      </c>
      <c r="B294" s="2" t="s">
        <v>701</v>
      </c>
      <c r="C294" s="2" t="s">
        <v>11</v>
      </c>
      <c r="D294" s="2">
        <v>10000</v>
      </c>
      <c r="E294" s="2">
        <v>10000</v>
      </c>
      <c r="F294" s="2">
        <v>10000</v>
      </c>
      <c r="G294" s="2">
        <v>10000</v>
      </c>
      <c r="H294" s="2">
        <v>0</v>
      </c>
      <c r="I294" s="2">
        <f t="shared" si="30"/>
        <v>10000</v>
      </c>
      <c r="J294" s="2">
        <v>1</v>
      </c>
      <c r="K294" s="2">
        <v>1</v>
      </c>
      <c r="L294" s="2">
        <v>10000</v>
      </c>
      <c r="M294" s="2">
        <v>0</v>
      </c>
      <c r="N294" s="2">
        <f t="shared" si="29"/>
        <v>700000</v>
      </c>
    </row>
    <row r="295" spans="1:14">
      <c r="A295" s="2" t="s">
        <v>25</v>
      </c>
      <c r="B295" s="2" t="s">
        <v>693</v>
      </c>
      <c r="C295" s="2" t="s">
        <v>6</v>
      </c>
      <c r="D295" s="2">
        <v>1991.1</v>
      </c>
      <c r="E295" s="2">
        <v>0</v>
      </c>
      <c r="F295" s="2">
        <v>0</v>
      </c>
      <c r="G295" s="2">
        <v>0</v>
      </c>
      <c r="H295" s="2">
        <v>0</v>
      </c>
      <c r="I295" s="2">
        <f t="shared" si="30"/>
        <v>1991.1</v>
      </c>
      <c r="J295" s="2">
        <v>1</v>
      </c>
      <c r="K295" s="2">
        <v>1</v>
      </c>
      <c r="L295" s="2">
        <v>1</v>
      </c>
      <c r="M295" s="2">
        <v>0</v>
      </c>
      <c r="N295" s="2">
        <v>100</v>
      </c>
    </row>
    <row r="296" spans="1:14">
      <c r="A296" s="2" t="s">
        <v>712</v>
      </c>
      <c r="B296" s="2" t="s">
        <v>699</v>
      </c>
      <c r="C296" s="2" t="s">
        <v>6</v>
      </c>
      <c r="D296" s="2">
        <v>0.5</v>
      </c>
      <c r="E296" s="2">
        <v>95.072901181661834</v>
      </c>
      <c r="F296" s="2">
        <v>95.594792661266595</v>
      </c>
      <c r="G296" s="2">
        <v>95.855738401068962</v>
      </c>
      <c r="H296" s="2">
        <f t="shared" ref="H296:H327" si="31">0.35*D296</f>
        <v>0.17499999999999999</v>
      </c>
      <c r="I296" s="2">
        <f t="shared" si="30"/>
        <v>0.5</v>
      </c>
      <c r="J296" s="2">
        <v>6</v>
      </c>
      <c r="K296" s="2">
        <v>6</v>
      </c>
      <c r="L296" s="2">
        <v>0.62266763946507986</v>
      </c>
      <c r="M296" s="2">
        <v>3.17</v>
      </c>
      <c r="N296" s="2">
        <f t="shared" ref="N296:N334" si="32">D296*70</f>
        <v>35</v>
      </c>
    </row>
    <row r="297" spans="1:14">
      <c r="A297" s="2" t="s">
        <v>729</v>
      </c>
      <c r="B297" s="2" t="s">
        <v>699</v>
      </c>
      <c r="C297" s="2" t="s">
        <v>6</v>
      </c>
      <c r="D297" s="2">
        <v>289</v>
      </c>
      <c r="E297" s="2">
        <v>5.8477651116874023</v>
      </c>
      <c r="F297" s="2">
        <v>6.369656591292121</v>
      </c>
      <c r="G297" s="2">
        <v>6.6306023310944813</v>
      </c>
      <c r="H297" s="2">
        <f t="shared" si="31"/>
        <v>101.14999999999999</v>
      </c>
      <c r="I297" s="2">
        <f t="shared" si="30"/>
        <v>289</v>
      </c>
      <c r="J297" s="2">
        <v>6</v>
      </c>
      <c r="K297" s="2">
        <v>6</v>
      </c>
      <c r="L297" s="2">
        <v>359.90189561080888</v>
      </c>
      <c r="M297" s="2">
        <v>3.17</v>
      </c>
      <c r="N297" s="2">
        <f t="shared" si="32"/>
        <v>20230</v>
      </c>
    </row>
    <row r="298" spans="1:14">
      <c r="A298" s="2" t="s">
        <v>792</v>
      </c>
      <c r="B298" s="2" t="s">
        <v>699</v>
      </c>
      <c r="C298" s="2" t="s">
        <v>6</v>
      </c>
      <c r="D298" s="2">
        <v>113.6</v>
      </c>
      <c r="E298" s="2">
        <v>12.97649841855181</v>
      </c>
      <c r="F298" s="2">
        <v>13.49838989815653</v>
      </c>
      <c r="G298" s="2">
        <v>13.7593356379589</v>
      </c>
      <c r="H298" s="2">
        <f t="shared" si="31"/>
        <v>39.76</v>
      </c>
      <c r="I298" s="2">
        <f t="shared" si="30"/>
        <v>113.6</v>
      </c>
      <c r="J298" s="2">
        <v>6</v>
      </c>
      <c r="K298" s="2">
        <v>6</v>
      </c>
      <c r="L298" s="2">
        <v>141.4700876864635</v>
      </c>
      <c r="M298" s="2">
        <v>3.17</v>
      </c>
      <c r="N298" s="2">
        <f t="shared" si="32"/>
        <v>7952</v>
      </c>
    </row>
    <row r="299" spans="1:14">
      <c r="A299" s="2" t="s">
        <v>838</v>
      </c>
      <c r="B299" s="2" t="s">
        <v>699</v>
      </c>
      <c r="C299" s="2" t="s">
        <v>6</v>
      </c>
      <c r="D299" s="2">
        <v>5.7</v>
      </c>
      <c r="E299" s="2">
        <v>61.516176282132861</v>
      </c>
      <c r="F299" s="2">
        <v>62.038067761737601</v>
      </c>
      <c r="G299" s="2">
        <v>62.299013501539967</v>
      </c>
      <c r="H299" s="2">
        <f t="shared" si="31"/>
        <v>1.9949999999999999</v>
      </c>
      <c r="I299" s="2">
        <f t="shared" si="30"/>
        <v>5.7</v>
      </c>
      <c r="J299" s="2">
        <v>6</v>
      </c>
      <c r="K299" s="2">
        <v>6</v>
      </c>
      <c r="L299" s="2">
        <v>7.0984110899017523</v>
      </c>
      <c r="M299" s="2">
        <v>3.17</v>
      </c>
      <c r="N299" s="2">
        <f t="shared" si="32"/>
        <v>399</v>
      </c>
    </row>
    <row r="300" spans="1:14">
      <c r="A300" s="2" t="s">
        <v>860</v>
      </c>
      <c r="B300" s="2" t="s">
        <v>699</v>
      </c>
      <c r="C300" s="2" t="s">
        <v>6</v>
      </c>
      <c r="D300" s="2">
        <v>80.900000000000006</v>
      </c>
      <c r="E300" s="2">
        <v>6.490142510687404</v>
      </c>
      <c r="F300" s="2">
        <v>7.0120339902921218</v>
      </c>
      <c r="G300" s="2">
        <v>7.2729797300944803</v>
      </c>
      <c r="H300" s="2">
        <f t="shared" si="31"/>
        <v>28.315000000000001</v>
      </c>
      <c r="I300" s="2">
        <f t="shared" si="30"/>
        <v>80.900000000000006</v>
      </c>
      <c r="J300" s="2">
        <v>6</v>
      </c>
      <c r="K300" s="2">
        <v>6</v>
      </c>
      <c r="L300" s="2">
        <v>100.74762406544851</v>
      </c>
      <c r="M300" s="2">
        <v>3.17</v>
      </c>
      <c r="N300" s="2">
        <f t="shared" si="32"/>
        <v>5663</v>
      </c>
    </row>
    <row r="301" spans="1:14">
      <c r="A301" s="2" t="s">
        <v>881</v>
      </c>
      <c r="B301" s="2" t="s">
        <v>699</v>
      </c>
      <c r="C301" s="2" t="s">
        <v>6</v>
      </c>
      <c r="D301" s="2">
        <v>132.30000000000001</v>
      </c>
      <c r="E301" s="2">
        <v>5.4761768086874021</v>
      </c>
      <c r="F301" s="2">
        <v>5.9980682882921208</v>
      </c>
      <c r="G301" s="2">
        <v>6.2590140280944802</v>
      </c>
      <c r="H301" s="2">
        <f t="shared" si="31"/>
        <v>46.305</v>
      </c>
      <c r="I301" s="2">
        <f t="shared" si="30"/>
        <v>132.30000000000001</v>
      </c>
      <c r="J301" s="2">
        <v>6</v>
      </c>
      <c r="K301" s="2">
        <v>6</v>
      </c>
      <c r="L301" s="2">
        <v>164.75785740245709</v>
      </c>
      <c r="M301" s="2">
        <v>3.17</v>
      </c>
      <c r="N301" s="2">
        <f t="shared" si="32"/>
        <v>9261</v>
      </c>
    </row>
    <row r="302" spans="1:14">
      <c r="A302" s="2" t="s">
        <v>897</v>
      </c>
      <c r="B302" s="2" t="s">
        <v>699</v>
      </c>
      <c r="C302" s="2" t="s">
        <v>6</v>
      </c>
      <c r="D302" s="2">
        <v>2.5</v>
      </c>
      <c r="E302" s="2">
        <v>28.370465164788719</v>
      </c>
      <c r="F302" s="2">
        <v>28.892356644393441</v>
      </c>
      <c r="G302" s="2">
        <v>29.15330238419579</v>
      </c>
      <c r="H302" s="2">
        <f t="shared" si="31"/>
        <v>0.875</v>
      </c>
      <c r="I302" s="2">
        <f t="shared" si="30"/>
        <v>2.5</v>
      </c>
      <c r="J302" s="2">
        <v>6</v>
      </c>
      <c r="K302" s="2">
        <v>6</v>
      </c>
      <c r="L302" s="2">
        <v>3.1133381973253571</v>
      </c>
      <c r="M302" s="2">
        <v>3.17</v>
      </c>
      <c r="N302" s="2">
        <f t="shared" si="32"/>
        <v>175</v>
      </c>
    </row>
    <row r="303" spans="1:14">
      <c r="A303" s="2" t="s">
        <v>898</v>
      </c>
      <c r="B303" s="2" t="s">
        <v>699</v>
      </c>
      <c r="C303" s="2" t="s">
        <v>6</v>
      </c>
      <c r="D303" s="2">
        <v>3.1</v>
      </c>
      <c r="E303" s="2">
        <v>34.131901764128642</v>
      </c>
      <c r="F303" s="2">
        <v>34.653793243733361</v>
      </c>
      <c r="G303" s="2">
        <v>34.91473898353572</v>
      </c>
      <c r="H303" s="2">
        <f t="shared" si="31"/>
        <v>1.085</v>
      </c>
      <c r="I303" s="2">
        <f t="shared" si="30"/>
        <v>3.1</v>
      </c>
      <c r="J303" s="2">
        <v>6</v>
      </c>
      <c r="K303" s="2">
        <v>6</v>
      </c>
      <c r="L303" s="2">
        <v>3.860539364683433</v>
      </c>
      <c r="M303" s="2">
        <v>3.17</v>
      </c>
      <c r="N303" s="2">
        <f t="shared" si="32"/>
        <v>217</v>
      </c>
    </row>
    <row r="304" spans="1:14">
      <c r="A304" s="2" t="s">
        <v>916</v>
      </c>
      <c r="B304" s="2" t="s">
        <v>699</v>
      </c>
      <c r="C304" s="2" t="s">
        <v>6</v>
      </c>
      <c r="D304" s="2">
        <v>53.4</v>
      </c>
      <c r="E304" s="2">
        <v>7.0317222136873996</v>
      </c>
      <c r="F304" s="2">
        <v>7.5536136932921201</v>
      </c>
      <c r="G304" s="2">
        <v>7.8145594330944812</v>
      </c>
      <c r="H304" s="2">
        <f t="shared" si="31"/>
        <v>18.689999999999998</v>
      </c>
      <c r="I304" s="2">
        <f t="shared" si="30"/>
        <v>53.4</v>
      </c>
      <c r="J304" s="2">
        <v>6</v>
      </c>
      <c r="K304" s="2">
        <v>6</v>
      </c>
      <c r="L304" s="2">
        <v>66.500903894869538</v>
      </c>
      <c r="M304" s="2">
        <v>3.17</v>
      </c>
      <c r="N304" s="2">
        <f t="shared" si="32"/>
        <v>3738</v>
      </c>
    </row>
    <row r="305" spans="1:14">
      <c r="A305" s="2" t="s">
        <v>1021</v>
      </c>
      <c r="B305" s="2" t="s">
        <v>699</v>
      </c>
      <c r="C305" s="2" t="s">
        <v>6</v>
      </c>
      <c r="D305" s="2">
        <v>3</v>
      </c>
      <c r="E305" s="2">
        <v>60.601167485616593</v>
      </c>
      <c r="F305" s="2">
        <v>61.123058965221297</v>
      </c>
      <c r="G305" s="2">
        <v>61.384004705023663</v>
      </c>
      <c r="H305" s="2">
        <f t="shared" si="31"/>
        <v>1.0499999999999998</v>
      </c>
      <c r="I305" s="2">
        <f t="shared" si="30"/>
        <v>3</v>
      </c>
      <c r="J305" s="2">
        <v>6</v>
      </c>
      <c r="K305" s="2">
        <v>6</v>
      </c>
      <c r="L305" s="2">
        <v>3.736005836790357</v>
      </c>
      <c r="M305" s="2">
        <v>3.17</v>
      </c>
      <c r="N305" s="2">
        <f t="shared" si="32"/>
        <v>210</v>
      </c>
    </row>
    <row r="306" spans="1:14">
      <c r="A306" s="2" t="s">
        <v>713</v>
      </c>
      <c r="B306" s="2" t="s">
        <v>698</v>
      </c>
      <c r="C306" s="2" t="s">
        <v>6</v>
      </c>
      <c r="D306" s="2">
        <v>1.2</v>
      </c>
      <c r="E306" s="2">
        <v>15.8466500173828</v>
      </c>
      <c r="F306" s="2">
        <v>15.976699541614011</v>
      </c>
      <c r="G306" s="2">
        <v>16.04172430372962</v>
      </c>
      <c r="H306" s="2">
        <f t="shared" si="31"/>
        <v>0.42</v>
      </c>
      <c r="I306" s="2">
        <f t="shared" si="30"/>
        <v>1.2</v>
      </c>
      <c r="J306" s="2">
        <v>1</v>
      </c>
      <c r="K306" s="2">
        <v>1</v>
      </c>
      <c r="L306" s="2">
        <v>1.846677594125419</v>
      </c>
      <c r="M306" s="2">
        <v>2</v>
      </c>
      <c r="N306" s="2">
        <f t="shared" si="32"/>
        <v>84</v>
      </c>
    </row>
    <row r="307" spans="1:14">
      <c r="A307" s="2" t="s">
        <v>762</v>
      </c>
      <c r="B307" s="2" t="s">
        <v>698</v>
      </c>
      <c r="C307" s="2" t="s">
        <v>6</v>
      </c>
      <c r="D307" s="2">
        <v>2</v>
      </c>
      <c r="E307" s="2">
        <v>8.4074967800824485</v>
      </c>
      <c r="F307" s="2">
        <v>8.5375463043136506</v>
      </c>
      <c r="G307" s="2">
        <v>8.6025710664292507</v>
      </c>
      <c r="H307" s="2">
        <f t="shared" si="31"/>
        <v>0.7</v>
      </c>
      <c r="I307" s="2">
        <f t="shared" si="30"/>
        <v>2</v>
      </c>
      <c r="J307" s="2">
        <v>1</v>
      </c>
      <c r="K307" s="2">
        <v>1</v>
      </c>
      <c r="L307" s="2">
        <v>3.0777959902090228</v>
      </c>
      <c r="M307" s="2">
        <v>2</v>
      </c>
      <c r="N307" s="2">
        <f t="shared" si="32"/>
        <v>140</v>
      </c>
    </row>
    <row r="308" spans="1:14">
      <c r="A308" s="2" t="s">
        <v>791</v>
      </c>
      <c r="B308" s="2" t="s">
        <v>698</v>
      </c>
      <c r="C308" s="2" t="s">
        <v>6</v>
      </c>
      <c r="D308" s="2">
        <v>5.6</v>
      </c>
      <c r="E308" s="2">
        <v>11.21537003821615</v>
      </c>
      <c r="F308" s="2">
        <v>11.345419562447351</v>
      </c>
      <c r="G308" s="2">
        <v>11.410444324562951</v>
      </c>
      <c r="H308" s="2">
        <f t="shared" si="31"/>
        <v>1.9599999999999997</v>
      </c>
      <c r="I308" s="2">
        <f t="shared" si="30"/>
        <v>5.6</v>
      </c>
      <c r="J308" s="2">
        <v>1</v>
      </c>
      <c r="K308" s="2">
        <v>1</v>
      </c>
      <c r="L308" s="2">
        <v>8.6178287725852663</v>
      </c>
      <c r="M308" s="2">
        <v>2</v>
      </c>
      <c r="N308" s="2">
        <f t="shared" si="32"/>
        <v>392</v>
      </c>
    </row>
    <row r="309" spans="1:14">
      <c r="A309" s="2" t="s">
        <v>1025</v>
      </c>
      <c r="B309" s="2" t="s">
        <v>698</v>
      </c>
      <c r="C309" s="2" t="s">
        <v>6</v>
      </c>
      <c r="D309" s="2">
        <v>60</v>
      </c>
      <c r="E309" s="2">
        <v>9.2069025285023667</v>
      </c>
      <c r="F309" s="2">
        <v>9.3369520527335705</v>
      </c>
      <c r="G309" s="2">
        <v>9.4019768148491707</v>
      </c>
      <c r="H309" s="2">
        <f t="shared" si="31"/>
        <v>21</v>
      </c>
      <c r="I309" s="2">
        <f t="shared" si="30"/>
        <v>60</v>
      </c>
      <c r="J309" s="2">
        <v>1</v>
      </c>
      <c r="K309" s="2">
        <v>1</v>
      </c>
      <c r="L309" s="2">
        <v>92.333879706270594</v>
      </c>
      <c r="M309" s="2">
        <v>2</v>
      </c>
      <c r="N309" s="2">
        <f t="shared" si="32"/>
        <v>4200</v>
      </c>
    </row>
    <row r="310" spans="1:14">
      <c r="A310" s="2" t="s">
        <v>1026</v>
      </c>
      <c r="B310" s="2" t="s">
        <v>698</v>
      </c>
      <c r="C310" s="2" t="s">
        <v>6</v>
      </c>
      <c r="D310" s="2">
        <v>60</v>
      </c>
      <c r="E310" s="2">
        <v>9.2069025285023667</v>
      </c>
      <c r="F310" s="2">
        <v>9.3369520527335705</v>
      </c>
      <c r="G310" s="2">
        <v>9.4019768148491707</v>
      </c>
      <c r="H310" s="2">
        <f t="shared" si="31"/>
        <v>21</v>
      </c>
      <c r="I310" s="2">
        <f t="shared" si="30"/>
        <v>60</v>
      </c>
      <c r="J310" s="2">
        <v>1</v>
      </c>
      <c r="K310" s="2">
        <v>1</v>
      </c>
      <c r="L310" s="2">
        <v>92.333879706270594</v>
      </c>
      <c r="M310" s="2">
        <v>2</v>
      </c>
      <c r="N310" s="2">
        <f t="shared" si="32"/>
        <v>4200</v>
      </c>
    </row>
    <row r="311" spans="1:14">
      <c r="A311" s="2" t="s">
        <v>861</v>
      </c>
      <c r="B311" s="2" t="s">
        <v>698</v>
      </c>
      <c r="C311" s="2" t="s">
        <v>6</v>
      </c>
      <c r="D311" s="2">
        <v>90</v>
      </c>
      <c r="E311" s="2">
        <v>6.4901425106874013</v>
      </c>
      <c r="F311" s="2">
        <v>7.0120339902921209</v>
      </c>
      <c r="G311" s="2">
        <v>7.2729797300944803</v>
      </c>
      <c r="H311" s="2">
        <f t="shared" si="31"/>
        <v>31.499999999999996</v>
      </c>
      <c r="I311" s="2">
        <f t="shared" si="30"/>
        <v>90</v>
      </c>
      <c r="J311" s="2">
        <v>1</v>
      </c>
      <c r="K311" s="2">
        <v>1</v>
      </c>
      <c r="L311" s="2">
        <v>112.08017510371241</v>
      </c>
      <c r="M311" s="2">
        <v>2</v>
      </c>
      <c r="N311" s="2">
        <f t="shared" si="32"/>
        <v>6300</v>
      </c>
    </row>
    <row r="312" spans="1:14">
      <c r="A312" s="2" t="s">
        <v>862</v>
      </c>
      <c r="B312" s="2" t="s">
        <v>698</v>
      </c>
      <c r="C312" s="2" t="s">
        <v>6</v>
      </c>
      <c r="D312" s="2">
        <v>90</v>
      </c>
      <c r="E312" s="2">
        <v>6.4901425106874013</v>
      </c>
      <c r="F312" s="2">
        <v>7.0120339902921209</v>
      </c>
      <c r="G312" s="2">
        <v>7.2729797300944803</v>
      </c>
      <c r="H312" s="2">
        <f t="shared" si="31"/>
        <v>31.499999999999996</v>
      </c>
      <c r="I312" s="2">
        <f t="shared" si="30"/>
        <v>90</v>
      </c>
      <c r="J312" s="2">
        <v>1</v>
      </c>
      <c r="K312" s="2">
        <v>1</v>
      </c>
      <c r="L312" s="2">
        <v>112.08017510371241</v>
      </c>
      <c r="M312" s="2">
        <v>2</v>
      </c>
      <c r="N312" s="2">
        <f t="shared" si="32"/>
        <v>6300</v>
      </c>
    </row>
    <row r="313" spans="1:14">
      <c r="A313" s="2" t="s">
        <v>882</v>
      </c>
      <c r="B313" s="2" t="s">
        <v>698</v>
      </c>
      <c r="C313" s="2" t="s">
        <v>6</v>
      </c>
      <c r="D313" s="2">
        <v>295.2</v>
      </c>
      <c r="E313" s="2">
        <v>5.4761768086873994</v>
      </c>
      <c r="F313" s="2">
        <v>5.998068288292119</v>
      </c>
      <c r="G313" s="2">
        <v>6.2590140280944793</v>
      </c>
      <c r="H313" s="2">
        <f t="shared" si="31"/>
        <v>103.32</v>
      </c>
      <c r="I313" s="2">
        <f t="shared" si="30"/>
        <v>295.2</v>
      </c>
      <c r="J313" s="2">
        <v>1</v>
      </c>
      <c r="K313" s="2">
        <v>1</v>
      </c>
      <c r="L313" s="2">
        <v>367.62297434017728</v>
      </c>
      <c r="M313" s="2">
        <v>2</v>
      </c>
      <c r="N313" s="2">
        <f t="shared" si="32"/>
        <v>20664</v>
      </c>
    </row>
    <row r="314" spans="1:14">
      <c r="A314" s="2" t="s">
        <v>917</v>
      </c>
      <c r="B314" s="2" t="s">
        <v>698</v>
      </c>
      <c r="C314" s="2" t="s">
        <v>6</v>
      </c>
      <c r="D314" s="2">
        <v>40.700000000000003</v>
      </c>
      <c r="E314" s="2">
        <v>7.0317222136874022</v>
      </c>
      <c r="F314" s="2">
        <v>7.553613693292121</v>
      </c>
      <c r="G314" s="2">
        <v>7.8145594330944803</v>
      </c>
      <c r="H314" s="2">
        <f t="shared" si="31"/>
        <v>14.244999999999999</v>
      </c>
      <c r="I314" s="2">
        <f t="shared" si="30"/>
        <v>40.700000000000003</v>
      </c>
      <c r="J314" s="2">
        <v>1</v>
      </c>
      <c r="K314" s="2">
        <v>1</v>
      </c>
      <c r="L314" s="2">
        <v>50.685145852456671</v>
      </c>
      <c r="M314" s="2">
        <v>2</v>
      </c>
      <c r="N314" s="2">
        <f t="shared" si="32"/>
        <v>2849</v>
      </c>
    </row>
    <row r="315" spans="1:14">
      <c r="A315" s="2" t="s">
        <v>918</v>
      </c>
      <c r="B315" s="2" t="s">
        <v>698</v>
      </c>
      <c r="C315" s="2" t="s">
        <v>6</v>
      </c>
      <c r="D315" s="2">
        <v>40.700000000000003</v>
      </c>
      <c r="E315" s="2">
        <v>7.0317222136874022</v>
      </c>
      <c r="F315" s="2">
        <v>7.553613693292121</v>
      </c>
      <c r="G315" s="2">
        <v>7.8145594330944803</v>
      </c>
      <c r="H315" s="2">
        <f t="shared" si="31"/>
        <v>14.244999999999999</v>
      </c>
      <c r="I315" s="2">
        <f t="shared" si="30"/>
        <v>40.700000000000003</v>
      </c>
      <c r="J315" s="2">
        <v>1</v>
      </c>
      <c r="K315" s="2">
        <v>1</v>
      </c>
      <c r="L315" s="2">
        <v>50.685145852456671</v>
      </c>
      <c r="M315" s="2">
        <v>2</v>
      </c>
      <c r="N315" s="2">
        <f t="shared" si="32"/>
        <v>2849</v>
      </c>
    </row>
    <row r="316" spans="1:14">
      <c r="A316" s="2" t="s">
        <v>919</v>
      </c>
      <c r="B316" s="2" t="s">
        <v>698</v>
      </c>
      <c r="C316" s="2" t="s">
        <v>6</v>
      </c>
      <c r="D316" s="2">
        <v>40.700000000000003</v>
      </c>
      <c r="E316" s="2">
        <v>7.0317222136874022</v>
      </c>
      <c r="F316" s="2">
        <v>7.553613693292121</v>
      </c>
      <c r="G316" s="2">
        <v>7.8145594330944803</v>
      </c>
      <c r="H316" s="2">
        <f t="shared" si="31"/>
        <v>14.244999999999999</v>
      </c>
      <c r="I316" s="2">
        <f t="shared" si="30"/>
        <v>40.700000000000003</v>
      </c>
      <c r="J316" s="2">
        <v>1</v>
      </c>
      <c r="K316" s="2">
        <v>1</v>
      </c>
      <c r="L316" s="2">
        <v>50.685145852456671</v>
      </c>
      <c r="M316" s="2">
        <v>2</v>
      </c>
      <c r="N316" s="2">
        <f t="shared" si="32"/>
        <v>2849</v>
      </c>
    </row>
    <row r="317" spans="1:14">
      <c r="A317" s="2" t="s">
        <v>1033</v>
      </c>
      <c r="B317" s="2" t="s">
        <v>698</v>
      </c>
      <c r="C317" s="2" t="s">
        <v>6</v>
      </c>
      <c r="D317" s="2">
        <v>5.3</v>
      </c>
      <c r="E317" s="2">
        <v>15.52379588208583</v>
      </c>
      <c r="F317" s="2">
        <v>15.65384540631703</v>
      </c>
      <c r="G317" s="2">
        <v>15.71887016843263</v>
      </c>
      <c r="H317" s="2">
        <f t="shared" si="31"/>
        <v>1.8549999999999998</v>
      </c>
      <c r="I317" s="2">
        <f t="shared" si="30"/>
        <v>5.3</v>
      </c>
      <c r="J317" s="2">
        <v>1</v>
      </c>
      <c r="K317" s="2">
        <v>1</v>
      </c>
      <c r="L317" s="2">
        <v>8.1561593740539688</v>
      </c>
      <c r="M317" s="2">
        <v>2</v>
      </c>
      <c r="N317" s="2">
        <f t="shared" si="32"/>
        <v>371</v>
      </c>
    </row>
    <row r="318" spans="1:14">
      <c r="A318" s="2" t="s">
        <v>789</v>
      </c>
      <c r="B318" s="2" t="s">
        <v>700</v>
      </c>
      <c r="C318" s="2" t="s">
        <v>6</v>
      </c>
      <c r="D318" s="2">
        <v>21.1</v>
      </c>
      <c r="E318" s="2">
        <v>23.44422606150237</v>
      </c>
      <c r="F318" s="2">
        <v>23.57427558573357</v>
      </c>
      <c r="G318" s="2">
        <v>23.639300347849169</v>
      </c>
      <c r="H318" s="2">
        <f t="shared" si="31"/>
        <v>7.3849999999999998</v>
      </c>
      <c r="I318" s="2">
        <f t="shared" si="30"/>
        <v>21.1</v>
      </c>
      <c r="J318" s="2">
        <v>1</v>
      </c>
      <c r="K318" s="2">
        <v>1</v>
      </c>
      <c r="L318" s="2">
        <v>32.470747696705118</v>
      </c>
      <c r="M318" s="2">
        <v>2</v>
      </c>
      <c r="N318" s="2">
        <f t="shared" si="32"/>
        <v>1477</v>
      </c>
    </row>
    <row r="319" spans="1:14">
      <c r="A319" s="2" t="s">
        <v>793</v>
      </c>
      <c r="B319" s="2" t="s">
        <v>700</v>
      </c>
      <c r="C319" s="2" t="s">
        <v>6</v>
      </c>
      <c r="D319" s="2">
        <v>17</v>
      </c>
      <c r="E319" s="2">
        <v>9.2069025285023685</v>
      </c>
      <c r="F319" s="2">
        <v>9.3369520527335688</v>
      </c>
      <c r="G319" s="2">
        <v>9.4019768148491707</v>
      </c>
      <c r="H319" s="2">
        <f t="shared" si="31"/>
        <v>5.9499999999999993</v>
      </c>
      <c r="I319" s="2">
        <f t="shared" si="30"/>
        <v>17</v>
      </c>
      <c r="J319" s="2">
        <v>1</v>
      </c>
      <c r="K319" s="2">
        <v>1</v>
      </c>
      <c r="L319" s="2">
        <v>26.161265916776831</v>
      </c>
      <c r="M319" s="2">
        <v>2</v>
      </c>
      <c r="N319" s="2">
        <f t="shared" si="32"/>
        <v>1190</v>
      </c>
    </row>
    <row r="320" spans="1:14">
      <c r="A320" s="2" t="s">
        <v>809</v>
      </c>
      <c r="B320" s="2" t="s">
        <v>700</v>
      </c>
      <c r="C320" s="2" t="s">
        <v>6</v>
      </c>
      <c r="D320" s="2">
        <v>2.7</v>
      </c>
      <c r="E320" s="2">
        <v>8.1710198110481453</v>
      </c>
      <c r="F320" s="2">
        <v>8.3010693352793474</v>
      </c>
      <c r="G320" s="2">
        <v>8.3660940973949494</v>
      </c>
      <c r="H320" s="2">
        <f t="shared" si="31"/>
        <v>0.94499999999999995</v>
      </c>
      <c r="I320" s="2">
        <f t="shared" si="30"/>
        <v>2.7</v>
      </c>
      <c r="J320" s="2">
        <v>1</v>
      </c>
      <c r="K320" s="2">
        <v>1</v>
      </c>
      <c r="L320" s="2">
        <v>4.1550245867821856</v>
      </c>
      <c r="M320" s="2">
        <v>2</v>
      </c>
      <c r="N320" s="2">
        <f t="shared" si="32"/>
        <v>189</v>
      </c>
    </row>
    <row r="321" spans="1:14">
      <c r="A321" s="2" t="s">
        <v>810</v>
      </c>
      <c r="B321" s="2" t="s">
        <v>700</v>
      </c>
      <c r="C321" s="2" t="s">
        <v>6</v>
      </c>
      <c r="D321" s="2">
        <v>2.7</v>
      </c>
      <c r="E321" s="2">
        <v>8.1710198110481453</v>
      </c>
      <c r="F321" s="2">
        <v>8.3010693352793474</v>
      </c>
      <c r="G321" s="2">
        <v>8.3660940973949494</v>
      </c>
      <c r="H321" s="2">
        <f t="shared" si="31"/>
        <v>0.94499999999999995</v>
      </c>
      <c r="I321" s="2">
        <f t="shared" si="30"/>
        <v>2.7</v>
      </c>
      <c r="J321" s="2">
        <v>1</v>
      </c>
      <c r="K321" s="2">
        <v>1</v>
      </c>
      <c r="L321" s="2">
        <v>4.1550245867821856</v>
      </c>
      <c r="M321" s="2">
        <v>2</v>
      </c>
      <c r="N321" s="2">
        <f t="shared" si="32"/>
        <v>189</v>
      </c>
    </row>
    <row r="322" spans="1:14">
      <c r="A322" s="2" t="s">
        <v>811</v>
      </c>
      <c r="B322" s="2" t="s">
        <v>700</v>
      </c>
      <c r="C322" s="2" t="s">
        <v>6</v>
      </c>
      <c r="D322" s="2">
        <v>2.7</v>
      </c>
      <c r="E322" s="2">
        <v>8.1710198110481453</v>
      </c>
      <c r="F322" s="2">
        <v>8.3010693352793474</v>
      </c>
      <c r="G322" s="2">
        <v>8.3660940973949494</v>
      </c>
      <c r="H322" s="2">
        <f t="shared" si="31"/>
        <v>0.94499999999999995</v>
      </c>
      <c r="I322" s="2">
        <f t="shared" ref="I322:I328" si="33">D322</f>
        <v>2.7</v>
      </c>
      <c r="J322" s="2">
        <v>1</v>
      </c>
      <c r="K322" s="2">
        <v>1</v>
      </c>
      <c r="L322" s="2">
        <v>4.1550245867821856</v>
      </c>
      <c r="M322" s="2">
        <v>2</v>
      </c>
      <c r="N322" s="2">
        <f t="shared" si="32"/>
        <v>189</v>
      </c>
    </row>
    <row r="323" spans="1:14">
      <c r="A323" s="2" t="s">
        <v>949</v>
      </c>
      <c r="B323" s="2" t="s">
        <v>700</v>
      </c>
      <c r="C323" s="2" t="s">
        <v>6</v>
      </c>
      <c r="D323" s="2">
        <v>85</v>
      </c>
      <c r="E323" s="2">
        <v>7.0398723520455402</v>
      </c>
      <c r="F323" s="2">
        <v>8.4497844863044538</v>
      </c>
      <c r="G323" s="2">
        <v>9.1547405534339106</v>
      </c>
      <c r="H323" s="2">
        <f t="shared" si="31"/>
        <v>29.749999999999996</v>
      </c>
      <c r="I323" s="2">
        <f t="shared" si="33"/>
        <v>85</v>
      </c>
      <c r="J323" s="2">
        <v>1</v>
      </c>
      <c r="K323" s="2">
        <v>1</v>
      </c>
      <c r="L323" s="2">
        <v>143.80301305166989</v>
      </c>
      <c r="M323" s="2">
        <v>2</v>
      </c>
      <c r="N323" s="2">
        <f t="shared" si="32"/>
        <v>5950</v>
      </c>
    </row>
    <row r="324" spans="1:14">
      <c r="A324" s="2" t="s">
        <v>950</v>
      </c>
      <c r="B324" s="2" t="s">
        <v>700</v>
      </c>
      <c r="C324" s="2" t="s">
        <v>6</v>
      </c>
      <c r="D324" s="2">
        <v>85</v>
      </c>
      <c r="E324" s="2">
        <v>7.0398723520455402</v>
      </c>
      <c r="F324" s="2">
        <v>8.4497844863044538</v>
      </c>
      <c r="G324" s="2">
        <v>9.1547405534339106</v>
      </c>
      <c r="H324" s="2">
        <f t="shared" si="31"/>
        <v>29.749999999999996</v>
      </c>
      <c r="I324" s="2">
        <f t="shared" si="33"/>
        <v>85</v>
      </c>
      <c r="J324" s="2">
        <v>1</v>
      </c>
      <c r="K324" s="2">
        <v>1</v>
      </c>
      <c r="L324" s="2">
        <v>143.80301305166989</v>
      </c>
      <c r="M324" s="2">
        <v>2</v>
      </c>
      <c r="N324" s="2">
        <f t="shared" si="32"/>
        <v>5950</v>
      </c>
    </row>
    <row r="325" spans="1:14">
      <c r="A325" s="2" t="s">
        <v>951</v>
      </c>
      <c r="B325" s="2" t="s">
        <v>700</v>
      </c>
      <c r="C325" s="2" t="s">
        <v>6</v>
      </c>
      <c r="D325" s="2">
        <v>85</v>
      </c>
      <c r="E325" s="2">
        <v>7.0398723520455402</v>
      </c>
      <c r="F325" s="2">
        <v>8.4497844863044538</v>
      </c>
      <c r="G325" s="2">
        <v>9.1547405534339106</v>
      </c>
      <c r="H325" s="2">
        <f t="shared" si="31"/>
        <v>29.749999999999996</v>
      </c>
      <c r="I325" s="2">
        <f t="shared" si="33"/>
        <v>85</v>
      </c>
      <c r="J325" s="2">
        <v>1</v>
      </c>
      <c r="K325" s="2">
        <v>1</v>
      </c>
      <c r="L325" s="2">
        <v>143.80301305166989</v>
      </c>
      <c r="M325" s="2">
        <v>2</v>
      </c>
      <c r="N325" s="2">
        <f t="shared" si="32"/>
        <v>5950</v>
      </c>
    </row>
    <row r="326" spans="1:14">
      <c r="A326" s="2" t="s">
        <v>952</v>
      </c>
      <c r="B326" s="2" t="s">
        <v>700</v>
      </c>
      <c r="C326" s="2" t="s">
        <v>6</v>
      </c>
      <c r="D326" s="2">
        <v>85</v>
      </c>
      <c r="E326" s="2">
        <v>7.5810343665023696</v>
      </c>
      <c r="F326" s="2">
        <v>7.7110838907335726</v>
      </c>
      <c r="G326" s="2">
        <v>7.7761086528491754</v>
      </c>
      <c r="H326" s="2">
        <f t="shared" si="31"/>
        <v>29.749999999999996</v>
      </c>
      <c r="I326" s="2">
        <f t="shared" si="33"/>
        <v>85</v>
      </c>
      <c r="J326" s="2">
        <v>1</v>
      </c>
      <c r="K326" s="2">
        <v>1</v>
      </c>
      <c r="L326" s="2">
        <v>130.8063295838833</v>
      </c>
      <c r="M326" s="2">
        <v>2</v>
      </c>
      <c r="N326" s="2">
        <f t="shared" si="32"/>
        <v>5950</v>
      </c>
    </row>
    <row r="327" spans="1:14">
      <c r="A327" s="2" t="s">
        <v>953</v>
      </c>
      <c r="B327" s="2" t="s">
        <v>700</v>
      </c>
      <c r="C327" s="2" t="s">
        <v>6</v>
      </c>
      <c r="D327" s="2">
        <v>85</v>
      </c>
      <c r="E327" s="2">
        <v>7.5810343665023696</v>
      </c>
      <c r="F327" s="2">
        <v>7.7110838907335726</v>
      </c>
      <c r="G327" s="2">
        <v>7.7761086528491754</v>
      </c>
      <c r="H327" s="2">
        <f t="shared" si="31"/>
        <v>29.749999999999996</v>
      </c>
      <c r="I327" s="2">
        <f t="shared" si="33"/>
        <v>85</v>
      </c>
      <c r="J327" s="2">
        <v>1</v>
      </c>
      <c r="K327" s="2">
        <v>1</v>
      </c>
      <c r="L327" s="2">
        <v>130.8063295838833</v>
      </c>
      <c r="M327" s="2">
        <v>2</v>
      </c>
      <c r="N327" s="2">
        <f t="shared" si="32"/>
        <v>5950</v>
      </c>
    </row>
    <row r="328" spans="1:14">
      <c r="A328" s="2" t="s">
        <v>682</v>
      </c>
      <c r="B328" s="2" t="s">
        <v>701</v>
      </c>
      <c r="C328" s="2" t="s">
        <v>6</v>
      </c>
      <c r="D328" s="2">
        <v>10000</v>
      </c>
      <c r="E328" s="2">
        <v>10000</v>
      </c>
      <c r="F328" s="2">
        <v>10000</v>
      </c>
      <c r="G328" s="2">
        <v>10000</v>
      </c>
      <c r="H328" s="2">
        <v>0</v>
      </c>
      <c r="I328" s="2">
        <f t="shared" si="33"/>
        <v>10000</v>
      </c>
      <c r="J328" s="2">
        <v>1</v>
      </c>
      <c r="K328" s="2">
        <v>1</v>
      </c>
      <c r="L328" s="2">
        <v>10000</v>
      </c>
      <c r="M328" s="2">
        <v>0</v>
      </c>
      <c r="N328" s="2">
        <f t="shared" si="32"/>
        <v>700000</v>
      </c>
    </row>
    <row r="329" spans="1:14">
      <c r="A329" s="2" t="s">
        <v>1080</v>
      </c>
      <c r="B329" s="2" t="s">
        <v>698</v>
      </c>
      <c r="C329" s="2" t="s">
        <v>4</v>
      </c>
      <c r="D329" s="2">
        <v>576</v>
      </c>
      <c r="E329" s="2">
        <f>AVERAGEIF($B$2:$B$328, "ngct", E$2:E$328)</f>
        <v>8.3008750360747445</v>
      </c>
      <c r="F329" s="2">
        <f t="shared" ref="F329:G334" si="34">AVERAGEIF($B$2:$B$328, "ngct", F$2:F$328)</f>
        <v>8.6775383783731943</v>
      </c>
      <c r="G329" s="2">
        <f t="shared" si="34"/>
        <v>8.865870049522421</v>
      </c>
      <c r="H329" s="2">
        <f>0.35*D329</f>
        <v>201.6</v>
      </c>
      <c r="I329" s="2">
        <f t="shared" ref="I329:I334" si="35">D329</f>
        <v>576</v>
      </c>
      <c r="J329" s="2">
        <v>1</v>
      </c>
      <c r="K329" s="2">
        <v>1</v>
      </c>
      <c r="L329" s="2">
        <f>AVERAGEIF($B$2:$B$328, "ngct", L$2:L$328)</f>
        <v>83.308165302174714</v>
      </c>
      <c r="M329" s="2">
        <f>AVERAGEIF($B$2:$B$328, "ngct", M$2:M$328)</f>
        <v>2</v>
      </c>
      <c r="N329" s="2">
        <f t="shared" si="32"/>
        <v>40320</v>
      </c>
    </row>
    <row r="330" spans="1:14">
      <c r="A330" s="2" t="s">
        <v>1088</v>
      </c>
      <c r="B330" s="2" t="s">
        <v>698</v>
      </c>
      <c r="C330" s="2" t="s">
        <v>11</v>
      </c>
      <c r="D330" s="2">
        <v>371</v>
      </c>
      <c r="E330" s="2">
        <f t="shared" ref="E330:E334" si="36">AVERAGEIF($B$2:$B$328, "ngct", E$2:E$328)</f>
        <v>8.3008750360747445</v>
      </c>
      <c r="F330" s="2">
        <f t="shared" si="34"/>
        <v>8.6775383783731943</v>
      </c>
      <c r="G330" s="2">
        <f t="shared" si="34"/>
        <v>8.865870049522421</v>
      </c>
      <c r="H330" s="2">
        <f t="shared" ref="H330:H331" si="37">0.35*D330</f>
        <v>129.85</v>
      </c>
      <c r="I330" s="2">
        <f t="shared" si="35"/>
        <v>371</v>
      </c>
      <c r="J330" s="2">
        <v>1</v>
      </c>
      <c r="K330" s="2">
        <v>1</v>
      </c>
      <c r="L330" s="2">
        <f t="shared" ref="L330:M334" si="38">AVERAGEIF($B$2:$B$328, "ngct", L$2:L$328)</f>
        <v>83.308165302174714</v>
      </c>
      <c r="M330" s="2">
        <f t="shared" si="38"/>
        <v>2</v>
      </c>
      <c r="N330" s="2">
        <f t="shared" si="32"/>
        <v>25970</v>
      </c>
    </row>
    <row r="331" spans="1:14">
      <c r="A331" s="2" t="s">
        <v>1089</v>
      </c>
      <c r="B331" s="2" t="s">
        <v>698</v>
      </c>
      <c r="C331" s="2" t="s">
        <v>9</v>
      </c>
      <c r="D331" s="2">
        <v>315</v>
      </c>
      <c r="E331" s="2">
        <f t="shared" si="36"/>
        <v>8.3008750360747445</v>
      </c>
      <c r="F331" s="2">
        <f t="shared" si="34"/>
        <v>8.6775383783731943</v>
      </c>
      <c r="G331" s="2">
        <f t="shared" si="34"/>
        <v>8.865870049522421</v>
      </c>
      <c r="H331" s="2">
        <f t="shared" si="37"/>
        <v>110.25</v>
      </c>
      <c r="I331" s="2">
        <f t="shared" si="35"/>
        <v>315</v>
      </c>
      <c r="J331" s="2">
        <v>1</v>
      </c>
      <c r="K331" s="2">
        <v>1</v>
      </c>
      <c r="L331" s="2">
        <f t="shared" si="38"/>
        <v>83.308165302174714</v>
      </c>
      <c r="M331" s="2">
        <f t="shared" si="38"/>
        <v>2</v>
      </c>
      <c r="N331" s="2">
        <f t="shared" si="32"/>
        <v>22050</v>
      </c>
    </row>
    <row r="332" spans="1:14">
      <c r="A332" s="2" t="s">
        <v>1081</v>
      </c>
      <c r="B332" s="2" t="s">
        <v>698</v>
      </c>
      <c r="C332" s="2" t="s">
        <v>8</v>
      </c>
      <c r="D332" s="2">
        <v>46</v>
      </c>
      <c r="E332" s="2">
        <f t="shared" si="36"/>
        <v>8.3008750360747445</v>
      </c>
      <c r="F332" s="2">
        <f t="shared" si="34"/>
        <v>8.6775383783731943</v>
      </c>
      <c r="G332" s="2">
        <f t="shared" si="34"/>
        <v>8.865870049522421</v>
      </c>
      <c r="H332" s="2">
        <f t="shared" ref="H332:H334" si="39">0.35*D332</f>
        <v>16.099999999999998</v>
      </c>
      <c r="I332" s="2">
        <f t="shared" si="35"/>
        <v>46</v>
      </c>
      <c r="J332" s="2">
        <v>1</v>
      </c>
      <c r="K332" s="2">
        <v>1</v>
      </c>
      <c r="L332" s="2">
        <f t="shared" si="38"/>
        <v>83.308165302174714</v>
      </c>
      <c r="M332" s="2">
        <f t="shared" si="38"/>
        <v>2</v>
      </c>
      <c r="N332" s="2">
        <f t="shared" si="32"/>
        <v>3220</v>
      </c>
    </row>
    <row r="333" spans="1:14">
      <c r="A333" s="2" t="s">
        <v>1082</v>
      </c>
      <c r="B333" s="2" t="s">
        <v>698</v>
      </c>
      <c r="C333" s="2" t="s">
        <v>7</v>
      </c>
      <c r="D333" s="2">
        <v>28</v>
      </c>
      <c r="E333" s="2">
        <f t="shared" si="36"/>
        <v>8.3008750360747445</v>
      </c>
      <c r="F333" s="2">
        <f t="shared" si="34"/>
        <v>8.6775383783731943</v>
      </c>
      <c r="G333" s="2">
        <f t="shared" si="34"/>
        <v>8.865870049522421</v>
      </c>
      <c r="H333" s="2">
        <f t="shared" si="39"/>
        <v>9.7999999999999989</v>
      </c>
      <c r="I333" s="2">
        <f t="shared" si="35"/>
        <v>28</v>
      </c>
      <c r="J333" s="2">
        <v>1</v>
      </c>
      <c r="K333" s="2">
        <v>1</v>
      </c>
      <c r="L333" s="2">
        <f t="shared" si="38"/>
        <v>83.308165302174714</v>
      </c>
      <c r="M333" s="2">
        <f t="shared" si="38"/>
        <v>2</v>
      </c>
      <c r="N333" s="2">
        <f t="shared" si="32"/>
        <v>1960</v>
      </c>
    </row>
    <row r="334" spans="1:14">
      <c r="A334" s="2" t="s">
        <v>1083</v>
      </c>
      <c r="B334" s="2" t="s">
        <v>698</v>
      </c>
      <c r="C334" s="2" t="s">
        <v>1066</v>
      </c>
      <c r="D334" s="2">
        <v>17</v>
      </c>
      <c r="E334" s="2">
        <f t="shared" si="36"/>
        <v>8.3008750360747445</v>
      </c>
      <c r="F334" s="2">
        <f t="shared" si="34"/>
        <v>8.6775383783731943</v>
      </c>
      <c r="G334" s="2">
        <f t="shared" si="34"/>
        <v>8.865870049522421</v>
      </c>
      <c r="H334" s="2">
        <f t="shared" si="39"/>
        <v>5.9499999999999993</v>
      </c>
      <c r="I334" s="2">
        <f t="shared" si="35"/>
        <v>17</v>
      </c>
      <c r="J334" s="2">
        <v>1</v>
      </c>
      <c r="K334" s="2">
        <v>1</v>
      </c>
      <c r="L334" s="2">
        <f t="shared" si="38"/>
        <v>83.308165302174714</v>
      </c>
      <c r="M334" s="2">
        <f t="shared" si="38"/>
        <v>2</v>
      </c>
      <c r="N334" s="2">
        <f t="shared" si="32"/>
        <v>1190</v>
      </c>
    </row>
  </sheetData>
  <sortState ref="A2:N328">
    <sortCondition ref="C2:C3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workbookViewId="0">
      <selection activeCell="P7" sqref="P7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1253</v>
      </c>
      <c r="E59">
        <v>0.8909999999999999</v>
      </c>
      <c r="F59">
        <v>1116.423</v>
      </c>
    </row>
    <row r="60" spans="1:6">
      <c r="A60" t="s">
        <v>5</v>
      </c>
      <c r="B60" t="s">
        <v>69</v>
      </c>
      <c r="C60" t="s">
        <v>80</v>
      </c>
      <c r="D60">
        <v>1242</v>
      </c>
      <c r="E60">
        <v>0.92500000000000004</v>
      </c>
      <c r="F60">
        <v>1148.8499999999999</v>
      </c>
    </row>
    <row r="61" spans="1:6">
      <c r="A61" t="s">
        <v>4</v>
      </c>
      <c r="B61" t="s">
        <v>34</v>
      </c>
      <c r="C61" t="s">
        <v>82</v>
      </c>
      <c r="D61">
        <v>43</v>
      </c>
      <c r="E61">
        <v>0.69499999999999995</v>
      </c>
      <c r="F61">
        <v>29.885000000000002</v>
      </c>
    </row>
    <row r="62" spans="1:6">
      <c r="A62" t="s">
        <v>6</v>
      </c>
      <c r="B62" t="s">
        <v>45</v>
      </c>
      <c r="C62" t="s">
        <v>82</v>
      </c>
      <c r="D62">
        <v>18</v>
      </c>
      <c r="E62">
        <v>0.67400000000000004</v>
      </c>
      <c r="F62">
        <v>12.132</v>
      </c>
    </row>
    <row r="63" spans="1:6">
      <c r="A63" t="s">
        <v>9</v>
      </c>
      <c r="B63" t="s">
        <v>52</v>
      </c>
      <c r="C63" t="s">
        <v>82</v>
      </c>
      <c r="D63">
        <v>8.5</v>
      </c>
      <c r="E63">
        <v>0.78</v>
      </c>
      <c r="F63">
        <v>6.63</v>
      </c>
    </row>
    <row r="64" spans="1:6">
      <c r="A64" t="s">
        <v>9</v>
      </c>
      <c r="B64" t="s">
        <v>53</v>
      </c>
      <c r="C64" t="s">
        <v>82</v>
      </c>
      <c r="D64">
        <v>27.5</v>
      </c>
      <c r="E64">
        <v>0.121</v>
      </c>
      <c r="F64">
        <v>3.3275000000000001</v>
      </c>
    </row>
    <row r="65" spans="1:6">
      <c r="A65" t="s">
        <v>9</v>
      </c>
      <c r="B65" t="s">
        <v>57</v>
      </c>
      <c r="C65" t="s">
        <v>82</v>
      </c>
      <c r="D65">
        <v>39.6</v>
      </c>
      <c r="E65">
        <v>0.64400000000000002</v>
      </c>
      <c r="F65">
        <v>25.502400000000002</v>
      </c>
    </row>
    <row r="66" spans="1:6">
      <c r="A66" t="s">
        <v>9</v>
      </c>
      <c r="B66" t="s">
        <v>58</v>
      </c>
      <c r="C66" t="s">
        <v>82</v>
      </c>
      <c r="D66">
        <v>45.7</v>
      </c>
      <c r="E66">
        <v>0.62</v>
      </c>
      <c r="F66">
        <v>28.334</v>
      </c>
    </row>
    <row r="67" spans="1:6">
      <c r="A67" t="s">
        <v>9</v>
      </c>
      <c r="B67" t="s">
        <v>60</v>
      </c>
      <c r="C67" t="s">
        <v>82</v>
      </c>
      <c r="D67">
        <v>47.5</v>
      </c>
      <c r="E67">
        <v>0.158</v>
      </c>
      <c r="F67">
        <v>7.5049999999999999</v>
      </c>
    </row>
    <row r="68" spans="1:6">
      <c r="A68" t="s">
        <v>9</v>
      </c>
      <c r="B68" t="s">
        <v>60</v>
      </c>
      <c r="C68" t="s">
        <v>82</v>
      </c>
      <c r="D68">
        <v>15</v>
      </c>
      <c r="E68">
        <v>0.14299999999999999</v>
      </c>
      <c r="F68">
        <v>2.145</v>
      </c>
    </row>
    <row r="69" spans="1:6">
      <c r="A69" t="s">
        <v>5</v>
      </c>
      <c r="B69" t="s">
        <v>62</v>
      </c>
      <c r="C69" t="s">
        <v>82</v>
      </c>
      <c r="D69">
        <v>20</v>
      </c>
      <c r="E69">
        <v>0.44500000000000001</v>
      </c>
      <c r="F69">
        <v>8.9</v>
      </c>
    </row>
    <row r="70" spans="1:6">
      <c r="A70" t="s">
        <v>5</v>
      </c>
      <c r="B70" t="s">
        <v>63</v>
      </c>
      <c r="C70" t="s">
        <v>82</v>
      </c>
      <c r="D70">
        <v>75</v>
      </c>
      <c r="E70">
        <v>0.76</v>
      </c>
      <c r="F70">
        <v>57</v>
      </c>
    </row>
    <row r="71" spans="1:6">
      <c r="A71" t="s">
        <v>5</v>
      </c>
      <c r="B71" t="s">
        <v>64</v>
      </c>
      <c r="C71" t="s">
        <v>82</v>
      </c>
      <c r="D71">
        <v>19.899999999999999</v>
      </c>
      <c r="E71">
        <v>0.66</v>
      </c>
      <c r="F71">
        <v>13.134</v>
      </c>
    </row>
    <row r="72" spans="1:6">
      <c r="A72" t="s">
        <v>5</v>
      </c>
      <c r="B72" t="s">
        <v>65</v>
      </c>
      <c r="C72" t="s">
        <v>82</v>
      </c>
      <c r="D72">
        <v>16</v>
      </c>
      <c r="E72">
        <v>0</v>
      </c>
      <c r="F72">
        <v>0</v>
      </c>
    </row>
    <row r="73" spans="1:6">
      <c r="A73" t="s">
        <v>5</v>
      </c>
      <c r="B73" t="s">
        <v>67</v>
      </c>
      <c r="C73" t="s">
        <v>82</v>
      </c>
      <c r="D73">
        <v>17.5</v>
      </c>
      <c r="E73">
        <v>0.49700000000000011</v>
      </c>
      <c r="F73">
        <v>8.6975000000000016</v>
      </c>
    </row>
    <row r="74" spans="1:6">
      <c r="A74" t="s">
        <v>5</v>
      </c>
      <c r="B74" t="s">
        <v>68</v>
      </c>
      <c r="C74" t="s">
        <v>82</v>
      </c>
      <c r="D74">
        <v>25</v>
      </c>
      <c r="E74">
        <v>0.42399999999999999</v>
      </c>
      <c r="F74">
        <v>10.6</v>
      </c>
    </row>
    <row r="75" spans="1:6">
      <c r="A75" t="s">
        <v>5</v>
      </c>
      <c r="B75" t="s">
        <v>12</v>
      </c>
      <c r="C75" t="s">
        <v>82</v>
      </c>
      <c r="D75">
        <v>50</v>
      </c>
      <c r="E75">
        <v>0.56000000000000005</v>
      </c>
      <c r="F75">
        <v>28</v>
      </c>
    </row>
    <row r="76" spans="1:6">
      <c r="A76" t="s">
        <v>5</v>
      </c>
      <c r="B76" t="s">
        <v>70</v>
      </c>
      <c r="C76" t="s">
        <v>82</v>
      </c>
      <c r="D76">
        <v>20</v>
      </c>
      <c r="E76">
        <v>0.76500000000000001</v>
      </c>
      <c r="F76">
        <v>15.3</v>
      </c>
    </row>
    <row r="77" spans="1:6">
      <c r="A77" t="s">
        <v>11</v>
      </c>
      <c r="B77" t="s">
        <v>75</v>
      </c>
      <c r="C77" t="s">
        <v>82</v>
      </c>
      <c r="D77">
        <v>59.5</v>
      </c>
      <c r="E77">
        <v>0.47099999999999997</v>
      </c>
      <c r="F77">
        <v>28.0245</v>
      </c>
    </row>
    <row r="78" spans="1:6">
      <c r="A78" t="s">
        <v>11</v>
      </c>
      <c r="B78" t="s">
        <v>76</v>
      </c>
      <c r="C78" t="s">
        <v>82</v>
      </c>
      <c r="D78">
        <v>0.6</v>
      </c>
      <c r="E78">
        <v>0.53100000000000003</v>
      </c>
      <c r="F78">
        <v>0.31859999999999999</v>
      </c>
    </row>
    <row r="79" spans="1:6">
      <c r="A79" t="s">
        <v>11</v>
      </c>
      <c r="B79" t="s">
        <v>76</v>
      </c>
      <c r="C79" t="s">
        <v>82</v>
      </c>
      <c r="D79">
        <v>0.8</v>
      </c>
      <c r="E79">
        <v>9.3000000000000013E-2</v>
      </c>
      <c r="F79">
        <v>7.4400000000000008E-2</v>
      </c>
    </row>
    <row r="80" spans="1:6">
      <c r="A80" t="s">
        <v>11</v>
      </c>
      <c r="B80" t="s">
        <v>78</v>
      </c>
      <c r="C80" t="s">
        <v>82</v>
      </c>
      <c r="D80">
        <v>21.5</v>
      </c>
      <c r="E80">
        <v>0.8859999999999999</v>
      </c>
      <c r="F80">
        <v>19.048999999999999</v>
      </c>
    </row>
  </sheetData>
  <sortState ref="A2:F80">
    <sortCondition ref="C1:C8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9"/>
  <sheetViews>
    <sheetView topLeftCell="A977" workbookViewId="0">
      <selection activeCell="A961" sqref="A961:F961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1" t="s">
        <v>707</v>
      </c>
      <c r="K1" s="22"/>
      <c r="N1" s="21" t="s">
        <v>706</v>
      </c>
      <c r="O1" s="22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(SUMIFS($D$2:$D$985, $A$2:$A$985, "CT", $C$2:$C$985, "WND"))/(SUMIF($C$2:$C$985, "WND", $D$2:$D$985))</f>
        <v>3.929273084479371E-3</v>
      </c>
      <c r="N3" s="4" t="s">
        <v>4</v>
      </c>
      <c r="O3" s="6">
        <f>(SUMIFS($D$2:$D$985, $A$2:$A$985, "CT", $C$2:$C$985, "SUN"))/(SUMIF($C$2:$C$985, "SUN", $D$2:$D$985))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(SUMIFS($D$2:$D$985, $A$2:$A$985, "WCMA", $C$2:$C$985, "WND"))/(SUMIF($C$2:$C$985, "WND", $D$2:$D$985))</f>
        <v>4.3064833005893907E-2</v>
      </c>
      <c r="N4" s="4" t="s">
        <v>6</v>
      </c>
      <c r="O4" s="6">
        <f>(SUMIFS($D$2:$D$985, $A$2:$A$985, "WCMA", $C$2:$C$985, "SUN"))/(SUMIF($C$2:$C$985, "SUN", $D$2:$D$985))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(SUMIFS($D$2:$D$985, $A$2:$A$985, "NEMA", $C$2:$C$985, "WND"))/(SUMIF($C$2:$C$985, "WND", $D$2:$D$985))</f>
        <v>7.9371316306483305E-3</v>
      </c>
      <c r="N5" s="4" t="s">
        <v>8</v>
      </c>
      <c r="O5" s="6">
        <f>(SUMIFS($D$2:$D$985, $A$2:$A$985, "NEMA", $C$2:$C$985, "SUN"))/(SUMIF($C$2:$C$985, "SUN", $D$2:$D$985))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(SUMIFS($D$2:$D$985, $A$2:$A$985, "SEMA", $C$2:$C$985, "WND"))/(SUMIF($C$2:$C$985, "WND", $D$2:$D$985))</f>
        <v>2.1689587426326127E-2</v>
      </c>
      <c r="N6" s="4" t="s">
        <v>7</v>
      </c>
      <c r="O6" s="6">
        <f>(SUMIFS($D$2:$D$985, $A$2:$A$985, "SEMA", $C$2:$C$985, "SUN"))/(SUMIF($C$2:$C$985, "SUN", $D$2:$D$985))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(SUMIFS($D$2:$D$985, $A$2:$A$985, "ME", $C$2:$C$985, "WND"))/(SUMIF($C$2:$C$985, "WND", $D$2:$D$985))</f>
        <v>0.61783889980353635</v>
      </c>
      <c r="N7" s="4" t="s">
        <v>9</v>
      </c>
      <c r="O7" s="6">
        <f>(SUMIFS($D$2:$D$985, $A$2:$A$985, "ME", $C$2:$C$985, "SUN"))/(SUMIF($C$2:$C$985, "SUN", $D$2:$D$985))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(SUMIFS($D$2:$D$985, $A$2:$A$985, "NH", $C$2:$C$985, "WND"))/(SUMIF($C$2:$C$985, "WND", $D$2:$D$985))</f>
        <v>0.1456188605108055</v>
      </c>
      <c r="N8" s="4" t="s">
        <v>5</v>
      </c>
      <c r="O8" s="7">
        <f>(SUMIFS($D$2:$D$985, $A$2:$A$985, "NH", $C$2:$C$985, "SUN"))/(SUMIF($C$2:$C$985, "SUN", $D$2:$D$985))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(SUMIFS($D$2:$D$985, $A$2:$A$985, "RI", $C$2:$C$985, "WND"))/(SUMIF($C$2:$C$985, "WND", $D$2:$D$985))</f>
        <v>4.1257367387033402E-2</v>
      </c>
      <c r="N9" s="4" t="s">
        <v>10</v>
      </c>
      <c r="O9" s="6">
        <f>(SUMIFS($D$2:$D$985, $A$2:$A$985, "RI", $C$2:$C$985, "SUN"))/(SUMIF($C$2:$C$985, "SUN", $D$2:$D$985))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(SUMIFS($D$2:$D$985, $A$2:$A$985, "VT", $C$2:$C$985, "WND"))/(SUMIF($C$2:$C$985, "WND", $D$2:$D$985))</f>
        <v>0.11866404715127701</v>
      </c>
      <c r="N10" s="4" t="s">
        <v>11</v>
      </c>
      <c r="O10" s="6">
        <f>(SUMIFS($D$2:$D$985, $A$2:$A$985, "VT", $C$2:$C$985, "SUN"))/(SUMIF($C$2:$C$985, "SUN", $D$2:$D$985))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t="s">
        <v>9</v>
      </c>
      <c r="B950" t="s">
        <v>463</v>
      </c>
      <c r="C950" t="s">
        <v>664</v>
      </c>
      <c r="D950">
        <v>34.5</v>
      </c>
      <c r="E950">
        <v>0.35599999999999998</v>
      </c>
      <c r="F950">
        <v>12.282</v>
      </c>
    </row>
    <row r="951" spans="1:6">
      <c r="A951" t="s">
        <v>9</v>
      </c>
      <c r="B951" t="s">
        <v>469</v>
      </c>
      <c r="C951" t="s">
        <v>664</v>
      </c>
      <c r="D951">
        <v>4.5</v>
      </c>
      <c r="E951">
        <v>0.26900000000000002</v>
      </c>
      <c r="F951">
        <v>1.2104999999999999</v>
      </c>
    </row>
    <row r="952" spans="1:6">
      <c r="A952" t="s">
        <v>9</v>
      </c>
      <c r="B952" t="s">
        <v>473</v>
      </c>
      <c r="C952" t="s">
        <v>664</v>
      </c>
      <c r="D952">
        <v>51</v>
      </c>
      <c r="E952">
        <v>0.315</v>
      </c>
      <c r="F952">
        <v>16.065000000000001</v>
      </c>
    </row>
    <row r="953" spans="1:6">
      <c r="A953" t="s">
        <v>9</v>
      </c>
      <c r="B953" t="s">
        <v>481</v>
      </c>
      <c r="C953" t="s">
        <v>664</v>
      </c>
      <c r="D953">
        <v>66</v>
      </c>
      <c r="E953">
        <v>0.251</v>
      </c>
      <c r="F953">
        <v>16.565999999999999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t="s">
        <v>9</v>
      </c>
      <c r="B955" t="s">
        <v>491</v>
      </c>
      <c r="C955" t="s">
        <v>664</v>
      </c>
      <c r="D955">
        <v>148</v>
      </c>
      <c r="E955">
        <v>0.27200000000000002</v>
      </c>
      <c r="F955">
        <v>40.256</v>
      </c>
    </row>
    <row r="956" spans="1:6">
      <c r="A956" t="s">
        <v>9</v>
      </c>
      <c r="B956" t="s">
        <v>495</v>
      </c>
      <c r="C956" t="s">
        <v>664</v>
      </c>
      <c r="D956">
        <v>39.9</v>
      </c>
      <c r="E956">
        <v>0.42599999999999999</v>
      </c>
      <c r="F956">
        <v>16.997399999999999</v>
      </c>
    </row>
    <row r="957" spans="1:6">
      <c r="A957" t="s">
        <v>9</v>
      </c>
      <c r="B957" t="s">
        <v>497</v>
      </c>
      <c r="C957" t="s">
        <v>664</v>
      </c>
      <c r="D957">
        <v>9.1</v>
      </c>
      <c r="E957">
        <v>0.38300000000000001</v>
      </c>
      <c r="F957">
        <v>3.4853000000000001</v>
      </c>
    </row>
    <row r="958" spans="1:6">
      <c r="A958" t="s">
        <v>9</v>
      </c>
      <c r="B958" t="s">
        <v>501</v>
      </c>
      <c r="C958" t="s">
        <v>664</v>
      </c>
      <c r="D958">
        <v>60</v>
      </c>
      <c r="E958">
        <v>0.28799999999999998</v>
      </c>
      <c r="F958">
        <v>17.28</v>
      </c>
    </row>
    <row r="959" spans="1:6">
      <c r="A959" t="s">
        <v>9</v>
      </c>
      <c r="B959" t="s">
        <v>503</v>
      </c>
      <c r="C959" t="s">
        <v>664</v>
      </c>
      <c r="D959">
        <v>8.5</v>
      </c>
      <c r="E959">
        <v>0.317</v>
      </c>
      <c r="F959">
        <v>2.6945000000000001</v>
      </c>
    </row>
    <row r="960" spans="1:6">
      <c r="A960" t="s">
        <v>9</v>
      </c>
      <c r="B960" t="s">
        <v>503</v>
      </c>
      <c r="C960" t="s">
        <v>664</v>
      </c>
      <c r="D960">
        <v>25.7</v>
      </c>
      <c r="E960">
        <v>0.317</v>
      </c>
      <c r="F960">
        <v>8.1469000000000005</v>
      </c>
    </row>
    <row r="961" spans="1:6">
      <c r="A961" t="s">
        <v>9</v>
      </c>
      <c r="B961" t="s">
        <v>508</v>
      </c>
      <c r="C961" t="s">
        <v>664</v>
      </c>
      <c r="D961">
        <v>57</v>
      </c>
      <c r="E961">
        <v>0.23300000000000001</v>
      </c>
      <c r="F961">
        <v>13.281000000000001</v>
      </c>
    </row>
    <row r="962" spans="1:6">
      <c r="A962" t="s">
        <v>9</v>
      </c>
      <c r="B962" t="s">
        <v>509</v>
      </c>
      <c r="C962" t="s">
        <v>664</v>
      </c>
      <c r="D962">
        <v>25.5</v>
      </c>
      <c r="E962">
        <v>0.23799999999999999</v>
      </c>
      <c r="F962">
        <v>6.0690000000000008</v>
      </c>
    </row>
    <row r="963" spans="1:6">
      <c r="A963" t="s">
        <v>5</v>
      </c>
      <c r="B963" t="s">
        <v>531</v>
      </c>
      <c r="C963" t="s">
        <v>664</v>
      </c>
      <c r="D963">
        <v>99</v>
      </c>
      <c r="E963">
        <v>0.247</v>
      </c>
      <c r="F963">
        <v>24.452999999999999</v>
      </c>
    </row>
    <row r="964" spans="1:6">
      <c r="A964" t="s">
        <v>5</v>
      </c>
      <c r="B964" t="s">
        <v>533</v>
      </c>
      <c r="C964" t="s">
        <v>664</v>
      </c>
      <c r="D964">
        <v>48</v>
      </c>
      <c r="E964">
        <v>0.25</v>
      </c>
      <c r="F964">
        <v>12</v>
      </c>
    </row>
    <row r="965" spans="1:6">
      <c r="A965" t="s">
        <v>5</v>
      </c>
      <c r="B965" t="s">
        <v>537</v>
      </c>
      <c r="C965" t="s">
        <v>664</v>
      </c>
      <c r="D965">
        <v>14.3</v>
      </c>
      <c r="E965">
        <v>0.20399999999999999</v>
      </c>
      <c r="F965">
        <v>2.9171999999999998</v>
      </c>
    </row>
    <row r="966" spans="1:6">
      <c r="A966" t="s">
        <v>5</v>
      </c>
      <c r="B966" t="s">
        <v>538</v>
      </c>
      <c r="C966" t="s">
        <v>664</v>
      </c>
      <c r="D966">
        <v>24</v>
      </c>
      <c r="E966">
        <v>0.29299999999999998</v>
      </c>
      <c r="F966">
        <v>7.032</v>
      </c>
    </row>
    <row r="967" spans="1:6">
      <c r="A967" t="s">
        <v>10</v>
      </c>
      <c r="B967" t="s">
        <v>556</v>
      </c>
      <c r="C967" t="s">
        <v>664</v>
      </c>
      <c r="D967">
        <v>30</v>
      </c>
      <c r="E967">
        <v>0.44700000000000001</v>
      </c>
      <c r="F967">
        <v>13.41</v>
      </c>
    </row>
    <row r="968" spans="1:6">
      <c r="A968" t="s">
        <v>10</v>
      </c>
      <c r="B968" t="s">
        <v>564</v>
      </c>
      <c r="C968" t="s">
        <v>664</v>
      </c>
      <c r="D968">
        <v>4.5</v>
      </c>
      <c r="E968">
        <v>0.188</v>
      </c>
      <c r="F968">
        <v>0.84599999999999997</v>
      </c>
    </row>
    <row r="969" spans="1:6">
      <c r="A969" t="s">
        <v>10</v>
      </c>
      <c r="B969" t="s">
        <v>567</v>
      </c>
      <c r="C969" t="s">
        <v>664</v>
      </c>
      <c r="D969">
        <v>1.5</v>
      </c>
      <c r="E969">
        <v>0.20300000000000001</v>
      </c>
      <c r="F969">
        <v>0.30449999999999999</v>
      </c>
    </row>
    <row r="970" spans="1:6">
      <c r="A970" t="s">
        <v>10</v>
      </c>
      <c r="B970" t="s">
        <v>568</v>
      </c>
      <c r="C970" t="s">
        <v>664</v>
      </c>
      <c r="D970">
        <v>1.5</v>
      </c>
      <c r="E970">
        <v>0.19</v>
      </c>
      <c r="F970">
        <v>0.28499999999999998</v>
      </c>
    </row>
    <row r="971" spans="1:6">
      <c r="A971" t="s">
        <v>10</v>
      </c>
      <c r="B971" t="s">
        <v>568</v>
      </c>
      <c r="C971" t="s">
        <v>664</v>
      </c>
      <c r="D971">
        <v>1.5</v>
      </c>
      <c r="E971">
        <v>0.19</v>
      </c>
      <c r="F971">
        <v>0.28499999999999998</v>
      </c>
    </row>
    <row r="972" spans="1:6">
      <c r="A972" t="s">
        <v>10</v>
      </c>
      <c r="B972" t="s">
        <v>568</v>
      </c>
      <c r="C972" t="s">
        <v>664</v>
      </c>
      <c r="D972">
        <v>1.5</v>
      </c>
      <c r="E972">
        <v>0.19</v>
      </c>
      <c r="F972">
        <v>0.28499999999999998</v>
      </c>
    </row>
    <row r="973" spans="1:6">
      <c r="A973" t="s">
        <v>10</v>
      </c>
      <c r="B973" t="s">
        <v>569</v>
      </c>
      <c r="C973" t="s">
        <v>664</v>
      </c>
      <c r="D973">
        <v>1.5</v>
      </c>
      <c r="E973">
        <v>0.23599999999999999</v>
      </c>
      <c r="F973">
        <v>0.35399999999999998</v>
      </c>
    </row>
    <row r="974" spans="1:6">
      <c r="A974" t="s">
        <v>10</v>
      </c>
      <c r="B974" t="s">
        <v>570</v>
      </c>
      <c r="C974" t="s">
        <v>664</v>
      </c>
      <c r="D974">
        <v>1.5</v>
      </c>
      <c r="E974">
        <v>0.19700000000000001</v>
      </c>
      <c r="F974">
        <v>0.29549999999999998</v>
      </c>
    </row>
    <row r="975" spans="1:6">
      <c r="A975" t="s">
        <v>10</v>
      </c>
      <c r="B975" t="s">
        <v>571</v>
      </c>
      <c r="C975" t="s">
        <v>664</v>
      </c>
      <c r="D975">
        <v>1.5</v>
      </c>
      <c r="E975">
        <v>0.22600000000000001</v>
      </c>
      <c r="F975">
        <v>0.33900000000000002</v>
      </c>
    </row>
    <row r="976" spans="1:6">
      <c r="A976" t="s">
        <v>10</v>
      </c>
      <c r="B976" t="s">
        <v>572</v>
      </c>
      <c r="C976" t="s">
        <v>664</v>
      </c>
      <c r="D976">
        <v>1.5</v>
      </c>
      <c r="E976">
        <v>0.20699999999999999</v>
      </c>
      <c r="F976">
        <v>0.3105</v>
      </c>
    </row>
    <row r="977" spans="1:6">
      <c r="A977" t="s">
        <v>10</v>
      </c>
      <c r="B977" t="s">
        <v>572</v>
      </c>
      <c r="C977" t="s">
        <v>664</v>
      </c>
      <c r="D977">
        <v>1.5</v>
      </c>
      <c r="E977">
        <v>0.20699999999999999</v>
      </c>
      <c r="F977">
        <v>0.3105</v>
      </c>
    </row>
    <row r="978" spans="1:6">
      <c r="A978" t="s">
        <v>10</v>
      </c>
      <c r="B978" t="s">
        <v>572</v>
      </c>
      <c r="C978" t="s">
        <v>664</v>
      </c>
      <c r="D978">
        <v>1.5</v>
      </c>
      <c r="E978">
        <v>0.20699999999999999</v>
      </c>
      <c r="F978">
        <v>0.3105</v>
      </c>
    </row>
    <row r="979" spans="1:6">
      <c r="A979" t="s">
        <v>10</v>
      </c>
      <c r="B979" t="s">
        <v>575</v>
      </c>
      <c r="C979" t="s">
        <v>664</v>
      </c>
      <c r="D979">
        <v>1.5</v>
      </c>
      <c r="E979">
        <v>0.17</v>
      </c>
      <c r="F979">
        <v>0.255</v>
      </c>
    </row>
    <row r="980" spans="1:6">
      <c r="A980" t="s">
        <v>10</v>
      </c>
      <c r="B980" t="s">
        <v>576</v>
      </c>
      <c r="C980" t="s">
        <v>664</v>
      </c>
      <c r="D980">
        <v>1.5</v>
      </c>
      <c r="E980">
        <v>0.35199999999999998</v>
      </c>
      <c r="F980">
        <v>0.52800000000000002</v>
      </c>
    </row>
    <row r="981" spans="1:6">
      <c r="A981" t="s">
        <v>11</v>
      </c>
      <c r="B981" t="s">
        <v>600</v>
      </c>
      <c r="C981" t="s">
        <v>664</v>
      </c>
      <c r="D981">
        <v>30</v>
      </c>
      <c r="E981">
        <v>0.33900000000000002</v>
      </c>
      <c r="F981">
        <v>10.17</v>
      </c>
    </row>
    <row r="982" spans="1:6">
      <c r="A982" t="s">
        <v>11</v>
      </c>
      <c r="B982" t="s">
        <v>605</v>
      </c>
      <c r="C982" t="s">
        <v>664</v>
      </c>
      <c r="D982">
        <v>10</v>
      </c>
      <c r="E982">
        <v>0.30199999999999999</v>
      </c>
      <c r="F982">
        <v>3.02</v>
      </c>
    </row>
    <row r="983" spans="1:6">
      <c r="A983" t="s">
        <v>11</v>
      </c>
      <c r="B983" t="s">
        <v>618</v>
      </c>
      <c r="C983" t="s">
        <v>664</v>
      </c>
      <c r="D983">
        <v>65</v>
      </c>
      <c r="E983">
        <v>0.28199999999999997</v>
      </c>
      <c r="F983">
        <v>18.329999999999998</v>
      </c>
    </row>
    <row r="984" spans="1:6">
      <c r="A984" s="2" t="s">
        <v>11</v>
      </c>
      <c r="B984" s="2" t="s">
        <v>638</v>
      </c>
      <c r="C984" s="2" t="s">
        <v>664</v>
      </c>
      <c r="D984" s="2">
        <v>6</v>
      </c>
      <c r="E984" s="2">
        <v>0.23400000000000001</v>
      </c>
      <c r="F984" s="2">
        <v>1.4039999999999999</v>
      </c>
    </row>
    <row r="985" spans="1:6">
      <c r="A985" t="s">
        <v>11</v>
      </c>
      <c r="B985" t="s">
        <v>639</v>
      </c>
      <c r="C985" t="s">
        <v>664</v>
      </c>
      <c r="D985">
        <v>40</v>
      </c>
      <c r="E985">
        <v>0.24199999999999999</v>
      </c>
      <c r="F985">
        <v>9.68</v>
      </c>
    </row>
    <row r="987" spans="1:6">
      <c r="A987" s="8" t="s">
        <v>1062</v>
      </c>
    </row>
    <row r="989" spans="1:6">
      <c r="A989" t="s">
        <v>1063</v>
      </c>
      <c r="C989" t="s">
        <v>664</v>
      </c>
      <c r="D989" s="2">
        <v>3744</v>
      </c>
    </row>
    <row r="990" spans="1:6">
      <c r="A990" t="s">
        <v>1064</v>
      </c>
      <c r="C990" t="s">
        <v>664</v>
      </c>
      <c r="D990" s="2">
        <v>802</v>
      </c>
    </row>
    <row r="991" spans="1:6">
      <c r="A991" t="s">
        <v>1065</v>
      </c>
      <c r="C991" t="s">
        <v>664</v>
      </c>
      <c r="D991" s="2">
        <v>6400</v>
      </c>
    </row>
    <row r="993" spans="1:4">
      <c r="A993" t="s">
        <v>1067</v>
      </c>
      <c r="C993" t="s">
        <v>1077</v>
      </c>
      <c r="D993">
        <v>1571</v>
      </c>
    </row>
    <row r="994" spans="1:4">
      <c r="A994" t="s">
        <v>1068</v>
      </c>
      <c r="C994" t="s">
        <v>1077</v>
      </c>
      <c r="D994">
        <v>138</v>
      </c>
    </row>
    <row r="995" spans="1:4">
      <c r="A995" t="s">
        <v>1069</v>
      </c>
      <c r="C995" t="s">
        <v>1077</v>
      </c>
      <c r="D995">
        <v>157</v>
      </c>
    </row>
    <row r="996" spans="1:4">
      <c r="A996" t="s">
        <v>1070</v>
      </c>
      <c r="C996" t="s">
        <v>1077</v>
      </c>
      <c r="D996">
        <v>43</v>
      </c>
    </row>
    <row r="997" spans="1:4">
      <c r="A997" t="s">
        <v>1071</v>
      </c>
      <c r="C997" t="s">
        <v>1077</v>
      </c>
      <c r="D997">
        <v>298</v>
      </c>
    </row>
    <row r="998" spans="1:4">
      <c r="A998" t="s">
        <v>1072</v>
      </c>
      <c r="C998" t="s">
        <v>1077</v>
      </c>
      <c r="D998">
        <v>389</v>
      </c>
    </row>
    <row r="999" spans="1:4">
      <c r="A999" t="s">
        <v>1073</v>
      </c>
      <c r="C999" t="s">
        <v>1077</v>
      </c>
      <c r="D999">
        <v>233</v>
      </c>
    </row>
    <row r="1000" spans="1:4">
      <c r="A1000" t="s">
        <v>1074</v>
      </c>
      <c r="C1000" t="s">
        <v>1077</v>
      </c>
      <c r="D1000">
        <v>266</v>
      </c>
    </row>
    <row r="1002" spans="1:4">
      <c r="A1002" t="s">
        <v>1075</v>
      </c>
      <c r="C1002" t="s">
        <v>664</v>
      </c>
      <c r="D1002">
        <v>529</v>
      </c>
    </row>
    <row r="1003" spans="1:4">
      <c r="A1003" t="s">
        <v>1085</v>
      </c>
      <c r="C1003" t="s">
        <v>664</v>
      </c>
      <c r="D1003">
        <v>189</v>
      </c>
    </row>
    <row r="1004" spans="1:4">
      <c r="A1004" t="s">
        <v>1086</v>
      </c>
      <c r="C1004" t="s">
        <v>664</v>
      </c>
      <c r="D1004">
        <v>428</v>
      </c>
    </row>
    <row r="1005" spans="1:4">
      <c r="A1005" t="s">
        <v>1076</v>
      </c>
      <c r="C1005" t="s">
        <v>664</v>
      </c>
      <c r="D1005">
        <v>459</v>
      </c>
    </row>
    <row r="1006" spans="1:4">
      <c r="A1006" t="s">
        <v>1087</v>
      </c>
      <c r="C1006" t="s">
        <v>664</v>
      </c>
      <c r="D1006">
        <v>1859</v>
      </c>
    </row>
    <row r="1008" spans="1:4">
      <c r="A1008" t="s">
        <v>1078</v>
      </c>
      <c r="C1008" t="s">
        <v>663</v>
      </c>
      <c r="D1008">
        <v>4</v>
      </c>
    </row>
    <row r="1009" spans="1:4">
      <c r="A1009" t="s">
        <v>1079</v>
      </c>
      <c r="C1009" t="s">
        <v>663</v>
      </c>
      <c r="D1009">
        <v>50</v>
      </c>
    </row>
  </sheetData>
  <sortState ref="A2:F985">
    <sortCondition ref="C2:C985"/>
  </sortState>
  <mergeCells count="2">
    <mergeCell ref="J1:K1"/>
    <mergeCell ref="N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opLeftCell="A52" workbookViewId="0">
      <selection activeCell="G77" sqref="G77"/>
    </sheetView>
  </sheetViews>
  <sheetFormatPr defaultColWidth="11.5546875" defaultRowHeight="14.4"/>
  <sheetData>
    <row r="1" spans="1:15">
      <c r="A1" t="s">
        <v>1090</v>
      </c>
    </row>
    <row r="3" spans="1:15">
      <c r="B3" s="11" t="s">
        <v>1091</v>
      </c>
    </row>
    <row r="4" spans="1:15">
      <c r="B4" s="12" t="s">
        <v>695</v>
      </c>
      <c r="C4" s="12" t="s">
        <v>703</v>
      </c>
      <c r="D4" s="12" t="s">
        <v>696</v>
      </c>
      <c r="E4" s="12" t="s">
        <v>697</v>
      </c>
      <c r="F4" s="12" t="s">
        <v>665</v>
      </c>
      <c r="G4" s="12" t="s">
        <v>666</v>
      </c>
      <c r="H4" s="12" t="s">
        <v>667</v>
      </c>
      <c r="I4" s="12" t="s">
        <v>669</v>
      </c>
      <c r="J4" s="12" t="s">
        <v>670</v>
      </c>
      <c r="K4" s="12" t="s">
        <v>671</v>
      </c>
      <c r="L4" s="12" t="s">
        <v>672</v>
      </c>
      <c r="M4" s="12" t="s">
        <v>668</v>
      </c>
      <c r="N4" s="12" t="s">
        <v>673</v>
      </c>
      <c r="O4" s="12" t="s">
        <v>674</v>
      </c>
    </row>
    <row r="5" spans="1:15">
      <c r="A5" s="23" t="s">
        <v>1092</v>
      </c>
      <c r="B5" s="9" t="s">
        <v>1007</v>
      </c>
      <c r="C5" s="9" t="s">
        <v>694</v>
      </c>
      <c r="D5" s="9" t="s">
        <v>4</v>
      </c>
      <c r="E5" s="9">
        <v>400</v>
      </c>
      <c r="F5" s="9">
        <v>8.9127684247312651</v>
      </c>
      <c r="G5" s="9">
        <v>10.142610949062229</v>
      </c>
      <c r="H5" s="9">
        <v>10.75753221122771</v>
      </c>
      <c r="I5" s="9">
        <f>0.35*E5</f>
        <v>140</v>
      </c>
      <c r="J5" s="9">
        <f>0.25*E5</f>
        <v>100</v>
      </c>
      <c r="K5" s="9">
        <v>12</v>
      </c>
      <c r="L5" s="9">
        <v>12</v>
      </c>
      <c r="M5" s="9">
        <v>637.02857267590616</v>
      </c>
      <c r="N5" s="9">
        <v>4.5999999999999996</v>
      </c>
      <c r="O5" s="9">
        <f>E5*70</f>
        <v>28000</v>
      </c>
    </row>
    <row r="6" spans="1:15">
      <c r="A6" s="23"/>
      <c r="B6" s="9" t="s">
        <v>1012</v>
      </c>
      <c r="C6" s="9" t="s">
        <v>700</v>
      </c>
      <c r="D6" s="9" t="s">
        <v>4</v>
      </c>
      <c r="E6" s="9">
        <v>2.6</v>
      </c>
      <c r="F6" s="9">
        <v>7.7363887598039547</v>
      </c>
      <c r="G6" s="9">
        <v>7.8664382840351523</v>
      </c>
      <c r="H6" s="9">
        <v>7.9314630461507507</v>
      </c>
      <c r="I6" s="9">
        <f t="shared" ref="I6:I38" si="0">0.35*E6</f>
        <v>0.90999999999999992</v>
      </c>
      <c r="J6" s="9">
        <f t="shared" ref="J6:J38" si="1">E6</f>
        <v>2.6</v>
      </c>
      <c r="K6" s="9">
        <v>1</v>
      </c>
      <c r="L6" s="9">
        <v>1</v>
      </c>
      <c r="M6" s="9">
        <v>4.0011347872717273</v>
      </c>
      <c r="N6" s="9">
        <v>2</v>
      </c>
      <c r="O6" s="9">
        <f t="shared" ref="O6:O51" si="2">E6*70</f>
        <v>182</v>
      </c>
    </row>
    <row r="7" spans="1:15">
      <c r="A7" s="23"/>
      <c r="B7" s="9" t="s">
        <v>1013</v>
      </c>
      <c r="C7" s="9" t="s">
        <v>700</v>
      </c>
      <c r="D7" s="9" t="s">
        <v>4</v>
      </c>
      <c r="E7" s="9">
        <v>2.6</v>
      </c>
      <c r="F7" s="9">
        <v>7.7363887598039547</v>
      </c>
      <c r="G7" s="9">
        <v>7.8664382840351523</v>
      </c>
      <c r="H7" s="9">
        <v>7.9314630461507507</v>
      </c>
      <c r="I7" s="9">
        <f t="shared" si="0"/>
        <v>0.90999999999999992</v>
      </c>
      <c r="J7" s="9">
        <f t="shared" si="1"/>
        <v>2.6</v>
      </c>
      <c r="K7" s="9">
        <v>1</v>
      </c>
      <c r="L7" s="9">
        <v>1</v>
      </c>
      <c r="M7" s="9">
        <v>4.0011347872717273</v>
      </c>
      <c r="N7" s="9">
        <v>2</v>
      </c>
      <c r="O7" s="9">
        <f t="shared" si="2"/>
        <v>182</v>
      </c>
    </row>
    <row r="8" spans="1:15">
      <c r="A8" s="23"/>
      <c r="B8" s="9" t="s">
        <v>1014</v>
      </c>
      <c r="C8" s="9" t="s">
        <v>700</v>
      </c>
      <c r="D8" s="9" t="s">
        <v>4</v>
      </c>
      <c r="E8" s="9">
        <v>2.6</v>
      </c>
      <c r="F8" s="9">
        <v>8.0386857126483573</v>
      </c>
      <c r="G8" s="9">
        <v>8.1687352368795594</v>
      </c>
      <c r="H8" s="9">
        <v>8.2337599989951595</v>
      </c>
      <c r="I8" s="9">
        <f t="shared" si="0"/>
        <v>0.90999999999999992</v>
      </c>
      <c r="J8" s="9">
        <f t="shared" si="1"/>
        <v>2.6</v>
      </c>
      <c r="K8" s="9">
        <v>1</v>
      </c>
      <c r="L8" s="9">
        <v>1</v>
      </c>
      <c r="M8" s="9">
        <v>4.0011347872717229</v>
      </c>
      <c r="N8" s="9">
        <v>2</v>
      </c>
      <c r="O8" s="9">
        <f t="shared" si="2"/>
        <v>182</v>
      </c>
    </row>
    <row r="9" spans="1:15">
      <c r="A9" s="23"/>
      <c r="B9" s="9" t="s">
        <v>1015</v>
      </c>
      <c r="C9" s="9" t="s">
        <v>700</v>
      </c>
      <c r="D9" s="9" t="s">
        <v>4</v>
      </c>
      <c r="E9" s="9">
        <v>2.6</v>
      </c>
      <c r="F9" s="9">
        <v>8.0386857126483573</v>
      </c>
      <c r="G9" s="9">
        <v>8.1687352368795594</v>
      </c>
      <c r="H9" s="9">
        <v>8.2337599989951595</v>
      </c>
      <c r="I9" s="9">
        <f t="shared" si="0"/>
        <v>0.90999999999999992</v>
      </c>
      <c r="J9" s="9">
        <f t="shared" si="1"/>
        <v>2.6</v>
      </c>
      <c r="K9" s="9">
        <v>1</v>
      </c>
      <c r="L9" s="9">
        <v>1</v>
      </c>
      <c r="M9" s="9">
        <v>4.0011347872717229</v>
      </c>
      <c r="N9" s="9">
        <v>2</v>
      </c>
      <c r="O9" s="9">
        <f t="shared" si="2"/>
        <v>182</v>
      </c>
    </row>
    <row r="10" spans="1:15">
      <c r="A10" s="23"/>
      <c r="B10" s="9" t="s">
        <v>874</v>
      </c>
      <c r="C10" s="9" t="s">
        <v>700</v>
      </c>
      <c r="D10" s="9" t="s">
        <v>4</v>
      </c>
      <c r="E10" s="9">
        <v>60.5</v>
      </c>
      <c r="F10" s="9">
        <v>22.325162441319581</v>
      </c>
      <c r="G10" s="9">
        <v>22.45521196555077</v>
      </c>
      <c r="H10" s="9">
        <v>22.520236727666369</v>
      </c>
      <c r="I10" s="9">
        <f t="shared" si="0"/>
        <v>21.174999999999997</v>
      </c>
      <c r="J10" s="9">
        <f t="shared" si="1"/>
        <v>60.5</v>
      </c>
      <c r="K10" s="9">
        <v>1</v>
      </c>
      <c r="L10" s="9">
        <v>1</v>
      </c>
      <c r="M10" s="9">
        <v>93.103328703823223</v>
      </c>
      <c r="N10" s="9">
        <v>2</v>
      </c>
      <c r="O10" s="9">
        <f t="shared" si="2"/>
        <v>4235</v>
      </c>
    </row>
    <row r="11" spans="1:15">
      <c r="A11" s="23"/>
      <c r="B11" s="9" t="s">
        <v>875</v>
      </c>
      <c r="C11" s="9" t="s">
        <v>700</v>
      </c>
      <c r="D11" s="9" t="s">
        <v>4</v>
      </c>
      <c r="E11" s="9">
        <v>60.5</v>
      </c>
      <c r="F11" s="9">
        <v>18.387148526076061</v>
      </c>
      <c r="G11" s="9">
        <v>18.51719805030725</v>
      </c>
      <c r="H11" s="9">
        <v>18.582222812422849</v>
      </c>
      <c r="I11" s="9">
        <f t="shared" si="0"/>
        <v>21.174999999999997</v>
      </c>
      <c r="J11" s="9">
        <f t="shared" si="1"/>
        <v>60.5</v>
      </c>
      <c r="K11" s="9">
        <v>1</v>
      </c>
      <c r="L11" s="9">
        <v>1</v>
      </c>
      <c r="M11" s="9">
        <v>93.103328703822712</v>
      </c>
      <c r="N11" s="9">
        <v>2</v>
      </c>
      <c r="O11" s="9">
        <f t="shared" si="2"/>
        <v>4235</v>
      </c>
    </row>
    <row r="12" spans="1:15">
      <c r="A12" s="23"/>
      <c r="B12" s="9" t="s">
        <v>876</v>
      </c>
      <c r="C12" s="9" t="s">
        <v>700</v>
      </c>
      <c r="D12" s="9" t="s">
        <v>4</v>
      </c>
      <c r="E12" s="9">
        <v>60.5</v>
      </c>
      <c r="F12" s="9">
        <v>20.258116268011541</v>
      </c>
      <c r="G12" s="9">
        <v>20.388165792242731</v>
      </c>
      <c r="H12" s="9">
        <v>20.453190554358329</v>
      </c>
      <c r="I12" s="9">
        <f t="shared" si="0"/>
        <v>21.174999999999997</v>
      </c>
      <c r="J12" s="9">
        <f t="shared" si="1"/>
        <v>60.5</v>
      </c>
      <c r="K12" s="9">
        <v>1</v>
      </c>
      <c r="L12" s="9">
        <v>1</v>
      </c>
      <c r="M12" s="9">
        <v>93.103328703823095</v>
      </c>
      <c r="N12" s="9">
        <v>2</v>
      </c>
      <c r="O12" s="9">
        <f t="shared" si="2"/>
        <v>4235</v>
      </c>
    </row>
    <row r="13" spans="1:15">
      <c r="A13" s="23"/>
      <c r="B13" s="9" t="s">
        <v>877</v>
      </c>
      <c r="C13" s="9" t="s">
        <v>700</v>
      </c>
      <c r="D13" s="9" t="s">
        <v>4</v>
      </c>
      <c r="E13" s="9">
        <v>60.5</v>
      </c>
      <c r="F13" s="9">
        <v>17.93427060071236</v>
      </c>
      <c r="G13" s="9">
        <v>18.06432012494356</v>
      </c>
      <c r="H13" s="9">
        <v>18.129344887059151</v>
      </c>
      <c r="I13" s="9">
        <f t="shared" si="0"/>
        <v>21.174999999999997</v>
      </c>
      <c r="J13" s="9">
        <f t="shared" si="1"/>
        <v>60.5</v>
      </c>
      <c r="K13" s="9">
        <v>1</v>
      </c>
      <c r="L13" s="9">
        <v>1</v>
      </c>
      <c r="M13" s="9">
        <v>93.103328703823081</v>
      </c>
      <c r="N13" s="9">
        <v>2</v>
      </c>
      <c r="O13" s="9">
        <f t="shared" si="2"/>
        <v>4235</v>
      </c>
    </row>
    <row r="14" spans="1:15">
      <c r="A14" s="23"/>
      <c r="B14" s="9" t="s">
        <v>1039</v>
      </c>
      <c r="C14" s="9" t="s">
        <v>700</v>
      </c>
      <c r="D14" s="9" t="s">
        <v>4</v>
      </c>
      <c r="E14" s="9">
        <v>414.9</v>
      </c>
      <c r="F14" s="9">
        <v>14.14213134112258</v>
      </c>
      <c r="G14" s="9">
        <v>15.552043475381501</v>
      </c>
      <c r="H14" s="9">
        <v>16.256999542510961</v>
      </c>
      <c r="I14" s="9">
        <f t="shared" si="0"/>
        <v>145.21499999999997</v>
      </c>
      <c r="J14" s="9">
        <f t="shared" si="1"/>
        <v>414.9</v>
      </c>
      <c r="K14" s="9">
        <v>6</v>
      </c>
      <c r="L14" s="9">
        <v>6</v>
      </c>
      <c r="M14" s="9">
        <v>701.92788370750429</v>
      </c>
      <c r="N14" s="9">
        <v>3.17</v>
      </c>
      <c r="O14" s="9">
        <f t="shared" si="2"/>
        <v>29043</v>
      </c>
    </row>
    <row r="15" spans="1:15">
      <c r="A15" s="23"/>
      <c r="B15" s="9" t="s">
        <v>892</v>
      </c>
      <c r="C15" s="9" t="s">
        <v>700</v>
      </c>
      <c r="D15" s="9" t="s">
        <v>4</v>
      </c>
      <c r="E15" s="9">
        <v>60.5</v>
      </c>
      <c r="F15" s="9">
        <v>20.998836383502361</v>
      </c>
      <c r="G15" s="9">
        <v>21.128885907733579</v>
      </c>
      <c r="H15" s="9">
        <v>21.193910669849181</v>
      </c>
      <c r="I15" s="9">
        <f t="shared" si="0"/>
        <v>21.174999999999997</v>
      </c>
      <c r="J15" s="9">
        <f t="shared" si="1"/>
        <v>60.5</v>
      </c>
      <c r="K15" s="9">
        <v>1</v>
      </c>
      <c r="L15" s="9">
        <v>1</v>
      </c>
      <c r="M15" s="9">
        <v>93.103328703822555</v>
      </c>
      <c r="N15" s="9">
        <v>2</v>
      </c>
      <c r="O15" s="9">
        <f t="shared" si="2"/>
        <v>4235</v>
      </c>
    </row>
    <row r="16" spans="1:15">
      <c r="A16" s="23"/>
      <c r="B16" s="9" t="s">
        <v>743</v>
      </c>
      <c r="C16" s="9" t="s">
        <v>700</v>
      </c>
      <c r="D16" s="9" t="s">
        <v>9</v>
      </c>
      <c r="E16" s="9">
        <v>186.8</v>
      </c>
      <c r="F16" s="9">
        <v>10.48333773506962</v>
      </c>
      <c r="G16" s="9">
        <v>10.613387259300829</v>
      </c>
      <c r="H16" s="9">
        <v>10.678412021416429</v>
      </c>
      <c r="I16" s="9">
        <f t="shared" si="0"/>
        <v>65.38</v>
      </c>
      <c r="J16" s="9">
        <f t="shared" si="1"/>
        <v>186.8</v>
      </c>
      <c r="K16" s="9">
        <v>1</v>
      </c>
      <c r="L16" s="9">
        <v>1</v>
      </c>
      <c r="M16" s="9">
        <v>287.4661454855235</v>
      </c>
      <c r="N16" s="9">
        <v>2</v>
      </c>
      <c r="O16" s="9">
        <f t="shared" si="2"/>
        <v>13076</v>
      </c>
    </row>
    <row r="17" spans="1:15">
      <c r="A17" s="23"/>
      <c r="B17" s="9" t="s">
        <v>747</v>
      </c>
      <c r="C17" s="9" t="s">
        <v>700</v>
      </c>
      <c r="D17" s="9" t="s">
        <v>9</v>
      </c>
      <c r="E17" s="9">
        <v>17.5</v>
      </c>
      <c r="F17" s="9">
        <v>19.53483986067441</v>
      </c>
      <c r="G17" s="9">
        <v>19.66488938490561</v>
      </c>
      <c r="H17" s="9">
        <v>19.729914147021201</v>
      </c>
      <c r="I17" s="9">
        <f t="shared" si="0"/>
        <v>6.125</v>
      </c>
      <c r="J17" s="9">
        <f t="shared" si="1"/>
        <v>17.5</v>
      </c>
      <c r="K17" s="9">
        <v>1</v>
      </c>
      <c r="L17" s="9">
        <v>1</v>
      </c>
      <c r="M17" s="9">
        <v>26.930714914328899</v>
      </c>
      <c r="N17" s="9">
        <v>2</v>
      </c>
      <c r="O17" s="9">
        <f t="shared" si="2"/>
        <v>1225</v>
      </c>
    </row>
    <row r="18" spans="1:15">
      <c r="A18" s="23"/>
      <c r="B18" s="9" t="s">
        <v>748</v>
      </c>
      <c r="C18" s="9" t="s">
        <v>700</v>
      </c>
      <c r="D18" s="9" t="s">
        <v>9</v>
      </c>
      <c r="E18" s="9">
        <v>17.5</v>
      </c>
      <c r="F18" s="9">
        <v>19.53483986067441</v>
      </c>
      <c r="G18" s="9">
        <v>19.66488938490561</v>
      </c>
      <c r="H18" s="9">
        <v>19.729914147021201</v>
      </c>
      <c r="I18" s="9">
        <f t="shared" si="0"/>
        <v>6.125</v>
      </c>
      <c r="J18" s="9">
        <f t="shared" si="1"/>
        <v>17.5</v>
      </c>
      <c r="K18" s="9">
        <v>1</v>
      </c>
      <c r="L18" s="9">
        <v>1</v>
      </c>
      <c r="M18" s="9">
        <v>26.930714914328899</v>
      </c>
      <c r="N18" s="9">
        <v>2</v>
      </c>
      <c r="O18" s="9">
        <f t="shared" si="2"/>
        <v>1225</v>
      </c>
    </row>
    <row r="19" spans="1:15">
      <c r="A19" s="23"/>
      <c r="B19" s="9" t="s">
        <v>1004</v>
      </c>
      <c r="C19" s="9" t="s">
        <v>700</v>
      </c>
      <c r="D19" s="9" t="s">
        <v>9</v>
      </c>
      <c r="E19" s="9">
        <v>113.6</v>
      </c>
      <c r="F19" s="9">
        <v>11.31035405131504</v>
      </c>
      <c r="G19" s="9">
        <v>12.72026618557396</v>
      </c>
      <c r="H19" s="9">
        <v>13.425222252703421</v>
      </c>
      <c r="I19" s="9">
        <f t="shared" si="0"/>
        <v>39.76</v>
      </c>
      <c r="J19" s="9">
        <f t="shared" si="1"/>
        <v>113.6</v>
      </c>
      <c r="K19" s="9">
        <v>6</v>
      </c>
      <c r="L19" s="9">
        <v>6</v>
      </c>
      <c r="M19" s="9">
        <v>192.18849744317211</v>
      </c>
      <c r="N19" s="9">
        <v>3.17</v>
      </c>
      <c r="O19" s="9">
        <f t="shared" si="2"/>
        <v>7952</v>
      </c>
    </row>
    <row r="20" spans="1:15">
      <c r="A20" s="23"/>
      <c r="B20" s="9" t="s">
        <v>756</v>
      </c>
      <c r="C20" s="9" t="s">
        <v>700</v>
      </c>
      <c r="D20" s="9" t="s">
        <v>8</v>
      </c>
      <c r="E20" s="9">
        <v>2.2000000000000002</v>
      </c>
      <c r="F20" s="9">
        <v>6.8772641572522284</v>
      </c>
      <c r="G20" s="9">
        <v>7.0073136814834287</v>
      </c>
      <c r="H20" s="9">
        <v>7.072338443599028</v>
      </c>
      <c r="I20" s="9">
        <f t="shared" si="0"/>
        <v>0.77</v>
      </c>
      <c r="J20" s="9">
        <f t="shared" si="1"/>
        <v>2.2000000000000002</v>
      </c>
      <c r="K20" s="9">
        <v>1</v>
      </c>
      <c r="L20" s="9">
        <v>1</v>
      </c>
      <c r="M20" s="9">
        <v>3.3855755892299291</v>
      </c>
      <c r="N20" s="9">
        <v>2</v>
      </c>
      <c r="O20" s="9">
        <f t="shared" si="2"/>
        <v>154</v>
      </c>
    </row>
    <row r="21" spans="1:15">
      <c r="A21" s="23"/>
      <c r="B21" s="9" t="s">
        <v>757</v>
      </c>
      <c r="C21" s="9" t="s">
        <v>700</v>
      </c>
      <c r="D21" s="9" t="s">
        <v>8</v>
      </c>
      <c r="E21" s="9">
        <v>2.2000000000000002</v>
      </c>
      <c r="F21" s="9">
        <v>6.8772641572522284</v>
      </c>
      <c r="G21" s="9">
        <v>7.0073136814834287</v>
      </c>
      <c r="H21" s="9">
        <v>7.072338443599028</v>
      </c>
      <c r="I21" s="9">
        <f t="shared" si="0"/>
        <v>0.77</v>
      </c>
      <c r="J21" s="9">
        <f t="shared" si="1"/>
        <v>2.2000000000000002</v>
      </c>
      <c r="K21" s="9">
        <v>1</v>
      </c>
      <c r="L21" s="9">
        <v>1</v>
      </c>
      <c r="M21" s="9">
        <v>3.3855755892299291</v>
      </c>
      <c r="N21" s="9">
        <v>2</v>
      </c>
      <c r="O21" s="9">
        <f t="shared" si="2"/>
        <v>154</v>
      </c>
    </row>
    <row r="22" spans="1:15">
      <c r="A22" s="23"/>
      <c r="B22" s="9" t="s">
        <v>758</v>
      </c>
      <c r="C22" s="9" t="s">
        <v>700</v>
      </c>
      <c r="D22" s="9" t="s">
        <v>8</v>
      </c>
      <c r="E22" s="9">
        <v>5.6</v>
      </c>
      <c r="F22" s="9">
        <v>6.8773366737417128</v>
      </c>
      <c r="G22" s="9">
        <v>7.007386197972914</v>
      </c>
      <c r="H22" s="9">
        <v>7.0724109600885141</v>
      </c>
      <c r="I22" s="9">
        <f t="shared" si="0"/>
        <v>1.9599999999999997</v>
      </c>
      <c r="J22" s="9">
        <f t="shared" si="1"/>
        <v>5.6</v>
      </c>
      <c r="K22" s="9">
        <v>1</v>
      </c>
      <c r="L22" s="9">
        <v>1</v>
      </c>
      <c r="M22" s="9">
        <v>8.6178287725852574</v>
      </c>
      <c r="N22" s="9">
        <v>2</v>
      </c>
      <c r="O22" s="9">
        <f t="shared" si="2"/>
        <v>392</v>
      </c>
    </row>
    <row r="23" spans="1:15">
      <c r="A23" s="23"/>
      <c r="B23" s="9" t="s">
        <v>759</v>
      </c>
      <c r="C23" s="9" t="s">
        <v>700</v>
      </c>
      <c r="D23" s="9" t="s">
        <v>8</v>
      </c>
      <c r="E23" s="9">
        <v>3.3</v>
      </c>
      <c r="F23" s="9">
        <v>6.8773198294160061</v>
      </c>
      <c r="G23" s="9">
        <v>7.0073693536472099</v>
      </c>
      <c r="H23" s="9">
        <v>7.072394115762811</v>
      </c>
      <c r="I23" s="9">
        <f t="shared" si="0"/>
        <v>1.1549999999999998</v>
      </c>
      <c r="J23" s="9">
        <f t="shared" si="1"/>
        <v>3.3</v>
      </c>
      <c r="K23" s="9">
        <v>1</v>
      </c>
      <c r="L23" s="9">
        <v>1</v>
      </c>
      <c r="M23" s="9">
        <v>5.0783633838448861</v>
      </c>
      <c r="N23" s="9">
        <v>2</v>
      </c>
      <c r="O23" s="9">
        <f t="shared" si="2"/>
        <v>231</v>
      </c>
    </row>
    <row r="24" spans="1:15">
      <c r="A24" s="23"/>
      <c r="B24" s="9" t="s">
        <v>760</v>
      </c>
      <c r="C24" s="9" t="s">
        <v>700</v>
      </c>
      <c r="D24" s="9" t="s">
        <v>8</v>
      </c>
      <c r="E24" s="9">
        <v>4</v>
      </c>
      <c r="F24" s="9">
        <v>6.8773415102086721</v>
      </c>
      <c r="G24" s="9">
        <v>7.0073910344398742</v>
      </c>
      <c r="H24" s="9">
        <v>7.0724157965554753</v>
      </c>
      <c r="I24" s="9">
        <f t="shared" si="0"/>
        <v>1.4</v>
      </c>
      <c r="J24" s="9">
        <f t="shared" si="1"/>
        <v>4</v>
      </c>
      <c r="K24" s="9">
        <v>1</v>
      </c>
      <c r="L24" s="9">
        <v>1</v>
      </c>
      <c r="M24" s="9">
        <v>6.155591980418059</v>
      </c>
      <c r="N24" s="9">
        <v>2</v>
      </c>
      <c r="O24" s="9">
        <f t="shared" si="2"/>
        <v>280</v>
      </c>
    </row>
    <row r="25" spans="1:15">
      <c r="A25" s="23"/>
      <c r="B25" s="9" t="s">
        <v>795</v>
      </c>
      <c r="C25" s="9" t="s">
        <v>700</v>
      </c>
      <c r="D25" s="9" t="s">
        <v>8</v>
      </c>
      <c r="E25" s="9">
        <v>14.2</v>
      </c>
      <c r="F25" s="9">
        <v>38.624862366502363</v>
      </c>
      <c r="G25" s="9">
        <v>38.754911890733553</v>
      </c>
      <c r="H25" s="9">
        <v>38.819936652849137</v>
      </c>
      <c r="I25" s="9">
        <f t="shared" si="0"/>
        <v>4.97</v>
      </c>
      <c r="J25" s="9">
        <f t="shared" si="1"/>
        <v>14.2</v>
      </c>
      <c r="K25" s="9">
        <v>1</v>
      </c>
      <c r="L25" s="9">
        <v>1</v>
      </c>
      <c r="M25" s="9">
        <v>21.85235153048427</v>
      </c>
      <c r="N25" s="9">
        <v>2</v>
      </c>
      <c r="O25" s="9">
        <f t="shared" si="2"/>
        <v>994</v>
      </c>
    </row>
    <row r="26" spans="1:15">
      <c r="A26" s="23"/>
      <c r="B26" s="9" t="s">
        <v>796</v>
      </c>
      <c r="C26" s="9" t="s">
        <v>700</v>
      </c>
      <c r="D26" s="9" t="s">
        <v>8</v>
      </c>
      <c r="E26" s="9">
        <v>14.2</v>
      </c>
      <c r="F26" s="9">
        <v>38.624862366502363</v>
      </c>
      <c r="G26" s="9">
        <v>38.754911890733553</v>
      </c>
      <c r="H26" s="9">
        <v>38.819936652849137</v>
      </c>
      <c r="I26" s="9">
        <f t="shared" si="0"/>
        <v>4.97</v>
      </c>
      <c r="J26" s="9">
        <f t="shared" si="1"/>
        <v>14.2</v>
      </c>
      <c r="K26" s="9">
        <v>1</v>
      </c>
      <c r="L26" s="9">
        <v>1</v>
      </c>
      <c r="M26" s="9">
        <v>21.85235153048427</v>
      </c>
      <c r="N26" s="9">
        <v>2</v>
      </c>
      <c r="O26" s="9">
        <f t="shared" si="2"/>
        <v>994</v>
      </c>
    </row>
    <row r="27" spans="1:15">
      <c r="A27" s="23"/>
      <c r="B27" s="9" t="s">
        <v>797</v>
      </c>
      <c r="C27" s="9" t="s">
        <v>700</v>
      </c>
      <c r="D27" s="9" t="s">
        <v>8</v>
      </c>
      <c r="E27" s="9">
        <v>14.2</v>
      </c>
      <c r="F27" s="9">
        <v>38.624862366502363</v>
      </c>
      <c r="G27" s="9">
        <v>38.754911890733553</v>
      </c>
      <c r="H27" s="9">
        <v>38.819936652849137</v>
      </c>
      <c r="I27" s="9">
        <f t="shared" si="0"/>
        <v>4.97</v>
      </c>
      <c r="J27" s="9">
        <f t="shared" si="1"/>
        <v>14.2</v>
      </c>
      <c r="K27" s="9">
        <v>1</v>
      </c>
      <c r="L27" s="9">
        <v>1</v>
      </c>
      <c r="M27" s="9">
        <v>21.85235153048427</v>
      </c>
      <c r="N27" s="9">
        <v>2</v>
      </c>
      <c r="O27" s="9">
        <f t="shared" si="2"/>
        <v>994</v>
      </c>
    </row>
    <row r="28" spans="1:15">
      <c r="A28" s="23"/>
      <c r="B28" s="9" t="s">
        <v>835</v>
      </c>
      <c r="C28" s="9" t="s">
        <v>700</v>
      </c>
      <c r="D28" s="9" t="s">
        <v>8</v>
      </c>
      <c r="E28" s="9">
        <v>1.3</v>
      </c>
      <c r="F28" s="9">
        <v>9.545172900999189</v>
      </c>
      <c r="G28" s="9">
        <v>9.6752224252303893</v>
      </c>
      <c r="H28" s="9">
        <v>9.7402471873459895</v>
      </c>
      <c r="I28" s="9">
        <f t="shared" si="0"/>
        <v>0.45499999999999996</v>
      </c>
      <c r="J28" s="9">
        <f t="shared" si="1"/>
        <v>1.3</v>
      </c>
      <c r="K28" s="9">
        <v>1</v>
      </c>
      <c r="L28" s="9">
        <v>1</v>
      </c>
      <c r="M28" s="9">
        <v>2.0005673936358641</v>
      </c>
      <c r="N28" s="9">
        <v>2</v>
      </c>
      <c r="O28" s="9">
        <f t="shared" si="2"/>
        <v>91</v>
      </c>
    </row>
    <row r="29" spans="1:15">
      <c r="A29" s="23"/>
      <c r="B29" s="9" t="s">
        <v>842</v>
      </c>
      <c r="C29" s="9" t="s">
        <v>700</v>
      </c>
      <c r="D29" s="9" t="s">
        <v>8</v>
      </c>
      <c r="E29" s="9">
        <v>20</v>
      </c>
      <c r="F29" s="9">
        <v>3.730088117502369</v>
      </c>
      <c r="G29" s="9">
        <v>3.8601376417335711</v>
      </c>
      <c r="H29" s="9">
        <v>3.9251624038491708</v>
      </c>
      <c r="I29" s="9">
        <f t="shared" si="0"/>
        <v>7</v>
      </c>
      <c r="J29" s="9">
        <f t="shared" si="1"/>
        <v>20</v>
      </c>
      <c r="K29" s="9">
        <v>1</v>
      </c>
      <c r="L29" s="9">
        <v>1</v>
      </c>
      <c r="M29" s="9">
        <v>30.777959902090199</v>
      </c>
      <c r="N29" s="9">
        <v>2</v>
      </c>
      <c r="O29" s="9">
        <f t="shared" si="2"/>
        <v>1400</v>
      </c>
    </row>
    <row r="30" spans="1:15">
      <c r="A30" s="23"/>
      <c r="B30" s="9" t="s">
        <v>850</v>
      </c>
      <c r="C30" s="9" t="s">
        <v>700</v>
      </c>
      <c r="D30" s="9" t="s">
        <v>8</v>
      </c>
      <c r="E30" s="9">
        <v>69</v>
      </c>
      <c r="F30" s="9">
        <v>25.943772211502381</v>
      </c>
      <c r="G30" s="9">
        <v>26.073821735733571</v>
      </c>
      <c r="H30" s="9">
        <v>26.138846497849158</v>
      </c>
      <c r="I30" s="9">
        <f t="shared" si="0"/>
        <v>24.15</v>
      </c>
      <c r="J30" s="9">
        <f t="shared" si="1"/>
        <v>69</v>
      </c>
      <c r="K30" s="9">
        <v>1</v>
      </c>
      <c r="L30" s="9">
        <v>1</v>
      </c>
      <c r="M30" s="9">
        <v>106.1839616622115</v>
      </c>
      <c r="N30" s="9">
        <v>2</v>
      </c>
      <c r="O30" s="9">
        <f t="shared" si="2"/>
        <v>4830</v>
      </c>
    </row>
    <row r="31" spans="1:15">
      <c r="A31" s="23"/>
      <c r="B31" s="9" t="s">
        <v>890</v>
      </c>
      <c r="C31" s="9" t="s">
        <v>700</v>
      </c>
      <c r="D31" s="9" t="s">
        <v>8</v>
      </c>
      <c r="E31" s="9">
        <v>617</v>
      </c>
      <c r="F31" s="9">
        <v>10.069516622499711</v>
      </c>
      <c r="G31" s="9">
        <v>11.479428756758621</v>
      </c>
      <c r="H31" s="9">
        <v>12.184384823888079</v>
      </c>
      <c r="I31" s="9">
        <f t="shared" si="0"/>
        <v>215.95</v>
      </c>
      <c r="J31" s="9">
        <f t="shared" si="1"/>
        <v>617</v>
      </c>
      <c r="K31" s="9">
        <v>6</v>
      </c>
      <c r="L31" s="9">
        <v>6</v>
      </c>
      <c r="M31" s="9">
        <v>1043.8406947397691</v>
      </c>
      <c r="N31" s="9">
        <v>3.17</v>
      </c>
      <c r="O31" s="9">
        <f t="shared" si="2"/>
        <v>43190</v>
      </c>
    </row>
    <row r="32" spans="1:15">
      <c r="A32" s="23"/>
      <c r="B32" s="9" t="s">
        <v>940</v>
      </c>
      <c r="C32" s="9" t="s">
        <v>700</v>
      </c>
      <c r="D32" s="9" t="s">
        <v>8</v>
      </c>
      <c r="E32" s="9">
        <v>2.8</v>
      </c>
      <c r="F32" s="9">
        <v>15.90683649864792</v>
      </c>
      <c r="G32" s="9">
        <v>16.03688602287912</v>
      </c>
      <c r="H32" s="9">
        <v>16.101910784994711</v>
      </c>
      <c r="I32" s="9">
        <f t="shared" si="0"/>
        <v>0.97999999999999987</v>
      </c>
      <c r="J32" s="9">
        <f t="shared" si="1"/>
        <v>2.8</v>
      </c>
      <c r="K32" s="9">
        <v>1</v>
      </c>
      <c r="L32" s="9">
        <v>1</v>
      </c>
      <c r="M32" s="9">
        <v>4.308914386292634</v>
      </c>
      <c r="N32" s="9">
        <v>2</v>
      </c>
      <c r="O32" s="9">
        <f t="shared" si="2"/>
        <v>196</v>
      </c>
    </row>
    <row r="33" spans="1:15">
      <c r="A33" s="23"/>
      <c r="B33" s="9" t="s">
        <v>941</v>
      </c>
      <c r="C33" s="9" t="s">
        <v>700</v>
      </c>
      <c r="D33" s="9" t="s">
        <v>8</v>
      </c>
      <c r="E33" s="9">
        <v>2.8</v>
      </c>
      <c r="F33" s="9">
        <v>15.90683649864792</v>
      </c>
      <c r="G33" s="9">
        <v>16.03688602287912</v>
      </c>
      <c r="H33" s="9">
        <v>16.101910784994711</v>
      </c>
      <c r="I33" s="9">
        <f t="shared" si="0"/>
        <v>0.97999999999999987</v>
      </c>
      <c r="J33" s="9">
        <f t="shared" si="1"/>
        <v>2.8</v>
      </c>
      <c r="K33" s="9">
        <v>1</v>
      </c>
      <c r="L33" s="9">
        <v>1</v>
      </c>
      <c r="M33" s="9">
        <v>4.308914386292634</v>
      </c>
      <c r="N33" s="9">
        <v>2</v>
      </c>
      <c r="O33" s="9">
        <f t="shared" si="2"/>
        <v>196</v>
      </c>
    </row>
    <row r="34" spans="1:15">
      <c r="A34" s="23"/>
      <c r="B34" s="9" t="s">
        <v>942</v>
      </c>
      <c r="C34" s="9" t="s">
        <v>700</v>
      </c>
      <c r="D34" s="9" t="s">
        <v>8</v>
      </c>
      <c r="E34" s="9">
        <v>2.8</v>
      </c>
      <c r="F34" s="9">
        <v>15.90683649864792</v>
      </c>
      <c r="G34" s="9">
        <v>16.03688602287912</v>
      </c>
      <c r="H34" s="9">
        <v>16.101910784994711</v>
      </c>
      <c r="I34" s="9">
        <f t="shared" si="0"/>
        <v>0.97999999999999987</v>
      </c>
      <c r="J34" s="9">
        <f t="shared" si="1"/>
        <v>2.8</v>
      </c>
      <c r="K34" s="9">
        <v>1</v>
      </c>
      <c r="L34" s="9">
        <v>1</v>
      </c>
      <c r="M34" s="9">
        <v>4.308914386292634</v>
      </c>
      <c r="N34" s="9">
        <v>2</v>
      </c>
      <c r="O34" s="9">
        <f t="shared" si="2"/>
        <v>196</v>
      </c>
    </row>
    <row r="35" spans="1:15" ht="15.6">
      <c r="A35" s="17"/>
      <c r="B35" s="9" t="s">
        <v>943</v>
      </c>
      <c r="C35" s="9" t="s">
        <v>700</v>
      </c>
      <c r="D35" s="9" t="s">
        <v>8</v>
      </c>
      <c r="E35" s="9">
        <v>2.8</v>
      </c>
      <c r="F35" s="9">
        <v>15.90683649864792</v>
      </c>
      <c r="G35" s="9">
        <v>16.03688602287912</v>
      </c>
      <c r="H35" s="9">
        <v>16.101910784994711</v>
      </c>
      <c r="I35" s="9">
        <f t="shared" si="0"/>
        <v>0.97999999999999987</v>
      </c>
      <c r="J35" s="9">
        <f t="shared" si="1"/>
        <v>2.8</v>
      </c>
      <c r="K35" s="9">
        <v>1</v>
      </c>
      <c r="L35" s="9">
        <v>1</v>
      </c>
      <c r="M35" s="9">
        <v>4.308914386292634</v>
      </c>
      <c r="N35" s="9">
        <v>2</v>
      </c>
      <c r="O35" s="9">
        <f t="shared" si="2"/>
        <v>196</v>
      </c>
    </row>
    <row r="36" spans="1:15" ht="15.6">
      <c r="A36" s="17"/>
      <c r="B36" s="9" t="s">
        <v>944</v>
      </c>
      <c r="C36" s="9" t="s">
        <v>700</v>
      </c>
      <c r="D36" s="9" t="s">
        <v>8</v>
      </c>
      <c r="E36" s="9">
        <v>2.8</v>
      </c>
      <c r="F36" s="9">
        <v>15.90683649864792</v>
      </c>
      <c r="G36" s="9">
        <v>16.03688602287912</v>
      </c>
      <c r="H36" s="9">
        <v>16.101910784994711</v>
      </c>
      <c r="I36" s="9">
        <f t="shared" si="0"/>
        <v>0.97999999999999987</v>
      </c>
      <c r="J36" s="9">
        <f t="shared" si="1"/>
        <v>2.8</v>
      </c>
      <c r="K36" s="9">
        <v>1</v>
      </c>
      <c r="L36" s="9">
        <v>1</v>
      </c>
      <c r="M36" s="9">
        <v>4.308914386292634</v>
      </c>
      <c r="N36" s="9">
        <v>2</v>
      </c>
      <c r="O36" s="9">
        <f t="shared" si="2"/>
        <v>196</v>
      </c>
    </row>
    <row r="37" spans="1:15" ht="15.6">
      <c r="A37" s="17"/>
      <c r="B37" s="9" t="s">
        <v>1000</v>
      </c>
      <c r="C37" s="9" t="s">
        <v>700</v>
      </c>
      <c r="D37" s="9" t="s">
        <v>8</v>
      </c>
      <c r="E37" s="9">
        <v>2.7</v>
      </c>
      <c r="F37" s="9">
        <v>9.9628626827064473</v>
      </c>
      <c r="G37" s="9">
        <v>10.092912206937649</v>
      </c>
      <c r="H37" s="9">
        <v>10.157936969053249</v>
      </c>
      <c r="I37" s="9">
        <f t="shared" si="0"/>
        <v>0.94499999999999995</v>
      </c>
      <c r="J37" s="9">
        <f t="shared" si="1"/>
        <v>2.7</v>
      </c>
      <c r="K37" s="9">
        <v>1</v>
      </c>
      <c r="L37" s="9">
        <v>1</v>
      </c>
      <c r="M37" s="9">
        <v>4.1550245867821927</v>
      </c>
      <c r="N37" s="9">
        <v>2</v>
      </c>
      <c r="O37" s="9">
        <f t="shared" si="2"/>
        <v>189</v>
      </c>
    </row>
    <row r="38" spans="1:15" ht="15.6">
      <c r="A38" s="17"/>
      <c r="B38" s="9" t="s">
        <v>1001</v>
      </c>
      <c r="C38" s="9" t="s">
        <v>700</v>
      </c>
      <c r="D38" s="9" t="s">
        <v>8</v>
      </c>
      <c r="E38" s="9">
        <v>2.7</v>
      </c>
      <c r="F38" s="9">
        <v>9.9628626827064473</v>
      </c>
      <c r="G38" s="9">
        <v>10.092912206937649</v>
      </c>
      <c r="H38" s="9">
        <v>10.157936969053249</v>
      </c>
      <c r="I38" s="9">
        <f t="shared" si="0"/>
        <v>0.94499999999999995</v>
      </c>
      <c r="J38" s="9">
        <f t="shared" si="1"/>
        <v>2.7</v>
      </c>
      <c r="K38" s="9">
        <v>1</v>
      </c>
      <c r="L38" s="9">
        <v>1</v>
      </c>
      <c r="M38" s="9">
        <v>4.1550245867821927</v>
      </c>
      <c r="N38" s="9">
        <v>2</v>
      </c>
      <c r="O38" s="9">
        <f t="shared" si="2"/>
        <v>189</v>
      </c>
    </row>
    <row r="39" spans="1:15" ht="15.6">
      <c r="A39" s="17"/>
      <c r="B39" s="9" t="s">
        <v>868</v>
      </c>
      <c r="C39" s="9" t="s">
        <v>694</v>
      </c>
      <c r="D39" s="9" t="s">
        <v>5</v>
      </c>
      <c r="E39" s="9">
        <v>113.6</v>
      </c>
      <c r="F39" s="9">
        <v>12.04228779890436</v>
      </c>
      <c r="G39" s="9">
        <v>13.272130323235331</v>
      </c>
      <c r="H39" s="9">
        <v>13.88705158540081</v>
      </c>
      <c r="I39" s="9">
        <f>0.35*E39</f>
        <v>39.76</v>
      </c>
      <c r="J39" s="9">
        <f>0.25*E39</f>
        <v>28.4</v>
      </c>
      <c r="K39" s="9">
        <v>12</v>
      </c>
      <c r="L39" s="9">
        <v>12</v>
      </c>
      <c r="M39" s="9">
        <v>180.91611463995761</v>
      </c>
      <c r="N39" s="9">
        <v>4.5999999999999996</v>
      </c>
      <c r="O39" s="9">
        <f t="shared" si="2"/>
        <v>7952</v>
      </c>
    </row>
    <row r="40" spans="1:15" ht="15.6">
      <c r="A40" s="17"/>
      <c r="B40" s="9" t="s">
        <v>776</v>
      </c>
      <c r="C40" s="9" t="s">
        <v>700</v>
      </c>
      <c r="D40" s="9" t="s">
        <v>5</v>
      </c>
      <c r="E40" s="9">
        <v>2</v>
      </c>
      <c r="F40" s="9">
        <v>55.598828330484693</v>
      </c>
      <c r="G40" s="9">
        <v>57.008740464743603</v>
      </c>
      <c r="H40" s="9">
        <v>57.713696531873062</v>
      </c>
      <c r="I40" s="9">
        <f t="shared" ref="I40:I51" si="3">0.35*E40</f>
        <v>0.7</v>
      </c>
      <c r="J40" s="9">
        <f t="shared" ref="J40:J51" si="4">E40</f>
        <v>2</v>
      </c>
      <c r="K40" s="9">
        <v>6</v>
      </c>
      <c r="L40" s="9">
        <v>6</v>
      </c>
      <c r="M40" s="9">
        <v>3.383600307098094</v>
      </c>
      <c r="N40" s="9">
        <v>3.17</v>
      </c>
      <c r="O40" s="9">
        <f t="shared" si="2"/>
        <v>140</v>
      </c>
    </row>
    <row r="41" spans="1:15" ht="15.6">
      <c r="A41" s="17"/>
      <c r="B41" s="9" t="s">
        <v>777</v>
      </c>
      <c r="C41" s="9" t="s">
        <v>700</v>
      </c>
      <c r="D41" s="9" t="s">
        <v>5</v>
      </c>
      <c r="E41" s="9">
        <v>2</v>
      </c>
      <c r="F41" s="9">
        <v>130.51694840652021</v>
      </c>
      <c r="G41" s="9">
        <v>131.92686054077919</v>
      </c>
      <c r="H41" s="9">
        <v>132.63181660790869</v>
      </c>
      <c r="I41" s="9">
        <f t="shared" si="3"/>
        <v>0.7</v>
      </c>
      <c r="J41" s="9">
        <f t="shared" si="4"/>
        <v>2</v>
      </c>
      <c r="K41" s="9">
        <v>6</v>
      </c>
      <c r="L41" s="9">
        <v>6</v>
      </c>
      <c r="M41" s="9">
        <v>3.383600307098142</v>
      </c>
      <c r="N41" s="9">
        <v>3.17</v>
      </c>
      <c r="O41" s="9">
        <f t="shared" si="2"/>
        <v>140</v>
      </c>
    </row>
    <row r="42" spans="1:15" ht="15.6">
      <c r="A42" s="17"/>
      <c r="B42" s="9" t="s">
        <v>939</v>
      </c>
      <c r="C42" s="9" t="s">
        <v>700</v>
      </c>
      <c r="D42" s="9" t="s">
        <v>5</v>
      </c>
      <c r="E42" s="9">
        <v>21.2</v>
      </c>
      <c r="F42" s="9">
        <v>14.63255944450237</v>
      </c>
      <c r="G42" s="9">
        <v>14.76260896873357</v>
      </c>
      <c r="H42" s="9">
        <v>14.827633730849159</v>
      </c>
      <c r="I42" s="9">
        <f t="shared" si="3"/>
        <v>7.419999999999999</v>
      </c>
      <c r="J42" s="9">
        <f t="shared" si="4"/>
        <v>21.2</v>
      </c>
      <c r="K42" s="9">
        <v>1</v>
      </c>
      <c r="L42" s="9">
        <v>1</v>
      </c>
      <c r="M42" s="9">
        <v>32.624637496215627</v>
      </c>
      <c r="N42" s="9">
        <v>2</v>
      </c>
      <c r="O42" s="9">
        <f t="shared" si="2"/>
        <v>1484</v>
      </c>
    </row>
    <row r="43" spans="1:15" ht="15.6">
      <c r="A43" s="17"/>
      <c r="B43" s="9" t="s">
        <v>999</v>
      </c>
      <c r="C43" s="9" t="s">
        <v>700</v>
      </c>
      <c r="D43" s="9" t="s">
        <v>5</v>
      </c>
      <c r="E43" s="9">
        <v>18.600000000000001</v>
      </c>
      <c r="F43" s="9">
        <v>34.358221787502373</v>
      </c>
      <c r="G43" s="9">
        <v>34.488271311733563</v>
      </c>
      <c r="H43" s="9">
        <v>34.553296073849161</v>
      </c>
      <c r="I43" s="9">
        <f t="shared" si="3"/>
        <v>6.51</v>
      </c>
      <c r="J43" s="9">
        <f t="shared" si="4"/>
        <v>18.600000000000001</v>
      </c>
      <c r="K43" s="9">
        <v>1</v>
      </c>
      <c r="L43" s="9">
        <v>1</v>
      </c>
      <c r="M43" s="9">
        <v>28.623502708944269</v>
      </c>
      <c r="N43" s="9">
        <v>2</v>
      </c>
      <c r="O43" s="9">
        <f t="shared" si="2"/>
        <v>1302</v>
      </c>
    </row>
    <row r="44" spans="1:15" ht="15.6">
      <c r="A44" s="17"/>
      <c r="B44" s="9" t="s">
        <v>746</v>
      </c>
      <c r="C44" s="9" t="s">
        <v>700</v>
      </c>
      <c r="D44" s="9" t="s">
        <v>7</v>
      </c>
      <c r="E44" s="9">
        <v>580</v>
      </c>
      <c r="F44" s="9">
        <v>9.5791116586822938</v>
      </c>
      <c r="G44" s="9">
        <v>10.989023792941209</v>
      </c>
      <c r="H44" s="9">
        <v>11.693979860070669</v>
      </c>
      <c r="I44" s="9">
        <f t="shared" si="3"/>
        <v>203</v>
      </c>
      <c r="J44" s="9">
        <f t="shared" si="4"/>
        <v>580</v>
      </c>
      <c r="K44" s="9">
        <v>6</v>
      </c>
      <c r="L44" s="9">
        <v>6</v>
      </c>
      <c r="M44" s="9">
        <v>981.24408905845382</v>
      </c>
      <c r="N44" s="9">
        <v>3.17</v>
      </c>
      <c r="O44" s="9">
        <f t="shared" si="2"/>
        <v>40600</v>
      </c>
    </row>
    <row r="45" spans="1:15" ht="15.6">
      <c r="A45" s="17"/>
      <c r="B45" s="9" t="s">
        <v>766</v>
      </c>
      <c r="C45" s="9" t="s">
        <v>700</v>
      </c>
      <c r="D45" s="9" t="s">
        <v>11</v>
      </c>
      <c r="E45" s="9">
        <v>18</v>
      </c>
      <c r="F45" s="9">
        <v>32.509294273094071</v>
      </c>
      <c r="G45" s="9">
        <v>32.639343797325282</v>
      </c>
      <c r="H45" s="9">
        <v>32.704368559440887</v>
      </c>
      <c r="I45" s="9">
        <f t="shared" si="3"/>
        <v>6.3</v>
      </c>
      <c r="J45" s="9">
        <f t="shared" si="4"/>
        <v>18</v>
      </c>
      <c r="K45" s="9">
        <v>1</v>
      </c>
      <c r="L45" s="9">
        <v>1</v>
      </c>
      <c r="M45" s="9">
        <v>27.700163911881109</v>
      </c>
      <c r="N45" s="9">
        <v>2</v>
      </c>
      <c r="O45" s="9">
        <f t="shared" si="2"/>
        <v>1260</v>
      </c>
    </row>
    <row r="46" spans="1:15" ht="15.6">
      <c r="A46" s="17"/>
      <c r="B46" s="9" t="s">
        <v>1035</v>
      </c>
      <c r="C46" s="9" t="s">
        <v>700</v>
      </c>
      <c r="D46" s="9" t="s">
        <v>11</v>
      </c>
      <c r="E46" s="9">
        <v>2</v>
      </c>
      <c r="F46" s="9">
        <v>8.4455925488464612</v>
      </c>
      <c r="G46" s="9">
        <v>8.5756420730776615</v>
      </c>
      <c r="H46" s="9">
        <v>8.6406668351932616</v>
      </c>
      <c r="I46" s="9">
        <f t="shared" si="3"/>
        <v>0.7</v>
      </c>
      <c r="J46" s="9">
        <f t="shared" si="4"/>
        <v>2</v>
      </c>
      <c r="K46" s="9">
        <v>1</v>
      </c>
      <c r="L46" s="9">
        <v>1</v>
      </c>
      <c r="M46" s="9">
        <v>3.0777959902090268</v>
      </c>
      <c r="N46" s="9">
        <v>2</v>
      </c>
      <c r="O46" s="9">
        <f t="shared" si="2"/>
        <v>140</v>
      </c>
    </row>
    <row r="47" spans="1:15" ht="15.6">
      <c r="A47" s="17"/>
      <c r="B47" s="9" t="s">
        <v>948</v>
      </c>
      <c r="C47" s="9" t="s">
        <v>700</v>
      </c>
      <c r="D47" s="9" t="s">
        <v>6</v>
      </c>
      <c r="E47" s="9">
        <v>105</v>
      </c>
      <c r="F47" s="9">
        <v>7.0398723520455411</v>
      </c>
      <c r="G47" s="9">
        <v>8.4497844863044556</v>
      </c>
      <c r="H47" s="9">
        <v>9.1547405534339141</v>
      </c>
      <c r="I47" s="9">
        <f t="shared" si="3"/>
        <v>36.75</v>
      </c>
      <c r="J47" s="9">
        <f t="shared" si="4"/>
        <v>105</v>
      </c>
      <c r="K47" s="9">
        <v>1</v>
      </c>
      <c r="L47" s="9">
        <v>1</v>
      </c>
      <c r="M47" s="9">
        <v>177.63901612265079</v>
      </c>
      <c r="N47" s="9">
        <v>2</v>
      </c>
      <c r="O47" s="9">
        <f t="shared" si="2"/>
        <v>7350</v>
      </c>
    </row>
    <row r="48" spans="1:15" ht="15.6">
      <c r="A48" s="17"/>
      <c r="B48" s="9" t="s">
        <v>954</v>
      </c>
      <c r="C48" s="9" t="s">
        <v>700</v>
      </c>
      <c r="D48" s="9" t="s">
        <v>6</v>
      </c>
      <c r="E48" s="9">
        <v>0.6</v>
      </c>
      <c r="F48" s="9">
        <v>7.5810343665023687</v>
      </c>
      <c r="G48" s="9">
        <v>7.7110838907335708</v>
      </c>
      <c r="H48" s="9">
        <v>7.7761086528491719</v>
      </c>
      <c r="I48" s="9">
        <f t="shared" si="3"/>
        <v>0.21</v>
      </c>
      <c r="J48" s="9">
        <f t="shared" si="4"/>
        <v>0.6</v>
      </c>
      <c r="K48" s="9">
        <v>1</v>
      </c>
      <c r="L48" s="9">
        <v>1</v>
      </c>
      <c r="M48" s="9">
        <v>0.92333879706270805</v>
      </c>
      <c r="N48" s="9">
        <v>2</v>
      </c>
      <c r="O48" s="9">
        <f t="shared" si="2"/>
        <v>42</v>
      </c>
    </row>
    <row r="49" spans="1:15" ht="15.6">
      <c r="A49" s="17"/>
      <c r="B49" s="9" t="s">
        <v>1043</v>
      </c>
      <c r="C49" s="9" t="s">
        <v>700</v>
      </c>
      <c r="D49" s="9" t="s">
        <v>6</v>
      </c>
      <c r="E49" s="9">
        <v>2</v>
      </c>
      <c r="F49" s="9">
        <v>9.6240871725023673</v>
      </c>
      <c r="G49" s="9">
        <v>9.7541366967335694</v>
      </c>
      <c r="H49" s="9">
        <v>9.8191614588491714</v>
      </c>
      <c r="I49" s="9">
        <f t="shared" si="3"/>
        <v>0.7</v>
      </c>
      <c r="J49" s="9">
        <f t="shared" si="4"/>
        <v>2</v>
      </c>
      <c r="K49" s="9">
        <v>1</v>
      </c>
      <c r="L49" s="9">
        <v>1</v>
      </c>
      <c r="M49" s="9">
        <v>3.0777959902090242</v>
      </c>
      <c r="N49" s="9">
        <v>2</v>
      </c>
      <c r="O49" s="9">
        <f t="shared" si="2"/>
        <v>140</v>
      </c>
    </row>
    <row r="50" spans="1:15" ht="15.6">
      <c r="A50" s="17"/>
      <c r="B50" s="9" t="s">
        <v>1044</v>
      </c>
      <c r="C50" s="9" t="s">
        <v>700</v>
      </c>
      <c r="D50" s="9" t="s">
        <v>6</v>
      </c>
      <c r="E50" s="9">
        <v>2</v>
      </c>
      <c r="F50" s="9">
        <v>9.6240871725023673</v>
      </c>
      <c r="G50" s="9">
        <v>9.7541366967335694</v>
      </c>
      <c r="H50" s="9">
        <v>9.8191614588491714</v>
      </c>
      <c r="I50" s="9">
        <f t="shared" si="3"/>
        <v>0.7</v>
      </c>
      <c r="J50" s="9">
        <f t="shared" si="4"/>
        <v>2</v>
      </c>
      <c r="K50" s="9">
        <v>1</v>
      </c>
      <c r="L50" s="9">
        <v>1</v>
      </c>
      <c r="M50" s="9">
        <v>3.0777959902090242</v>
      </c>
      <c r="N50" s="9">
        <v>2</v>
      </c>
      <c r="O50" s="9">
        <f t="shared" si="2"/>
        <v>140</v>
      </c>
    </row>
    <row r="51" spans="1:15" ht="15.6">
      <c r="A51" s="17"/>
      <c r="B51" s="9" t="s">
        <v>1006</v>
      </c>
      <c r="C51" s="9" t="s">
        <v>700</v>
      </c>
      <c r="D51" s="9" t="s">
        <v>6</v>
      </c>
      <c r="E51" s="9">
        <v>20.399999999999999</v>
      </c>
      <c r="F51" s="9">
        <v>19.755234713502361</v>
      </c>
      <c r="G51" s="9">
        <v>19.885284237733561</v>
      </c>
      <c r="H51" s="9">
        <v>19.95030899984916</v>
      </c>
      <c r="I51" s="9">
        <f t="shared" si="3"/>
        <v>7.1399999999999988</v>
      </c>
      <c r="J51" s="9">
        <f t="shared" si="4"/>
        <v>20.399999999999999</v>
      </c>
      <c r="K51" s="9">
        <v>1</v>
      </c>
      <c r="L51" s="9">
        <v>1</v>
      </c>
      <c r="M51" s="9">
        <v>31.393519100132181</v>
      </c>
      <c r="N51" s="9">
        <v>2</v>
      </c>
      <c r="O51" s="9">
        <f t="shared" si="2"/>
        <v>1428</v>
      </c>
    </row>
    <row r="52" spans="1:15" ht="15.6">
      <c r="A52" s="17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5.6">
      <c r="A53" s="13"/>
    </row>
    <row r="54" spans="1:15">
      <c r="A54" s="23" t="s">
        <v>1093</v>
      </c>
      <c r="B54" s="14" t="s">
        <v>1080</v>
      </c>
      <c r="C54" s="14" t="s">
        <v>1084</v>
      </c>
      <c r="D54" s="14" t="s">
        <v>4</v>
      </c>
      <c r="E54" s="14">
        <v>576</v>
      </c>
      <c r="F54" s="14"/>
      <c r="G54" s="14"/>
      <c r="H54" s="14"/>
      <c r="I54" s="14">
        <f>0.35*E54</f>
        <v>201.6</v>
      </c>
    </row>
    <row r="55" spans="1:15">
      <c r="A55" s="23"/>
      <c r="B55" s="14" t="s">
        <v>1081</v>
      </c>
      <c r="C55" s="14" t="s">
        <v>1084</v>
      </c>
      <c r="D55" s="14" t="s">
        <v>8</v>
      </c>
      <c r="E55" s="14">
        <v>157</v>
      </c>
      <c r="F55" s="14"/>
      <c r="G55" s="14"/>
      <c r="H55" s="14"/>
      <c r="I55" s="14">
        <f t="shared" ref="I55:I57" si="5">0.35*E55</f>
        <v>54.949999999999996</v>
      </c>
    </row>
    <row r="56" spans="1:15" ht="15.6">
      <c r="A56" s="15"/>
      <c r="B56" s="14" t="s">
        <v>1082</v>
      </c>
      <c r="C56" s="14" t="s">
        <v>1084</v>
      </c>
      <c r="D56" s="14" t="s">
        <v>7</v>
      </c>
      <c r="E56" s="14">
        <v>96</v>
      </c>
      <c r="F56" s="14"/>
      <c r="G56" s="14"/>
      <c r="H56" s="14"/>
      <c r="I56" s="14">
        <f t="shared" si="5"/>
        <v>33.599999999999994</v>
      </c>
    </row>
    <row r="57" spans="1:15">
      <c r="B57" s="14" t="s">
        <v>1083</v>
      </c>
      <c r="C57" s="14" t="s">
        <v>1084</v>
      </c>
      <c r="D57" s="14" t="s">
        <v>1066</v>
      </c>
      <c r="E57" s="14">
        <v>56</v>
      </c>
      <c r="F57" s="14"/>
      <c r="G57" s="14"/>
      <c r="H57" s="14"/>
      <c r="I57" s="14">
        <f t="shared" si="5"/>
        <v>19.599999999999998</v>
      </c>
    </row>
    <row r="58" spans="1:1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</row>
    <row r="59" spans="1:15">
      <c r="B59" s="11" t="s">
        <v>1094</v>
      </c>
    </row>
    <row r="60" spans="1:15">
      <c r="B60" s="1" t="s">
        <v>0</v>
      </c>
      <c r="C60" s="1" t="s">
        <v>1</v>
      </c>
      <c r="D60" s="1" t="s">
        <v>2</v>
      </c>
      <c r="E60" s="1" t="s">
        <v>3</v>
      </c>
      <c r="F60" s="1" t="s">
        <v>26</v>
      </c>
      <c r="G60" s="1" t="s">
        <v>27</v>
      </c>
    </row>
    <row r="61" spans="1:15" ht="15.6">
      <c r="A61" s="17" t="s">
        <v>1092</v>
      </c>
      <c r="B61" s="9" t="s">
        <v>4</v>
      </c>
      <c r="C61" s="9" t="s">
        <v>31</v>
      </c>
      <c r="D61" s="9" t="s">
        <v>80</v>
      </c>
      <c r="E61" s="9">
        <v>909.9</v>
      </c>
      <c r="F61" s="9">
        <v>0.8909999999999999</v>
      </c>
      <c r="G61" s="9">
        <v>810.72089999999992</v>
      </c>
    </row>
    <row r="62" spans="1:15" ht="15.6">
      <c r="A62" s="15"/>
      <c r="B62" s="9" t="s">
        <v>7</v>
      </c>
      <c r="C62" s="9" t="s">
        <v>44</v>
      </c>
      <c r="D62" s="9" t="s">
        <v>80</v>
      </c>
      <c r="E62" s="9">
        <v>670</v>
      </c>
      <c r="F62" s="9">
        <v>0.75700000000000001</v>
      </c>
      <c r="G62" s="9">
        <v>507.19</v>
      </c>
    </row>
    <row r="66" spans="1:7">
      <c r="B66" s="11" t="s">
        <v>1095</v>
      </c>
    </row>
    <row r="67" spans="1:7">
      <c r="B67" s="1" t="s">
        <v>0</v>
      </c>
      <c r="C67" s="1" t="s">
        <v>1</v>
      </c>
      <c r="D67" s="1" t="s">
        <v>2</v>
      </c>
      <c r="E67" s="1" t="s">
        <v>3</v>
      </c>
      <c r="F67" s="1" t="s">
        <v>26</v>
      </c>
      <c r="G67" s="1" t="s">
        <v>27</v>
      </c>
    </row>
    <row r="68" spans="1:7" ht="15.6">
      <c r="A68" s="19" t="s">
        <v>1092</v>
      </c>
      <c r="B68" s="9" t="s">
        <v>9</v>
      </c>
      <c r="C68" s="9" t="s">
        <v>464</v>
      </c>
      <c r="D68" s="9" t="s">
        <v>664</v>
      </c>
      <c r="E68" s="9">
        <v>22.8</v>
      </c>
      <c r="F68" s="9">
        <v>0.28799999999999998</v>
      </c>
      <c r="G68" s="9">
        <v>6.5664000000000007</v>
      </c>
    </row>
    <row r="69" spans="1:7">
      <c r="A69" s="18"/>
      <c r="B69" s="9" t="s">
        <v>9</v>
      </c>
      <c r="C69" s="9" t="s">
        <v>500</v>
      </c>
      <c r="D69" s="9" t="s">
        <v>664</v>
      </c>
      <c r="E69" s="9">
        <v>50.6</v>
      </c>
      <c r="F69" s="9">
        <v>0.27</v>
      </c>
      <c r="G69" s="9">
        <v>13.662000000000001</v>
      </c>
    </row>
    <row r="70" spans="1:7">
      <c r="A70" s="18"/>
      <c r="B70" s="9" t="s">
        <v>9</v>
      </c>
      <c r="C70" s="9" t="s">
        <v>507</v>
      </c>
      <c r="D70" s="9" t="s">
        <v>664</v>
      </c>
      <c r="E70" s="9">
        <v>20</v>
      </c>
      <c r="F70" s="9">
        <v>0.33700000000000002</v>
      </c>
      <c r="G70" s="9">
        <v>6.74</v>
      </c>
    </row>
    <row r="72" spans="1:7">
      <c r="A72" s="20" t="s">
        <v>1093</v>
      </c>
      <c r="B72" s="14" t="s">
        <v>1063</v>
      </c>
      <c r="C72" s="14"/>
      <c r="D72" s="14" t="s">
        <v>664</v>
      </c>
      <c r="E72" s="14">
        <v>3744</v>
      </c>
    </row>
    <row r="73" spans="1:7">
      <c r="A73" s="18"/>
      <c r="B73" s="14" t="s">
        <v>1064</v>
      </c>
      <c r="C73" s="14"/>
      <c r="D73" s="14" t="s">
        <v>664</v>
      </c>
      <c r="E73" s="14">
        <v>802</v>
      </c>
    </row>
    <row r="74" spans="1:7">
      <c r="A74" s="18"/>
      <c r="B74" s="14" t="s">
        <v>1065</v>
      </c>
      <c r="C74" s="14"/>
      <c r="D74" s="14" t="s">
        <v>664</v>
      </c>
      <c r="E74" s="14">
        <v>6400</v>
      </c>
    </row>
    <row r="75" spans="1:7">
      <c r="A75" s="18"/>
      <c r="B75" s="14"/>
      <c r="C75" s="14"/>
      <c r="D75" s="14"/>
      <c r="E75" s="14"/>
    </row>
    <row r="76" spans="1:7">
      <c r="A76" s="18"/>
      <c r="B76" s="14" t="s">
        <v>1067</v>
      </c>
      <c r="C76" s="14"/>
      <c r="D76" s="14" t="s">
        <v>662</v>
      </c>
      <c r="E76" s="14">
        <v>1571</v>
      </c>
    </row>
    <row r="77" spans="1:7">
      <c r="A77" s="18"/>
      <c r="B77" s="14" t="s">
        <v>1068</v>
      </c>
      <c r="C77" s="14"/>
      <c r="D77" s="14" t="s">
        <v>662</v>
      </c>
      <c r="E77" s="14">
        <v>138</v>
      </c>
    </row>
    <row r="78" spans="1:7">
      <c r="A78" s="18"/>
      <c r="B78" s="14" t="s">
        <v>1069</v>
      </c>
      <c r="C78" s="14"/>
      <c r="D78" s="14" t="s">
        <v>662</v>
      </c>
      <c r="E78" s="14">
        <v>157</v>
      </c>
    </row>
    <row r="79" spans="1:7">
      <c r="A79" s="18"/>
      <c r="B79" s="14" t="s">
        <v>1070</v>
      </c>
      <c r="C79" s="14"/>
      <c r="D79" s="14" t="s">
        <v>662</v>
      </c>
      <c r="E79" s="14">
        <v>43</v>
      </c>
    </row>
    <row r="80" spans="1:7">
      <c r="A80" s="18"/>
      <c r="B80" s="14" t="s">
        <v>1071</v>
      </c>
      <c r="C80" s="14"/>
      <c r="D80" s="14" t="s">
        <v>662</v>
      </c>
      <c r="E80" s="14">
        <v>298</v>
      </c>
    </row>
    <row r="81" spans="1:5">
      <c r="A81" s="18"/>
      <c r="B81" s="14" t="s">
        <v>1072</v>
      </c>
      <c r="C81" s="14"/>
      <c r="D81" s="14" t="s">
        <v>662</v>
      </c>
      <c r="E81" s="14">
        <v>389</v>
      </c>
    </row>
    <row r="82" spans="1:5">
      <c r="A82" s="18"/>
      <c r="B82" s="14" t="s">
        <v>1073</v>
      </c>
      <c r="C82" s="14"/>
      <c r="D82" s="14" t="s">
        <v>662</v>
      </c>
      <c r="E82" s="14">
        <v>233</v>
      </c>
    </row>
    <row r="83" spans="1:5">
      <c r="A83" s="18"/>
      <c r="B83" s="14" t="s">
        <v>1074</v>
      </c>
      <c r="C83" s="14"/>
      <c r="D83" s="14" t="s">
        <v>662</v>
      </c>
      <c r="E83" s="14">
        <v>266</v>
      </c>
    </row>
    <row r="84" spans="1:5">
      <c r="A84" s="18"/>
      <c r="B84" s="14"/>
      <c r="C84" s="14"/>
      <c r="D84" s="14"/>
      <c r="E84" s="14"/>
    </row>
    <row r="85" spans="1:5">
      <c r="A85" s="18"/>
      <c r="B85" s="14" t="s">
        <v>1075</v>
      </c>
      <c r="C85" s="14"/>
      <c r="D85" s="14" t="s">
        <v>664</v>
      </c>
      <c r="E85" s="14">
        <v>529</v>
      </c>
    </row>
    <row r="86" spans="1:5">
      <c r="A86" s="18"/>
      <c r="B86" s="14" t="s">
        <v>1085</v>
      </c>
      <c r="C86" s="14"/>
      <c r="D86" s="14" t="s">
        <v>664</v>
      </c>
      <c r="E86" s="14">
        <v>189</v>
      </c>
    </row>
    <row r="87" spans="1:5">
      <c r="A87" s="18"/>
      <c r="B87" s="14" t="s">
        <v>1086</v>
      </c>
      <c r="C87" s="14"/>
      <c r="D87" s="14" t="s">
        <v>664</v>
      </c>
      <c r="E87" s="14">
        <v>428</v>
      </c>
    </row>
    <row r="88" spans="1:5">
      <c r="A88" s="18"/>
      <c r="B88" s="14" t="s">
        <v>1076</v>
      </c>
      <c r="C88" s="14"/>
      <c r="D88" s="14" t="s">
        <v>664</v>
      </c>
      <c r="E88" s="14">
        <v>459</v>
      </c>
    </row>
    <row r="89" spans="1:5">
      <c r="A89" s="18"/>
      <c r="B89" s="14" t="s">
        <v>1087</v>
      </c>
      <c r="C89" s="14"/>
      <c r="D89" s="14" t="s">
        <v>664</v>
      </c>
      <c r="E89" s="14">
        <v>1859</v>
      </c>
    </row>
    <row r="90" spans="1:5">
      <c r="B90" s="14"/>
      <c r="C90" s="14"/>
      <c r="D90" s="14"/>
      <c r="E90" s="14"/>
    </row>
    <row r="91" spans="1:5">
      <c r="B91" s="14" t="s">
        <v>1078</v>
      </c>
      <c r="C91" s="14"/>
      <c r="D91" s="14" t="s">
        <v>663</v>
      </c>
      <c r="E91" s="14">
        <v>4</v>
      </c>
    </row>
    <row r="92" spans="1:5">
      <c r="B92" s="14" t="s">
        <v>1079</v>
      </c>
      <c r="C92" s="14"/>
      <c r="D92" s="14" t="s">
        <v>663</v>
      </c>
      <c r="E92" s="14">
        <v>50</v>
      </c>
    </row>
  </sheetData>
  <mergeCells count="2">
    <mergeCell ref="A5:A34"/>
    <mergeCell ref="A54:A55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2021-09-29T01:16:38Z</dcterms:modified>
</cp:coreProperties>
</file>