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24" windowWidth="16104" windowHeight="9660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J9" i="2"/>
  <c r="J8" i="2"/>
  <c r="J7" i="2"/>
  <c r="J6" i="2"/>
  <c r="J5" i="2"/>
  <c r="J4" i="2"/>
  <c r="J3" i="2"/>
  <c r="J2" i="2"/>
  <c r="I369" i="1" l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<sst xmlns="http://schemas.openxmlformats.org/spreadsheetml/2006/main" count="4384" uniqueCount="1063">
  <si>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</si>
  <si>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</si>
  <si>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</si>
  <si>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</si>
  <si>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</si>
  <si>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</si>
  <si>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</si>
  <si>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</si>
  <si>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</si>
  <si>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</si>
  <si>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</si>
  <si>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</si>
  <si>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</si>
  <si>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</si>
  <si>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</si>
  <si>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</si>
  <si>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</si>
  <si>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</si>
  <si>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</si>
  <si>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</si>
  <si>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</si>
  <si>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</si>
  <si>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</si>
  <si>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</si>
  <si>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</si>
  <si>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</si>
  <si>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</si>
  <si>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</si>
  <si>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</si>
  <si>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</si>
  <si>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</si>
  <si>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</si>
  <si>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</si>
  <si>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</si>
  <si>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</si>
  <si>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</si>
  <si>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</si>
  <si>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</si>
  <si>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</si>
  <si>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</si>
  <si>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</si>
  <si>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</si>
  <si>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</si>
  <si>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</si>
  <si>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</si>
  <si>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</si>
  <si>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</si>
  <si>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</si>
  <si>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</si>
  <si>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</si>
  <si>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</si>
  <si>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</si>
  <si>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</si>
  <si>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</si>
  <si>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</si>
  <si>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</si>
  <si>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</si>
  <si>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</si>
  <si>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</si>
  <si>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</si>
  <si>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</si>
  <si>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</si>
  <si>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</si>
  <si>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</si>
  <si>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</si>
  <si>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</si>
  <si>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</si>
  <si>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</si>
  <si>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</si>
  <si>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</si>
  <si>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</si>
  <si>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</si>
  <si>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</si>
  <si>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</si>
  <si>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</si>
  <si>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</si>
  <si>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</si>
  <si>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</si>
  <si>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</si>
  <si>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</si>
  <si>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</si>
  <si>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</si>
  <si>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</si>
  <si>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</si>
  <si>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</si>
  <si>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</si>
  <si>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</si>
  <si>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</si>
  <si>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</si>
  <si>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</si>
  <si>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</si>
  <si>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</si>
  <si>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</si>
  <si>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</si>
  <si>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</si>
  <si>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</si>
  <si>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</si>
  <si>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</si>
  <si>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</si>
  <si>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</si>
  <si>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</si>
  <si>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</si>
  <si>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</si>
  <si>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</si>
  <si>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</si>
  <si>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</si>
  <si>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</si>
  <si>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</si>
  <si>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</si>
  <si>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</si>
  <si>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</si>
  <si>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</si>
  <si>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</si>
  <si>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</si>
  <si>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</si>
  <si>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</si>
  <si>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</si>
  <si>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</si>
  <si>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</si>
  <si>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</si>
  <si>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</si>
  <si>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</si>
  <si>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</si>
  <si>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</si>
  <si>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</si>
  <si>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</si>
  <si>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</si>
  <si>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</si>
  <si>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</si>
  <si>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</si>
  <si>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</si>
  <si>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</si>
  <si>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</si>
  <si>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</si>
  <si>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</si>
  <si>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</si>
  <si>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</si>
  <si>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</si>
  <si>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</si>
  <si>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</si>
  <si>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</si>
  <si>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</si>
  <si>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</si>
  <si>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</si>
  <si>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</si>
  <si>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</si>
  <si>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</si>
  <si>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</si>
  <si>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</si>
  <si>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</si>
  <si>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</si>
  <si>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</si>
  <si>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</si>
  <si>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</si>
  <si>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</si>
  <si>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</si>
  <si>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</si>
  <si>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</si>
  <si>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</si>
  <si>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</si>
  <si>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</si>
  <si>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</si>
  <si>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</si>
  <si>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</si>
  <si>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</si>
  <si>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</si>
  <si>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</si>
  <si>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</si>
  <si>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</si>
  <si>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</si>
  <si>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</si>
  <si>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</si>
  <si>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</si>
  <si>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</si>
  <si>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</si>
  <si>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</si>
  <si>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</si>
  <si>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</si>
  <si>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</si>
  <si>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</si>
  <si>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</si>
  <si>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</si>
  <si>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</si>
  <si>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</si>
  <si>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</si>
  <si>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</si>
  <si>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</si>
  <si>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</si>
  <si>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</si>
  <si>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</si>
  <si>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</si>
  <si>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</si>
  <si>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</si>
  <si>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</si>
  <si>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</si>
  <si>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</si>
  <si>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</si>
  <si>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</si>
  <si>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</si>
  <si>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</si>
  <si>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</si>
  <si>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</si>
  <si>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</si>
  <si>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</si>
  <si>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</si>
  <si>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</si>
  <si>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</si>
  <si>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</si>
  <si>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</si>
  <si>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</si>
  <si>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</si>
  <si>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</si>
  <si>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</si>
  <si>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</si>
  <si>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</si>
  <si>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</si>
  <si>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</si>
  <si>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</si>
  <si>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</si>
  <si>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</si>
  <si>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</si>
  <si>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</si>
  <si>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</si>
  <si>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</si>
  <si>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</si>
  <si>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</si>
  <si>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</si>
  <si>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</si>
  <si>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</si>
  <si>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</si>
  <si>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</si>
  <si>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</si>
  <si>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</si>
  <si>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</si>
  <si>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</si>
  <si>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</si>
  <si>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</si>
  <si>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</si>
  <si>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</si>
  <si>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</si>
  <si>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</si>
  <si>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</si>
  <si>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</si>
  <si>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</si>
  <si>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</si>
  <si>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</si>
  <si>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</si>
  <si>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</si>
  <si>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</si>
  <si>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</si>
  <si>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</si>
  <si>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</si>
  <si>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</si>
  <si>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</si>
  <si>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</si>
  <si>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</si>
  <si>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</si>
  <si>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</si>
  <si>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</si>
  <si>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</si>
  <si>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</si>
  <si>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</si>
  <si>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</si>
  <si>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</si>
  <si>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</si>
  <si>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</si>
  <si>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</si>
  <si>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</si>
  <si>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</si>
  <si>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</si>
  <si>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</si>
  <si>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</si>
  <si>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</si>
  <si>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</si>
  <si>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</si>
  <si>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</si>
  <si>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</si>
  <si>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</si>
  <si>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</si>
  <si>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</si>
  <si>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</si>
  <si>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</si>
  <si>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</si>
  <si>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</si>
  <si>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</si>
  <si>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</si>
  <si>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</si>
  <si>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</si>
  <si>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</si>
  <si>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</si>
  <si>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</si>
  <si>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</si>
  <si>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</si>
  <si>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</si>
  <si>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</si>
  <si>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</si>
  <si>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</si>
  <si>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</si>
  <si>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</si>
  <si>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</si>
  <si>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</si>
  <si>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</si>
  <si>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</si>
  <si>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</si>
  <si>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</si>
  <si>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</si>
  <si>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</si>
  <si>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</si>
  <si>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</si>
  <si>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</si>
  <si>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</si>
  <si>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</si>
  <si>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</si>
  <si>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</si>
  <si>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</si>
  <si>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</si>
  <si>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</si>
  <si>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</si>
  <si>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</si>
  <si>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</si>
  <si>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</si>
  <si>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</si>
  <si>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</si>
  <si>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</si>
  <si>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</si>
  <si>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</si>
  <si>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</si>
  <si>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</si>
  <si>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</si>
  <si>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</si>
  <si>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</si>
  <si>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</si>
  <si>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</si>
  <si>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</si>
  <si>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</si>
  <si>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</si>
  <si>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</si>
  <si>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</si>
  <si>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</si>
  <si>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</si>
  <si>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</si>
  <si>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</si>
  <si>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</si>
  <si>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</si>
  <si>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</si>
  <si>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</si>
  <si>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</si>
  <si>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</si>
  <si>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</si>
  <si>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</si>
  <si>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</si>
  <si>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</si>
  <si>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</si>
  <si>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</si>
  <si>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</si>
  <si>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</si>
  <si>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</si>
  <si>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</si>
  <si>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</si>
  <si>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</si>
  <si>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</si>
  <si>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</si>
  <si>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</si>
  <si>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</si>
  <si>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</si>
  <si>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</si>
  <si>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</si>
  <si>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</si>
  <si>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</si>
  <si>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</si>
  <si>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</si>
  <si>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</si>
  <si>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</si>
  <si>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</si>
  <si>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</si>
  <si>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</si>
  <si>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</si>
  <si>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</si>
  <si>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</si>
  <si>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</si>
  <si>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</si>
  <si>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</si>
  <si>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</si>
  <si>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</si>
  <si>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</si>
  <si>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</si>
  <si>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</si>
  <si>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</si>
  <si>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</si>
  <si>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</si>
  <si>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</si>
  <si>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</si>
  <si>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</si>
  <si>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</si>
  <si>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</si>
  <si>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</si>
  <si>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</si>
  <si>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</si>
  <si>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</si>
  <si>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</si>
  <si>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</si>
  <si>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</si>
  <si>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</si>
  <si>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</si>
  <si>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</si>
  <si>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</si>
  <si>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</si>
  <si>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</si>
  <si>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</si>
  <si>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</si>
  <si>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</si>
  <si>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</si>
  <si>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</si>
  <si>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</si>
  <si>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</si>
  <si>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</si>
  <si>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</si>
  <si>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</si>
  <si>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</si>
  <si>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</si>
  <si>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</si>
  <si>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</si>
  <si>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</si>
  <si>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</si>
  <si>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</si>
  <si>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</si>
  <si>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</si>
  <si>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</si>
  <si>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</si>
  <si>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</si>
  <si>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</si>
  <si>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</si>
  <si>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</si>
  <si>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</si>
  <si>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</si>
  <si>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</si>
  <si>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</si>
  <si>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</si>
  <si>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</si>
  <si>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</si>
  <si>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</si>
  <si>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</si>
  <si>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</si>
  <si>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</si>
  <si>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</si>
  <si>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</si>
  <si>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</si>
  <si>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</si>
  <si>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</si>
  <si>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</si>
  <si>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</si>
  <si>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</si>
  <si>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</si>
  <si>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</si>
  <si>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</si>
  <si>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</si>
  <si>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</si>
  <si>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</si>
  <si>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</si>
  <si>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</si>
  <si>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</si>
  <si>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</si>
  <si>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</si>
  <si>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</si>
  <si>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</si>
  <si>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</si>
  <si>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</si>
  <si>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</si>
  <si>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</si>
  <si>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</si>
  <si>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</si>
  <si>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</si>
  <si>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</si>
  <si>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</si>
  <si>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</si>
  <si>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</si>
  <si>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</si>
  <si>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</si>
  <si>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</si>
  <si>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</si>
  <si>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</si>
  <si>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</si>
  <si>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</si>
  <si>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</si>
  <si>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</si>
  <si>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</si>
  <si>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</si>
  <si>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</si>
  <si>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</si>
  <si>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</si>
  <si>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</si>
  <si>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</si>
  <si>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</si>
  <si>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</si>
  <si>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</si>
  <si>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</si>
  <si>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</si>
  <si>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</si>
  <si>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</si>
  <si>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</si>
  <si>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</si>
  <si>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</si>
  <si>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</si>
  <si>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</si>
  <si>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</si>
  <si>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</si>
  <si>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</si>
  <si>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</si>
  <si>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</si>
  <si>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</si>
  <si>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</si>
  <si>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</si>
  <si>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</si>
  <si>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</si>
  <si>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</si>
  <si>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</si>
  <si>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</si>
  <si>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</si>
  <si>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</si>
  <si>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</si>
  <si>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</si>
  <si>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</si>
  <si>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</si>
  <si>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</si>
  <si>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</si>
  <si>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</si>
  <si>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</si>
  <si>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</si>
  <si>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</si>
  <si>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</si>
  <si>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</si>
  <si>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</si>
  <si>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</si>
  <si>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</si>
  <si>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</si>
  <si>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</si>
  <si>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</si>
  <si>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</si>
  <si>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</si>
  <si>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</si>
  <si>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</si>
  <si>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</si>
  <si>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</si>
  <si>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</si>
  <si>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</si>
  <si>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</si>
  <si>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</si>
  <si>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</si>
  <si>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</si>
  <si>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</si>
  <si>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</si>
  <si>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</si>
  <si>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</si>
  <si>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</si>
  <si>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</si>
  <si>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</si>
  <si>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</si>
  <si>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</si>
  <si>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</si>
  <si>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</si>
  <si>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</si>
  <si>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</si>
  <si>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</si>
  <si>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</si>
  <si>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</si>
  <si>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</si>
  <si>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</si>
  <si>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</si>
  <si>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</si>
  <si>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</si>
  <si>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</si>
  <si>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</si>
  <si>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</si>
  <si>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</si>
  <si>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</si>
  <si>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</si>
  <si>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</si>
  <si>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</si>
  <si>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</si>
  <si>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</si>
  <si>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</si>
  <si>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</si>
  <si>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</si>
  <si>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</si>
  <si>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</si>
  <si>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</si>
  <si>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</si>
  <si>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</si>
  <si>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</si>
  <si>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</si>
  <si>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</si>
  <si>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</si>
  <si>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</si>
  <si>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</si>
  <si>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</si>
  <si>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</si>
  <si>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</si>
  <si>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</si>
  <si>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</si>
  <si>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</si>
  <si>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</si>
  <si>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</si>
  <si>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</si>
  <si>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</si>
  <si>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</si>
  <si>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</si>
  <si>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</si>
  <si>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</si>
  <si>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</si>
  <si>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</si>
  <si>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</si>
  <si>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</si>
  <si>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</si>
  <si>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</si>
  <si>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</si>
  <si>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</si>
  <si>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</si>
  <si>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</si>
  <si>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</si>
  <si>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</si>
  <si>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</si>
  <si>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</si>
  <si>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</si>
  <si>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</si>
  <si>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</si>
  <si>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</si>
  <si>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</si>
  <si>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</si>
  <si>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</si>
  <si>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</si>
  <si>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</si>
  <si>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</si>
  <si>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</si>
  <si>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</si>
  <si>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</si>
  <si>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</si>
  <si>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</si>
  <si>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</si>
  <si>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</si>
  <si>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</si>
  <si>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</si>
  <si>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</si>
  <si>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</si>
  <si>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</si>
  <si>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</si>
  <si>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</si>
  <si>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</si>
  <si>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</si>
  <si>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</si>
  <si>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</si>
  <si>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</si>
  <si>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</si>
  <si>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</si>
  <si>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</si>
  <si>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</si>
  <si>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</si>
  <si>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</si>
  <si>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</si>
  <si>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</si>
  <si>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</si>
  <si>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</si>
  <si>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</si>
  <si>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</si>
  <si>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</si>
  <si>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</si>
  <si>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</si>
  <si>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</si>
  <si>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</si>
  <si>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</si>
  <si>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</si>
  <si>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</si>
  <si>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</si>
  <si>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</si>
  <si>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</si>
  <si>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</si>
  <si>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</si>
  <si>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</si>
  <si>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</si>
  <si>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</si>
  <si>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</si>
  <si>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</si>
  <si>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</si>
  <si>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</si>
  <si>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</si>
  <si>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</si>
  <si>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</si>
  <si>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</si>
  <si>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</si>
  <si>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</si>
  <si>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</si>
  <si>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</si>
  <si>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</si>
  <si>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</si>
  <si>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</si>
  <si>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</si>
  <si>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</si>
  <si>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</si>
  <si>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</si>
  <si>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</si>
  <si>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</si>
  <si>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</si>
  <si>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</si>
  <si>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</si>
  <si>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</si>
  <si>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</si>
  <si>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Totals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</si>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</sst>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selection activeCell="I18" sqref="I18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1008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869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870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938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939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147.4</v>
      </c>
      <c r="E7" s="2">
        <v>0</v>
      </c>
      <c r="F7" s="2">
        <v>0</v>
      </c>
      <c r="G7" s="2">
        <v>0</v>
      </c>
      <c r="H7" s="2">
        <v>0</v>
      </c>
      <c r="I7" s="2">
        <f>D7</f>
        <v>147.4</v>
      </c>
      <c r="J7" s="2">
        <v>1</v>
      </c>
      <c r="K7" s="2">
        <v>1</v>
      </c>
      <c r="L7" s="2">
        <v>1</v>
      </c>
      <c r="M7" s="2">
        <v>0</v>
      </c>
      <c r="N7" s="2">
        <v>1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684</v>
      </c>
      <c r="E8" s="2">
        <v>0</v>
      </c>
      <c r="F8" s="2">
        <v>0</v>
      </c>
      <c r="G8" s="2">
        <v>0</v>
      </c>
      <c r="H8" s="2">
        <v>0</v>
      </c>
      <c r="I8" s="2">
        <f t="shared" ref="I8:I18" si="0">D8</f>
        <v>684</v>
      </c>
      <c r="J8" s="2">
        <v>1</v>
      </c>
      <c r="K8" s="2">
        <v>1</v>
      </c>
      <c r="L8" s="2">
        <v>1</v>
      </c>
      <c r="M8" s="2">
        <v>0</v>
      </c>
      <c r="N8" s="2">
        <v>1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45.1</v>
      </c>
      <c r="E9" s="2">
        <v>0</v>
      </c>
      <c r="F9" s="2">
        <v>0</v>
      </c>
      <c r="G9" s="2">
        <v>0</v>
      </c>
      <c r="H9" s="2">
        <v>0</v>
      </c>
      <c r="I9" s="2">
        <f t="shared" si="0"/>
        <v>45.1</v>
      </c>
      <c r="J9" s="2">
        <v>1</v>
      </c>
      <c r="K9" s="2">
        <v>1</v>
      </c>
      <c r="L9" s="2">
        <v>1</v>
      </c>
      <c r="M9" s="2">
        <v>0</v>
      </c>
      <c r="N9" s="2">
        <v>1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511.7</v>
      </c>
      <c r="E10" s="2">
        <v>0</v>
      </c>
      <c r="F10" s="2">
        <v>0</v>
      </c>
      <c r="G10" s="2">
        <v>0</v>
      </c>
      <c r="H10" s="2">
        <v>0</v>
      </c>
      <c r="I10" s="2">
        <f t="shared" si="0"/>
        <v>511.7</v>
      </c>
      <c r="J10" s="2">
        <v>1</v>
      </c>
      <c r="K10" s="2">
        <v>1</v>
      </c>
      <c r="L10" s="2">
        <v>1</v>
      </c>
      <c r="M10" s="2">
        <v>0</v>
      </c>
      <c r="N10" s="2">
        <v>1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1.6</v>
      </c>
      <c r="E11" s="2">
        <v>0</v>
      </c>
      <c r="F11" s="2">
        <v>0</v>
      </c>
      <c r="G11" s="2">
        <v>0</v>
      </c>
      <c r="H11" s="2">
        <v>0</v>
      </c>
      <c r="I11" s="2">
        <f t="shared" si="0"/>
        <v>1.6</v>
      </c>
      <c r="J11" s="2">
        <v>1</v>
      </c>
      <c r="K11" s="2">
        <v>1</v>
      </c>
      <c r="L11" s="2">
        <v>1</v>
      </c>
      <c r="M11" s="2">
        <v>0</v>
      </c>
      <c r="N11" s="2">
        <v>1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327.10000000000002</v>
      </c>
      <c r="E12" s="2">
        <v>0</v>
      </c>
      <c r="F12" s="2">
        <v>0</v>
      </c>
      <c r="G12" s="2">
        <v>0</v>
      </c>
      <c r="H12" s="2">
        <v>0</v>
      </c>
      <c r="I12" s="2">
        <f t="shared" si="0"/>
        <v>327.10000000000002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1991.1</v>
      </c>
      <c r="E13" s="2">
        <v>0</v>
      </c>
      <c r="F13" s="2">
        <v>0</v>
      </c>
      <c r="G13" s="2">
        <v>0</v>
      </c>
      <c r="H13" s="2">
        <v>0</v>
      </c>
      <c r="I13" s="2">
        <f t="shared" si="0"/>
        <v>1991.1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si="0"/>
        <v>2200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1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1</v>
      </c>
    </row>
    <row r="19" spans="1:14" x14ac:dyDescent="0.3">
      <c r="A19" s="2" t="s">
        <v>710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ref="I14:I77" si="2">D19</f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3">D19*70</f>
        <v>1120</v>
      </c>
    </row>
    <row r="20" spans="1:14" x14ac:dyDescent="0.3">
      <c r="A20" s="2" t="s">
        <v>713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2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3"/>
        <v>35</v>
      </c>
    </row>
    <row r="21" spans="1:14" x14ac:dyDescent="0.3">
      <c r="A21" s="2" t="s">
        <v>718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2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3"/>
        <v>20230</v>
      </c>
    </row>
    <row r="22" spans="1:14" x14ac:dyDescent="0.3">
      <c r="A22" s="2" t="s">
        <v>719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2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3"/>
        <v>20230</v>
      </c>
    </row>
    <row r="23" spans="1:14" x14ac:dyDescent="0.3">
      <c r="A23" s="2" t="s">
        <v>720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2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3"/>
        <v>20230</v>
      </c>
    </row>
    <row r="24" spans="1:14" x14ac:dyDescent="0.3">
      <c r="A24" s="2" t="s">
        <v>721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2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3"/>
        <v>20230</v>
      </c>
    </row>
    <row r="25" spans="1:14" x14ac:dyDescent="0.3">
      <c r="A25" s="2" t="s">
        <v>727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2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3"/>
        <v>9009</v>
      </c>
    </row>
    <row r="26" spans="1:14" x14ac:dyDescent="0.3">
      <c r="A26" s="2" t="s">
        <v>730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2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3"/>
        <v>20230</v>
      </c>
    </row>
    <row r="27" spans="1:14" x14ac:dyDescent="0.3">
      <c r="A27" s="2" t="s">
        <v>740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2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3"/>
        <v>12600</v>
      </c>
    </row>
    <row r="28" spans="1:14" x14ac:dyDescent="0.3">
      <c r="A28" s="2" t="s">
        <v>750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2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3"/>
        <v>2149</v>
      </c>
    </row>
    <row r="29" spans="1:14" x14ac:dyDescent="0.3">
      <c r="A29" s="2" t="s">
        <v>764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2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3"/>
        <v>6650</v>
      </c>
    </row>
    <row r="30" spans="1:14" x14ac:dyDescent="0.3">
      <c r="A30" s="2" t="s">
        <v>773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2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3"/>
        <v>19635</v>
      </c>
    </row>
    <row r="31" spans="1:14" x14ac:dyDescent="0.3">
      <c r="A31" s="2" t="s">
        <v>780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2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3"/>
        <v>2254</v>
      </c>
    </row>
    <row r="32" spans="1:14" x14ac:dyDescent="0.3">
      <c r="A32" s="2" t="s">
        <v>788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2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3"/>
        <v>14000</v>
      </c>
    </row>
    <row r="33" spans="1:14" x14ac:dyDescent="0.3">
      <c r="A33" s="2" t="s">
        <v>793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2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3"/>
        <v>7952</v>
      </c>
    </row>
    <row r="34" spans="1:14" x14ac:dyDescent="0.3">
      <c r="A34" s="2" t="s">
        <v>1019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2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3"/>
        <v>16401</v>
      </c>
    </row>
    <row r="35" spans="1:14" x14ac:dyDescent="0.3">
      <c r="A35" s="2" t="s">
        <v>803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2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3"/>
        <v>22050</v>
      </c>
    </row>
    <row r="36" spans="1:14" x14ac:dyDescent="0.3">
      <c r="A36" s="2" t="s">
        <v>817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2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3"/>
        <v>700</v>
      </c>
    </row>
    <row r="37" spans="1:14" x14ac:dyDescent="0.3">
      <c r="A37" s="2" t="s">
        <v>818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2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3"/>
        <v>700</v>
      </c>
    </row>
    <row r="38" spans="1:14" x14ac:dyDescent="0.3">
      <c r="A38" s="2" t="s">
        <v>819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2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3"/>
        <v>875</v>
      </c>
    </row>
    <row r="39" spans="1:14" x14ac:dyDescent="0.3">
      <c r="A39" s="2" t="s">
        <v>820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2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3"/>
        <v>350</v>
      </c>
    </row>
    <row r="40" spans="1:14" x14ac:dyDescent="0.3">
      <c r="A40" s="2" t="s">
        <v>822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2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3"/>
        <v>18900</v>
      </c>
    </row>
    <row r="41" spans="1:14" x14ac:dyDescent="0.3">
      <c r="A41" s="2" t="s">
        <v>826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2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3"/>
        <v>294</v>
      </c>
    </row>
    <row r="42" spans="1:14" x14ac:dyDescent="0.3">
      <c r="A42" s="2" t="s">
        <v>839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2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3"/>
        <v>399</v>
      </c>
    </row>
    <row r="43" spans="1:14" x14ac:dyDescent="0.3">
      <c r="A43" s="2" t="s">
        <v>841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2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3"/>
        <v>1904</v>
      </c>
    </row>
    <row r="44" spans="1:14" x14ac:dyDescent="0.3">
      <c r="A44" s="2" t="s">
        <v>1049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2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3"/>
        <v>287</v>
      </c>
    </row>
    <row r="45" spans="1:14" x14ac:dyDescent="0.3">
      <c r="A45" s="2" t="s">
        <v>844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2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3"/>
        <v>20650</v>
      </c>
    </row>
    <row r="46" spans="1:14" x14ac:dyDescent="0.3">
      <c r="A46" s="2" t="s">
        <v>847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2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3"/>
        <v>19600</v>
      </c>
    </row>
    <row r="47" spans="1:14" x14ac:dyDescent="0.3">
      <c r="A47" s="2" t="s">
        <v>848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2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3"/>
        <v>19600</v>
      </c>
    </row>
    <row r="48" spans="1:14" x14ac:dyDescent="0.3">
      <c r="A48" s="2" t="s">
        <v>849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2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3"/>
        <v>19600</v>
      </c>
    </row>
    <row r="49" spans="1:14" x14ac:dyDescent="0.3">
      <c r="A49" s="2" t="s">
        <v>852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2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3"/>
        <v>13622</v>
      </c>
    </row>
    <row r="50" spans="1:14" x14ac:dyDescent="0.3">
      <c r="A50" s="2" t="s">
        <v>855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2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3"/>
        <v>3360</v>
      </c>
    </row>
    <row r="51" spans="1:14" x14ac:dyDescent="0.3">
      <c r="A51" s="2" t="s">
        <v>856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2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3"/>
        <v>3220</v>
      </c>
    </row>
    <row r="52" spans="1:14" x14ac:dyDescent="0.3">
      <c r="A52" s="2" t="s">
        <v>857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2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3"/>
        <v>3220</v>
      </c>
    </row>
    <row r="53" spans="1:14" x14ac:dyDescent="0.3">
      <c r="A53" s="2" t="s">
        <v>861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2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3"/>
        <v>5663</v>
      </c>
    </row>
    <row r="54" spans="1:14" x14ac:dyDescent="0.3">
      <c r="A54" s="2" t="s">
        <v>864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2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3"/>
        <v>770</v>
      </c>
    </row>
    <row r="55" spans="1:14" x14ac:dyDescent="0.3">
      <c r="A55" s="2" t="s">
        <v>865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2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3"/>
        <v>770</v>
      </c>
    </row>
    <row r="56" spans="1:14" x14ac:dyDescent="0.3">
      <c r="A56" s="2" t="s">
        <v>873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2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3"/>
        <v>7952</v>
      </c>
    </row>
    <row r="57" spans="1:14" x14ac:dyDescent="0.3">
      <c r="A57" s="2" t="s">
        <v>874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2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3"/>
        <v>16758</v>
      </c>
    </row>
    <row r="58" spans="1:14" x14ac:dyDescent="0.3">
      <c r="A58" s="2" t="s">
        <v>1020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2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3"/>
        <v>8428</v>
      </c>
    </row>
    <row r="59" spans="1:14" x14ac:dyDescent="0.3">
      <c r="A59" s="2" t="s">
        <v>880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2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3"/>
        <v>20230</v>
      </c>
    </row>
    <row r="60" spans="1:14" x14ac:dyDescent="0.3">
      <c r="A60" s="2" t="s">
        <v>881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2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3"/>
        <v>20230</v>
      </c>
    </row>
    <row r="61" spans="1:14" x14ac:dyDescent="0.3">
      <c r="A61" s="2" t="s">
        <v>882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2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3"/>
        <v>9261</v>
      </c>
    </row>
    <row r="62" spans="1:14" x14ac:dyDescent="0.3">
      <c r="A62" s="2" t="s">
        <v>885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2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3"/>
        <v>22050</v>
      </c>
    </row>
    <row r="63" spans="1:14" x14ac:dyDescent="0.3">
      <c r="A63" s="2" t="s">
        <v>886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2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3"/>
        <v>22050</v>
      </c>
    </row>
    <row r="64" spans="1:14" x14ac:dyDescent="0.3">
      <c r="A64" s="2" t="s">
        <v>892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2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3"/>
        <v>32200</v>
      </c>
    </row>
    <row r="65" spans="1:14" x14ac:dyDescent="0.3">
      <c r="A65" s="2" t="s">
        <v>898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2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3"/>
        <v>175</v>
      </c>
    </row>
    <row r="66" spans="1:14" x14ac:dyDescent="0.3">
      <c r="A66" s="2" t="s">
        <v>899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2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3"/>
        <v>217</v>
      </c>
    </row>
    <row r="67" spans="1:14" x14ac:dyDescent="0.3">
      <c r="A67" s="2" t="s">
        <v>904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2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3"/>
        <v>6202</v>
      </c>
    </row>
    <row r="68" spans="1:14" x14ac:dyDescent="0.3">
      <c r="A68" s="2" t="s">
        <v>907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2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3"/>
        <v>6202</v>
      </c>
    </row>
    <row r="69" spans="1:14" x14ac:dyDescent="0.3">
      <c r="A69" s="2" t="s">
        <v>910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2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3"/>
        <v>1890</v>
      </c>
    </row>
    <row r="70" spans="1:14" x14ac:dyDescent="0.3">
      <c r="A70" s="2" t="s">
        <v>1021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2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3"/>
        <v>700</v>
      </c>
    </row>
    <row r="71" spans="1:14" x14ac:dyDescent="0.3">
      <c r="A71" s="2" t="s">
        <v>914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2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3"/>
        <v>700</v>
      </c>
    </row>
    <row r="72" spans="1:14" x14ac:dyDescent="0.3">
      <c r="A72" s="2" t="s">
        <v>915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2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3"/>
        <v>525</v>
      </c>
    </row>
    <row r="73" spans="1:14" x14ac:dyDescent="0.3">
      <c r="A73" s="2" t="s">
        <v>917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2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3"/>
        <v>3738</v>
      </c>
    </row>
    <row r="74" spans="1:14" x14ac:dyDescent="0.3">
      <c r="A74" s="2" t="s">
        <v>921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2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3"/>
        <v>1750</v>
      </c>
    </row>
    <row r="75" spans="1:14" x14ac:dyDescent="0.3">
      <c r="A75" s="2" t="s">
        <v>925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2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3"/>
        <v>119</v>
      </c>
    </row>
    <row r="76" spans="1:14" x14ac:dyDescent="0.3">
      <c r="A76" s="2" t="s">
        <v>926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2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3"/>
        <v>119</v>
      </c>
    </row>
    <row r="77" spans="1:14" x14ac:dyDescent="0.3">
      <c r="A77" s="2" t="s">
        <v>927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2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3"/>
        <v>245</v>
      </c>
    </row>
    <row r="78" spans="1:14" x14ac:dyDescent="0.3">
      <c r="A78" s="2" t="s">
        <v>928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4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3"/>
        <v>245</v>
      </c>
    </row>
    <row r="79" spans="1:14" x14ac:dyDescent="0.3">
      <c r="A79" s="2" t="s">
        <v>929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4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3"/>
        <v>14280</v>
      </c>
    </row>
    <row r="80" spans="1:14" x14ac:dyDescent="0.3">
      <c r="A80" s="2" t="s">
        <v>932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4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3"/>
        <v>259</v>
      </c>
    </row>
    <row r="81" spans="1:14" x14ac:dyDescent="0.3">
      <c r="A81" s="2" t="s">
        <v>1050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4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3"/>
        <v>6657</v>
      </c>
    </row>
    <row r="82" spans="1:14" x14ac:dyDescent="0.3">
      <c r="A82" s="2" t="s">
        <v>934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4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3"/>
        <v>11088</v>
      </c>
    </row>
    <row r="83" spans="1:14" x14ac:dyDescent="0.3">
      <c r="A83" s="2" t="s">
        <v>935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5">0.35*D83</f>
        <v>55.44</v>
      </c>
      <c r="I83" s="2">
        <f t="shared" si="4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6">D83*70</f>
        <v>11088</v>
      </c>
    </row>
    <row r="84" spans="1:14" x14ac:dyDescent="0.3">
      <c r="A84" s="2" t="s">
        <v>956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5"/>
        <v>9.4849999999999994</v>
      </c>
      <c r="I84" s="2">
        <f t="shared" si="4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6"/>
        <v>1897</v>
      </c>
    </row>
    <row r="85" spans="1:14" x14ac:dyDescent="0.3">
      <c r="A85" s="2" t="s">
        <v>958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5"/>
        <v>32.619999999999997</v>
      </c>
      <c r="I85" s="2">
        <f t="shared" si="4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6"/>
        <v>6524</v>
      </c>
    </row>
    <row r="86" spans="1:14" x14ac:dyDescent="0.3">
      <c r="A86" s="2" t="s">
        <v>961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5"/>
        <v>1.75</v>
      </c>
      <c r="I86" s="2">
        <f t="shared" si="4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6"/>
        <v>350</v>
      </c>
    </row>
    <row r="87" spans="1:14" x14ac:dyDescent="0.3">
      <c r="A87" s="2" t="s">
        <v>969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5"/>
        <v>0.875</v>
      </c>
      <c r="I87" s="2">
        <f t="shared" si="4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6"/>
        <v>175</v>
      </c>
    </row>
    <row r="88" spans="1:14" x14ac:dyDescent="0.3">
      <c r="A88" s="2" t="s">
        <v>970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5"/>
        <v>0.875</v>
      </c>
      <c r="I88" s="2">
        <f t="shared" si="4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6"/>
        <v>175</v>
      </c>
    </row>
    <row r="89" spans="1:14" x14ac:dyDescent="0.3">
      <c r="A89" s="2" t="s">
        <v>971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5"/>
        <v>1.75</v>
      </c>
      <c r="I89" s="2">
        <f t="shared" si="4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6"/>
        <v>350</v>
      </c>
    </row>
    <row r="90" spans="1:14" x14ac:dyDescent="0.3">
      <c r="A90" s="2" t="s">
        <v>997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5"/>
        <v>68.424999999999997</v>
      </c>
      <c r="I90" s="2">
        <f t="shared" si="4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6"/>
        <v>13685</v>
      </c>
    </row>
    <row r="91" spans="1:14" x14ac:dyDescent="0.3">
      <c r="A91" s="2" t="s">
        <v>1022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5"/>
        <v>1.0499999999999998</v>
      </c>
      <c r="I91" s="2">
        <f t="shared" si="4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6"/>
        <v>210</v>
      </c>
    </row>
    <row r="92" spans="1:14" x14ac:dyDescent="0.3">
      <c r="A92" s="2" t="s">
        <v>711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5"/>
        <v>14</v>
      </c>
      <c r="I92" s="2">
        <f t="shared" si="4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6"/>
        <v>2800</v>
      </c>
    </row>
    <row r="93" spans="1:14" x14ac:dyDescent="0.3">
      <c r="A93" s="2" t="s">
        <v>712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5"/>
        <v>5.25</v>
      </c>
      <c r="I93" s="2">
        <f t="shared" si="4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6"/>
        <v>1050</v>
      </c>
    </row>
    <row r="94" spans="1:14" x14ac:dyDescent="0.3">
      <c r="A94" s="2" t="s">
        <v>709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5"/>
        <v>29.4</v>
      </c>
      <c r="I94" s="2">
        <f t="shared" si="4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6"/>
        <v>5880</v>
      </c>
    </row>
    <row r="95" spans="1:14" x14ac:dyDescent="0.3">
      <c r="A95" s="2" t="s">
        <v>714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5"/>
        <v>0.42</v>
      </c>
      <c r="I95" s="2">
        <f t="shared" si="4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6"/>
        <v>84</v>
      </c>
    </row>
    <row r="96" spans="1:14" x14ac:dyDescent="0.3">
      <c r="A96" s="2" t="s">
        <v>715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5"/>
        <v>19.074999999999999</v>
      </c>
      <c r="I96" s="2">
        <f t="shared" si="4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6"/>
        <v>3815</v>
      </c>
    </row>
    <row r="97" spans="1:14" x14ac:dyDescent="0.3">
      <c r="A97" s="2" t="s">
        <v>716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5"/>
        <v>19.074999999999999</v>
      </c>
      <c r="I97" s="2">
        <f t="shared" si="4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6"/>
        <v>3815</v>
      </c>
    </row>
    <row r="98" spans="1:14" x14ac:dyDescent="0.3">
      <c r="A98" s="2" t="s">
        <v>717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5"/>
        <v>19.074999999999999</v>
      </c>
      <c r="I98" s="2">
        <f t="shared" si="4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6"/>
        <v>3815</v>
      </c>
    </row>
    <row r="99" spans="1:14" x14ac:dyDescent="0.3">
      <c r="A99" s="2" t="s">
        <v>728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5"/>
        <v>45.044999999999995</v>
      </c>
      <c r="I99" s="2">
        <f t="shared" si="4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6"/>
        <v>9009</v>
      </c>
    </row>
    <row r="100" spans="1:14" x14ac:dyDescent="0.3">
      <c r="A100" s="2" t="s">
        <v>729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5"/>
        <v>45.044999999999995</v>
      </c>
      <c r="I100" s="2">
        <f t="shared" si="4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6"/>
        <v>9009</v>
      </c>
    </row>
    <row r="101" spans="1:14" x14ac:dyDescent="0.3">
      <c r="A101" s="2" t="s">
        <v>732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5"/>
        <v>0.7</v>
      </c>
      <c r="I101" s="2">
        <f t="shared" si="4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6"/>
        <v>140</v>
      </c>
    </row>
    <row r="102" spans="1:14" x14ac:dyDescent="0.3">
      <c r="A102" s="2" t="s">
        <v>733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5"/>
        <v>0.52499999999999991</v>
      </c>
      <c r="I102" s="2">
        <f t="shared" si="4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6"/>
        <v>105</v>
      </c>
    </row>
    <row r="103" spans="1:14" x14ac:dyDescent="0.3">
      <c r="A103" s="2" t="s">
        <v>734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5"/>
        <v>0.42</v>
      </c>
      <c r="I103" s="2">
        <f t="shared" si="4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6"/>
        <v>84</v>
      </c>
    </row>
    <row r="104" spans="1:14" x14ac:dyDescent="0.3">
      <c r="A104" s="2" t="s">
        <v>735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5"/>
        <v>0.42</v>
      </c>
      <c r="I104" s="2">
        <f t="shared" si="4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6"/>
        <v>84</v>
      </c>
    </row>
    <row r="105" spans="1:14" x14ac:dyDescent="0.3">
      <c r="A105" s="2" t="s">
        <v>736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5"/>
        <v>0.66499999999999992</v>
      </c>
      <c r="I105" s="2">
        <f t="shared" si="4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6"/>
        <v>133</v>
      </c>
    </row>
    <row r="106" spans="1:14" x14ac:dyDescent="0.3">
      <c r="A106" s="2" t="s">
        <v>741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5"/>
        <v>59.499999999999993</v>
      </c>
      <c r="I106" s="2">
        <f t="shared" si="4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6"/>
        <v>11900</v>
      </c>
    </row>
    <row r="107" spans="1:14" x14ac:dyDescent="0.3">
      <c r="A107" s="2" t="s">
        <v>742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5"/>
        <v>59.499999999999993</v>
      </c>
      <c r="I107" s="2">
        <f t="shared" si="4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6"/>
        <v>11900</v>
      </c>
    </row>
    <row r="108" spans="1:14" x14ac:dyDescent="0.3">
      <c r="A108" s="2" t="s">
        <v>743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5"/>
        <v>5.8100000000000005</v>
      </c>
      <c r="I108" s="2">
        <f t="shared" si="4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6"/>
        <v>1162</v>
      </c>
    </row>
    <row r="109" spans="1:14" x14ac:dyDescent="0.3">
      <c r="A109" s="2" t="s">
        <v>1023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5"/>
        <v>0.52499999999999991</v>
      </c>
      <c r="I109" s="2">
        <f t="shared" si="4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6"/>
        <v>105</v>
      </c>
    </row>
    <row r="110" spans="1:14" x14ac:dyDescent="0.3">
      <c r="A110" s="2" t="s">
        <v>751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5"/>
        <v>13.929999999999998</v>
      </c>
      <c r="I110" s="2">
        <f t="shared" si="4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6"/>
        <v>2786</v>
      </c>
    </row>
    <row r="111" spans="1:14" x14ac:dyDescent="0.3">
      <c r="A111" s="2" t="s">
        <v>1024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5"/>
        <v>0.45499999999999996</v>
      </c>
      <c r="I111" s="2">
        <f t="shared" si="4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6"/>
        <v>91</v>
      </c>
    </row>
    <row r="112" spans="1:14" x14ac:dyDescent="0.3">
      <c r="A112" s="2" t="s">
        <v>1025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5"/>
        <v>0.45499999999999996</v>
      </c>
      <c r="I112" s="2">
        <f t="shared" si="4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6"/>
        <v>91</v>
      </c>
    </row>
    <row r="113" spans="1:14" x14ac:dyDescent="0.3">
      <c r="A113" s="2" t="s">
        <v>752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5"/>
        <v>0.48999999999999994</v>
      </c>
      <c r="I113" s="2">
        <f t="shared" si="4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6"/>
        <v>98</v>
      </c>
    </row>
    <row r="114" spans="1:14" x14ac:dyDescent="0.3">
      <c r="A114" s="2" t="s">
        <v>753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5"/>
        <v>1.0499999999999998</v>
      </c>
      <c r="I114" s="2">
        <f t="shared" si="4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6"/>
        <v>210</v>
      </c>
    </row>
    <row r="115" spans="1:14" x14ac:dyDescent="0.3">
      <c r="A115" s="2" t="s">
        <v>754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5"/>
        <v>1.2249999999999999</v>
      </c>
      <c r="I115" s="2">
        <f t="shared" si="4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6"/>
        <v>245</v>
      </c>
    </row>
    <row r="116" spans="1:14" x14ac:dyDescent="0.3">
      <c r="A116" s="2" t="s">
        <v>755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5"/>
        <v>1.2249999999999999</v>
      </c>
      <c r="I116" s="2">
        <f t="shared" si="4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6"/>
        <v>245</v>
      </c>
    </row>
    <row r="117" spans="1:14" x14ac:dyDescent="0.3">
      <c r="A117" s="2" t="s">
        <v>756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5"/>
        <v>0.7</v>
      </c>
      <c r="I117" s="2">
        <f t="shared" si="4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6"/>
        <v>140</v>
      </c>
    </row>
    <row r="118" spans="1:14" x14ac:dyDescent="0.3">
      <c r="A118" s="2" t="s">
        <v>762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5"/>
        <v>0.13999999999999999</v>
      </c>
      <c r="I118" s="2">
        <f t="shared" si="4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6"/>
        <v>28</v>
      </c>
    </row>
    <row r="119" spans="1:14" x14ac:dyDescent="0.3">
      <c r="A119" s="2" t="s">
        <v>763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5"/>
        <v>0.7</v>
      </c>
      <c r="I119" s="2">
        <f t="shared" si="4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6"/>
        <v>140</v>
      </c>
    </row>
    <row r="120" spans="1:14" x14ac:dyDescent="0.3">
      <c r="A120" s="2" t="s">
        <v>765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5"/>
        <v>8.0499999999999989</v>
      </c>
      <c r="I120" s="2">
        <f t="shared" si="4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6"/>
        <v>1610</v>
      </c>
    </row>
    <row r="121" spans="1:14" x14ac:dyDescent="0.3">
      <c r="A121" s="2" t="s">
        <v>774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5"/>
        <v>98.174999999999997</v>
      </c>
      <c r="I121" s="2">
        <f t="shared" si="4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6"/>
        <v>19635</v>
      </c>
    </row>
    <row r="122" spans="1:14" x14ac:dyDescent="0.3">
      <c r="A122" s="2" t="s">
        <v>775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5"/>
        <v>98.174999999999997</v>
      </c>
      <c r="I122" s="2">
        <f t="shared" si="4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6"/>
        <v>19635</v>
      </c>
    </row>
    <row r="123" spans="1:14" x14ac:dyDescent="0.3">
      <c r="A123" s="2" t="s">
        <v>776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5"/>
        <v>1.5049999999999999</v>
      </c>
      <c r="I123" s="2">
        <f t="shared" si="4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6"/>
        <v>301</v>
      </c>
    </row>
    <row r="124" spans="1:14" x14ac:dyDescent="0.3">
      <c r="A124" s="2" t="s">
        <v>781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5"/>
        <v>14.664999999999999</v>
      </c>
      <c r="I124" s="2">
        <f t="shared" si="4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6"/>
        <v>2933</v>
      </c>
    </row>
    <row r="125" spans="1:14" x14ac:dyDescent="0.3">
      <c r="A125" s="2" t="s">
        <v>782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5"/>
        <v>8.1549999999999994</v>
      </c>
      <c r="I125" s="2">
        <f t="shared" si="4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6"/>
        <v>1631</v>
      </c>
    </row>
    <row r="126" spans="1:14" x14ac:dyDescent="0.3">
      <c r="A126" s="2" t="s">
        <v>789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5"/>
        <v>0.7</v>
      </c>
      <c r="I126" s="2">
        <f t="shared" si="4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6"/>
        <v>140</v>
      </c>
    </row>
    <row r="127" spans="1:14" x14ac:dyDescent="0.3">
      <c r="A127" s="2" t="s">
        <v>791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5"/>
        <v>1.3299999999999998</v>
      </c>
      <c r="I127" s="2">
        <f t="shared" si="4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6"/>
        <v>266</v>
      </c>
    </row>
    <row r="128" spans="1:14" x14ac:dyDescent="0.3">
      <c r="A128" s="2" t="s">
        <v>792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5"/>
        <v>1.9599999999999997</v>
      </c>
      <c r="I128" s="2">
        <f t="shared" si="4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6"/>
        <v>392</v>
      </c>
    </row>
    <row r="129" spans="1:14" x14ac:dyDescent="0.3">
      <c r="A129" s="2" t="s">
        <v>1026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5"/>
        <v>21</v>
      </c>
      <c r="I129" s="2">
        <f t="shared" si="4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6"/>
        <v>4200</v>
      </c>
    </row>
    <row r="130" spans="1:14" x14ac:dyDescent="0.3">
      <c r="A130" s="2" t="s">
        <v>1027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5"/>
        <v>21</v>
      </c>
      <c r="I130" s="2">
        <f t="shared" si="4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6"/>
        <v>4200</v>
      </c>
    </row>
    <row r="131" spans="1:14" x14ac:dyDescent="0.3">
      <c r="A131" s="2" t="s">
        <v>1028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5"/>
        <v>64.959999999999994</v>
      </c>
      <c r="I131" s="2">
        <f t="shared" si="4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6"/>
        <v>12992</v>
      </c>
    </row>
    <row r="132" spans="1:14" x14ac:dyDescent="0.3">
      <c r="A132" s="2" t="s">
        <v>795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5"/>
        <v>64.959999999999994</v>
      </c>
      <c r="I132" s="2">
        <f t="shared" si="4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6"/>
        <v>12992</v>
      </c>
    </row>
    <row r="133" spans="1:14" x14ac:dyDescent="0.3">
      <c r="A133" s="2" t="s">
        <v>802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5"/>
        <v>1.575</v>
      </c>
      <c r="I133" s="2">
        <f t="shared" si="4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6"/>
        <v>315</v>
      </c>
    </row>
    <row r="134" spans="1:14" x14ac:dyDescent="0.3">
      <c r="A134" s="2" t="s">
        <v>804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5"/>
        <v>97.51</v>
      </c>
      <c r="I134" s="2">
        <f t="shared" si="4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6"/>
        <v>19502</v>
      </c>
    </row>
    <row r="135" spans="1:14" x14ac:dyDescent="0.3">
      <c r="A135" s="2" t="s">
        <v>805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5"/>
        <v>97.51</v>
      </c>
      <c r="I135" s="2">
        <f t="shared" si="4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6"/>
        <v>19502</v>
      </c>
    </row>
    <row r="136" spans="1:14" x14ac:dyDescent="0.3">
      <c r="A136" s="2" t="s">
        <v>806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5"/>
        <v>2.3099999999999996</v>
      </c>
      <c r="I136" s="2">
        <f t="shared" si="4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6"/>
        <v>462</v>
      </c>
    </row>
    <row r="137" spans="1:14" x14ac:dyDescent="0.3">
      <c r="A137" s="2" t="s">
        <v>807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5"/>
        <v>2.3099999999999996</v>
      </c>
      <c r="I137" s="2">
        <f t="shared" si="4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6"/>
        <v>462</v>
      </c>
    </row>
    <row r="138" spans="1:14" x14ac:dyDescent="0.3">
      <c r="A138" s="2" t="s">
        <v>809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5"/>
        <v>1.6099999999999999</v>
      </c>
      <c r="I138" s="2">
        <f t="shared" si="4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6"/>
        <v>322</v>
      </c>
    </row>
    <row r="139" spans="1:14" x14ac:dyDescent="0.3">
      <c r="A139" s="2" t="s">
        <v>821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5"/>
        <v>2.52</v>
      </c>
      <c r="I139" s="2">
        <f t="shared" si="4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6"/>
        <v>504</v>
      </c>
    </row>
    <row r="140" spans="1:14" x14ac:dyDescent="0.3">
      <c r="A140" s="2" t="s">
        <v>823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5"/>
        <v>91</v>
      </c>
      <c r="I140" s="2">
        <f t="shared" si="4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6"/>
        <v>18200</v>
      </c>
    </row>
    <row r="141" spans="1:14" x14ac:dyDescent="0.3">
      <c r="A141" s="2" t="s">
        <v>824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5"/>
        <v>91</v>
      </c>
      <c r="I141" s="2">
        <f t="shared" si="4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6"/>
        <v>18200</v>
      </c>
    </row>
    <row r="142" spans="1:14" x14ac:dyDescent="0.3">
      <c r="A142" s="2" t="s">
        <v>825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5"/>
        <v>1.75</v>
      </c>
      <c r="I142" s="2">
        <f t="shared" ref="I142:I205" si="7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6"/>
        <v>350</v>
      </c>
    </row>
    <row r="143" spans="1:14" x14ac:dyDescent="0.3">
      <c r="A143" s="2" t="s">
        <v>827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5"/>
        <v>2.17</v>
      </c>
      <c r="I143" s="2">
        <f t="shared" si="7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6"/>
        <v>434</v>
      </c>
    </row>
    <row r="144" spans="1:14" x14ac:dyDescent="0.3">
      <c r="A144" s="2" t="s">
        <v>828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5"/>
        <v>0.48999999999999994</v>
      </c>
      <c r="I144" s="2">
        <f t="shared" si="7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6"/>
        <v>98</v>
      </c>
    </row>
    <row r="145" spans="1:14" x14ac:dyDescent="0.3">
      <c r="A145" s="2" t="s">
        <v>829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5"/>
        <v>0.42</v>
      </c>
      <c r="I145" s="2">
        <f t="shared" si="7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6"/>
        <v>84</v>
      </c>
    </row>
    <row r="146" spans="1:14" x14ac:dyDescent="0.3">
      <c r="A146" s="2" t="s">
        <v>830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5"/>
        <v>0.42</v>
      </c>
      <c r="I146" s="2">
        <f t="shared" si="7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6"/>
        <v>84</v>
      </c>
    </row>
    <row r="147" spans="1:14" x14ac:dyDescent="0.3">
      <c r="A147" s="2" t="s">
        <v>831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8">0.35*D147</f>
        <v>0.42</v>
      </c>
      <c r="I147" s="2">
        <f t="shared" si="7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9">D147*70</f>
        <v>84</v>
      </c>
    </row>
    <row r="148" spans="1:14" x14ac:dyDescent="0.3">
      <c r="A148" s="2" t="s">
        <v>832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8"/>
        <v>0.42</v>
      </c>
      <c r="I148" s="2">
        <f t="shared" si="7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9"/>
        <v>84</v>
      </c>
    </row>
    <row r="149" spans="1:14" x14ac:dyDescent="0.3">
      <c r="A149" s="2" t="s">
        <v>833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8"/>
        <v>0.45499999999999996</v>
      </c>
      <c r="I149" s="2">
        <f t="shared" si="7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9"/>
        <v>91</v>
      </c>
    </row>
    <row r="150" spans="1:14" x14ac:dyDescent="0.3">
      <c r="A150" s="2" t="s">
        <v>834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8"/>
        <v>0.38500000000000001</v>
      </c>
      <c r="I150" s="2">
        <f t="shared" si="7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9"/>
        <v>77</v>
      </c>
    </row>
    <row r="151" spans="1:14" x14ac:dyDescent="0.3">
      <c r="A151" s="2" t="s">
        <v>835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8"/>
        <v>0.45499999999999996</v>
      </c>
      <c r="I151" s="2">
        <f t="shared" si="7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9"/>
        <v>91</v>
      </c>
    </row>
    <row r="152" spans="1:14" x14ac:dyDescent="0.3">
      <c r="A152" s="2" t="s">
        <v>837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8"/>
        <v>1.4</v>
      </c>
      <c r="I152" s="2">
        <f t="shared" si="7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9"/>
        <v>280</v>
      </c>
    </row>
    <row r="153" spans="1:14" x14ac:dyDescent="0.3">
      <c r="A153" s="2" t="s">
        <v>838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8"/>
        <v>0.38500000000000001</v>
      </c>
      <c r="I153" s="2">
        <f t="shared" si="7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9"/>
        <v>77</v>
      </c>
    </row>
    <row r="154" spans="1:14" x14ac:dyDescent="0.3">
      <c r="A154" s="2" t="s">
        <v>1009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8"/>
        <v>0.105</v>
      </c>
      <c r="I154" s="2">
        <f t="shared" si="7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9"/>
        <v>21</v>
      </c>
    </row>
    <row r="155" spans="1:14" x14ac:dyDescent="0.3">
      <c r="A155" s="2" t="s">
        <v>842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8"/>
        <v>65.169999999999987</v>
      </c>
      <c r="I155" s="2">
        <f t="shared" si="7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9"/>
        <v>13034</v>
      </c>
    </row>
    <row r="156" spans="1:14" x14ac:dyDescent="0.3">
      <c r="A156" s="2" t="s">
        <v>1051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8"/>
        <v>5.6349999999999998</v>
      </c>
      <c r="I156" s="2">
        <f t="shared" si="7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9"/>
        <v>1127</v>
      </c>
    </row>
    <row r="157" spans="1:14" x14ac:dyDescent="0.3">
      <c r="A157" s="2" t="s">
        <v>1052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8"/>
        <v>5.6349999999999998</v>
      </c>
      <c r="I157" s="2">
        <f t="shared" si="7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9"/>
        <v>1127</v>
      </c>
    </row>
    <row r="158" spans="1:14" x14ac:dyDescent="0.3">
      <c r="A158" s="2" t="s">
        <v>845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8"/>
        <v>69.649999999999991</v>
      </c>
      <c r="I158" s="2">
        <f t="shared" si="7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9"/>
        <v>13930</v>
      </c>
    </row>
    <row r="159" spans="1:14" x14ac:dyDescent="0.3">
      <c r="A159" s="2" t="s">
        <v>846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8"/>
        <v>69.649999999999991</v>
      </c>
      <c r="I159" s="2">
        <f t="shared" si="7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9"/>
        <v>13930</v>
      </c>
    </row>
    <row r="160" spans="1:14" x14ac:dyDescent="0.3">
      <c r="A160" s="2" t="s">
        <v>853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8"/>
        <v>62.23</v>
      </c>
      <c r="I160" s="2">
        <f t="shared" si="7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9"/>
        <v>12446</v>
      </c>
    </row>
    <row r="161" spans="1:14" x14ac:dyDescent="0.3">
      <c r="A161" s="2" t="s">
        <v>854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8"/>
        <v>62.23</v>
      </c>
      <c r="I161" s="2">
        <f t="shared" si="7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9"/>
        <v>12446</v>
      </c>
    </row>
    <row r="162" spans="1:14" x14ac:dyDescent="0.3">
      <c r="A162" s="2" t="s">
        <v>858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8"/>
        <v>43.75</v>
      </c>
      <c r="I162" s="2">
        <f t="shared" si="7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9"/>
        <v>8750</v>
      </c>
    </row>
    <row r="163" spans="1:14" x14ac:dyDescent="0.3">
      <c r="A163" s="2" t="s">
        <v>859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8"/>
        <v>43.75</v>
      </c>
      <c r="I163" s="2">
        <f t="shared" si="7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9"/>
        <v>8750</v>
      </c>
    </row>
    <row r="164" spans="1:14" x14ac:dyDescent="0.3">
      <c r="A164" s="2" t="s">
        <v>1062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8"/>
        <v>43.75</v>
      </c>
      <c r="I164" s="2">
        <f t="shared" si="7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9"/>
        <v>8750</v>
      </c>
    </row>
    <row r="165" spans="1:14" x14ac:dyDescent="0.3">
      <c r="A165" s="2" t="s">
        <v>860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8"/>
        <v>7.419999999999999</v>
      </c>
      <c r="I165" s="2">
        <f t="shared" si="7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9"/>
        <v>1484</v>
      </c>
    </row>
    <row r="166" spans="1:14" x14ac:dyDescent="0.3">
      <c r="A166" s="2" t="s">
        <v>862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8"/>
        <v>31.499999999999996</v>
      </c>
      <c r="I166" s="2">
        <f t="shared" si="7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9"/>
        <v>6300</v>
      </c>
    </row>
    <row r="167" spans="1:14" x14ac:dyDescent="0.3">
      <c r="A167" s="2" t="s">
        <v>863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8"/>
        <v>31.499999999999996</v>
      </c>
      <c r="I167" s="2">
        <f t="shared" si="7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9"/>
        <v>6300</v>
      </c>
    </row>
    <row r="168" spans="1:14" x14ac:dyDescent="0.3">
      <c r="A168" s="2" t="s">
        <v>866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8"/>
        <v>4.375</v>
      </c>
      <c r="I168" s="2">
        <f t="shared" si="7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9"/>
        <v>875</v>
      </c>
    </row>
    <row r="169" spans="1:14" x14ac:dyDescent="0.3">
      <c r="A169" s="2" t="s">
        <v>867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8"/>
        <v>4.375</v>
      </c>
      <c r="I169" s="2">
        <f t="shared" si="7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9"/>
        <v>875</v>
      </c>
    </row>
    <row r="170" spans="1:14" x14ac:dyDescent="0.3">
      <c r="A170" s="2" t="s">
        <v>868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8"/>
        <v>4.83</v>
      </c>
      <c r="I170" s="2">
        <f t="shared" si="7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9"/>
        <v>966</v>
      </c>
    </row>
    <row r="171" spans="1:14" x14ac:dyDescent="0.3">
      <c r="A171" s="2" t="s">
        <v>879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8"/>
        <v>45.115000000000002</v>
      </c>
      <c r="I171" s="2">
        <f t="shared" si="7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9"/>
        <v>9023</v>
      </c>
    </row>
    <row r="172" spans="1:14" x14ac:dyDescent="0.3">
      <c r="A172" s="2" t="s">
        <v>883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8"/>
        <v>103.32</v>
      </c>
      <c r="I172" s="2">
        <f t="shared" si="7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9"/>
        <v>20664</v>
      </c>
    </row>
    <row r="173" spans="1:14" x14ac:dyDescent="0.3">
      <c r="A173" s="2" t="s">
        <v>887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8"/>
        <v>97.51</v>
      </c>
      <c r="I173" s="2">
        <f t="shared" si="7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9"/>
        <v>19502</v>
      </c>
    </row>
    <row r="174" spans="1:14" x14ac:dyDescent="0.3">
      <c r="A174" s="2" t="s">
        <v>888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8"/>
        <v>97.51</v>
      </c>
      <c r="I174" s="2">
        <f t="shared" si="7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9"/>
        <v>19502</v>
      </c>
    </row>
    <row r="175" spans="1:14" x14ac:dyDescent="0.3">
      <c r="A175" s="2" t="s">
        <v>889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8"/>
        <v>97.51</v>
      </c>
      <c r="I175" s="2">
        <f t="shared" si="7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9"/>
        <v>19502</v>
      </c>
    </row>
    <row r="176" spans="1:14" x14ac:dyDescent="0.3">
      <c r="A176" s="2" t="s">
        <v>890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8"/>
        <v>97.51</v>
      </c>
      <c r="I176" s="2">
        <f t="shared" si="7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9"/>
        <v>19502</v>
      </c>
    </row>
    <row r="177" spans="1:14" x14ac:dyDescent="0.3">
      <c r="A177" s="2" t="s">
        <v>905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8"/>
        <v>28.979999999999997</v>
      </c>
      <c r="I177" s="2">
        <f t="shared" si="7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9"/>
        <v>5796</v>
      </c>
    </row>
    <row r="178" spans="1:14" x14ac:dyDescent="0.3">
      <c r="A178" s="2" t="s">
        <v>906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8"/>
        <v>28.979999999999997</v>
      </c>
      <c r="I178" s="2">
        <f t="shared" si="7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9"/>
        <v>5796</v>
      </c>
    </row>
    <row r="179" spans="1:14" x14ac:dyDescent="0.3">
      <c r="A179" s="2" t="s">
        <v>908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8"/>
        <v>28.979999999999997</v>
      </c>
      <c r="I179" s="2">
        <f t="shared" si="7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9"/>
        <v>5796</v>
      </c>
    </row>
    <row r="180" spans="1:14" x14ac:dyDescent="0.3">
      <c r="A180" s="2" t="s">
        <v>909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8"/>
        <v>28.979999999999997</v>
      </c>
      <c r="I180" s="2">
        <f t="shared" si="7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9"/>
        <v>5796</v>
      </c>
    </row>
    <row r="181" spans="1:14" x14ac:dyDescent="0.3">
      <c r="A181" s="2" t="s">
        <v>911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8"/>
        <v>14.629999999999997</v>
      </c>
      <c r="I181" s="2">
        <f t="shared" si="7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9"/>
        <v>2926</v>
      </c>
    </row>
    <row r="182" spans="1:14" x14ac:dyDescent="0.3">
      <c r="A182" s="2" t="s">
        <v>912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8"/>
        <v>0.42</v>
      </c>
      <c r="I182" s="2">
        <f t="shared" si="7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9"/>
        <v>84</v>
      </c>
    </row>
    <row r="183" spans="1:14" x14ac:dyDescent="0.3">
      <c r="A183" s="2" t="s">
        <v>913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8"/>
        <v>0.48999999999999994</v>
      </c>
      <c r="I183" s="2">
        <f t="shared" si="7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9"/>
        <v>98</v>
      </c>
    </row>
    <row r="184" spans="1:14" x14ac:dyDescent="0.3">
      <c r="A184" s="2" t="s">
        <v>1029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8"/>
        <v>0.97999999999999987</v>
      </c>
      <c r="I184" s="2">
        <f t="shared" si="7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9"/>
        <v>196</v>
      </c>
    </row>
    <row r="185" spans="1:14" x14ac:dyDescent="0.3">
      <c r="A185" s="2" t="s">
        <v>1030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8"/>
        <v>0.97999999999999987</v>
      </c>
      <c r="I185" s="2">
        <f t="shared" si="7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9"/>
        <v>196</v>
      </c>
    </row>
    <row r="186" spans="1:14" x14ac:dyDescent="0.3">
      <c r="A186" s="2" t="s">
        <v>916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8"/>
        <v>3.5</v>
      </c>
      <c r="I186" s="2">
        <f t="shared" si="7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9"/>
        <v>700</v>
      </c>
    </row>
    <row r="187" spans="1:14" x14ac:dyDescent="0.3">
      <c r="A187" s="2" t="s">
        <v>918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8"/>
        <v>14.244999999999999</v>
      </c>
      <c r="I187" s="2">
        <f t="shared" si="7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9"/>
        <v>2849</v>
      </c>
    </row>
    <row r="188" spans="1:14" x14ac:dyDescent="0.3">
      <c r="A188" s="2" t="s">
        <v>919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8"/>
        <v>14.244999999999999</v>
      </c>
      <c r="I188" s="2">
        <f t="shared" si="7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9"/>
        <v>2849</v>
      </c>
    </row>
    <row r="189" spans="1:14" x14ac:dyDescent="0.3">
      <c r="A189" s="2" t="s">
        <v>920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8"/>
        <v>14.244999999999999</v>
      </c>
      <c r="I189" s="2">
        <f t="shared" si="7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9"/>
        <v>2849</v>
      </c>
    </row>
    <row r="190" spans="1:14" x14ac:dyDescent="0.3">
      <c r="A190" s="2" t="s">
        <v>922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8"/>
        <v>26.599999999999998</v>
      </c>
      <c r="I190" s="2">
        <f t="shared" si="7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9"/>
        <v>5320</v>
      </c>
    </row>
    <row r="191" spans="1:14" x14ac:dyDescent="0.3">
      <c r="A191" s="2" t="s">
        <v>923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8"/>
        <v>20.299999999999997</v>
      </c>
      <c r="I191" s="2">
        <f t="shared" si="7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9"/>
        <v>4060</v>
      </c>
    </row>
    <row r="192" spans="1:14" x14ac:dyDescent="0.3">
      <c r="A192" s="2" t="s">
        <v>924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8"/>
        <v>20.299999999999997</v>
      </c>
      <c r="I192" s="2">
        <f t="shared" si="7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9"/>
        <v>4060</v>
      </c>
    </row>
    <row r="193" spans="1:14" x14ac:dyDescent="0.3">
      <c r="A193" s="2" t="s">
        <v>1031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8"/>
        <v>9.0299999999999994</v>
      </c>
      <c r="I193" s="2">
        <f t="shared" si="7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9"/>
        <v>1806</v>
      </c>
    </row>
    <row r="194" spans="1:14" x14ac:dyDescent="0.3">
      <c r="A194" s="2" t="s">
        <v>1032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8"/>
        <v>5.1099999999999994</v>
      </c>
      <c r="I194" s="2">
        <f t="shared" si="7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9"/>
        <v>1022</v>
      </c>
    </row>
    <row r="195" spans="1:14" x14ac:dyDescent="0.3">
      <c r="A195" s="2" t="s">
        <v>930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8"/>
        <v>68.599999999999994</v>
      </c>
      <c r="I195" s="2">
        <f t="shared" si="7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9"/>
        <v>13720</v>
      </c>
    </row>
    <row r="196" spans="1:14" x14ac:dyDescent="0.3">
      <c r="A196" s="2" t="s">
        <v>931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8"/>
        <v>68.599999999999994</v>
      </c>
      <c r="I196" s="2">
        <f t="shared" si="7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9"/>
        <v>13720</v>
      </c>
    </row>
    <row r="197" spans="1:14" x14ac:dyDescent="0.3">
      <c r="A197" s="2" t="s">
        <v>1053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8"/>
        <v>62.79</v>
      </c>
      <c r="I197" s="2">
        <f t="shared" si="7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9"/>
        <v>12558</v>
      </c>
    </row>
    <row r="198" spans="1:14" x14ac:dyDescent="0.3">
      <c r="A198" s="2" t="s">
        <v>936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8"/>
        <v>84.24499999999999</v>
      </c>
      <c r="I198" s="2">
        <f t="shared" si="7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9"/>
        <v>16849</v>
      </c>
    </row>
    <row r="199" spans="1:14" x14ac:dyDescent="0.3">
      <c r="A199" s="2" t="s">
        <v>937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8"/>
        <v>84.24499999999999</v>
      </c>
      <c r="I199" s="2">
        <f t="shared" si="7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9"/>
        <v>16849</v>
      </c>
    </row>
    <row r="200" spans="1:14" x14ac:dyDescent="0.3">
      <c r="A200" s="2" t="s">
        <v>1033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8"/>
        <v>3.2199999999999998</v>
      </c>
      <c r="I200" s="2">
        <f t="shared" si="7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9"/>
        <v>644</v>
      </c>
    </row>
    <row r="201" spans="1:14" x14ac:dyDescent="0.3">
      <c r="A201" s="2" t="s">
        <v>946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8"/>
        <v>0.21</v>
      </c>
      <c r="I201" s="2">
        <f t="shared" si="7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9"/>
        <v>42</v>
      </c>
    </row>
    <row r="202" spans="1:14" x14ac:dyDescent="0.3">
      <c r="A202" s="2" t="s">
        <v>947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8"/>
        <v>0.21</v>
      </c>
      <c r="I202" s="2">
        <f t="shared" si="7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9"/>
        <v>42</v>
      </c>
    </row>
    <row r="203" spans="1:14" x14ac:dyDescent="0.3">
      <c r="A203" s="2" t="s">
        <v>948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8"/>
        <v>0.21</v>
      </c>
      <c r="I203" s="2">
        <f t="shared" si="7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9"/>
        <v>42</v>
      </c>
    </row>
    <row r="204" spans="1:14" x14ac:dyDescent="0.3">
      <c r="A204" s="2" t="s">
        <v>1034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8"/>
        <v>1.8549999999999998</v>
      </c>
      <c r="I204" s="2">
        <f t="shared" si="7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9"/>
        <v>371</v>
      </c>
    </row>
    <row r="205" spans="1:14" x14ac:dyDescent="0.3">
      <c r="A205" s="2" t="s">
        <v>957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8"/>
        <v>20.264999999999997</v>
      </c>
      <c r="I205" s="2">
        <f t="shared" si="7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9"/>
        <v>4053</v>
      </c>
    </row>
    <row r="206" spans="1:14" x14ac:dyDescent="0.3">
      <c r="A206" s="2" t="s">
        <v>959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8"/>
        <v>62.755000000000003</v>
      </c>
      <c r="I206" s="2">
        <f t="shared" ref="I206:I269" si="10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9"/>
        <v>12551</v>
      </c>
    </row>
    <row r="207" spans="1:14" x14ac:dyDescent="0.3">
      <c r="A207" s="2" t="s">
        <v>1046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8"/>
        <v>2.625</v>
      </c>
      <c r="I207" s="2">
        <f t="shared" si="10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9"/>
        <v>525</v>
      </c>
    </row>
    <row r="208" spans="1:14" x14ac:dyDescent="0.3">
      <c r="A208" s="2" t="s">
        <v>1047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8"/>
        <v>1.75</v>
      </c>
      <c r="I208" s="2">
        <f t="shared" si="10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9"/>
        <v>350</v>
      </c>
    </row>
    <row r="209" spans="1:14" x14ac:dyDescent="0.3">
      <c r="A209" s="2" t="s">
        <v>1048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8"/>
        <v>2.625</v>
      </c>
      <c r="I209" s="2">
        <f t="shared" si="10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9"/>
        <v>525</v>
      </c>
    </row>
    <row r="210" spans="1:14" x14ac:dyDescent="0.3">
      <c r="A210" s="2" t="s">
        <v>1035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8"/>
        <v>0.48999999999999994</v>
      </c>
      <c r="I210" s="2">
        <f t="shared" si="10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9"/>
        <v>98</v>
      </c>
    </row>
    <row r="211" spans="1:14" x14ac:dyDescent="0.3">
      <c r="A211" s="2" t="s">
        <v>962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1">0.35*D211</f>
        <v>2.415</v>
      </c>
      <c r="I211" s="2">
        <f t="shared" si="10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2">D211*70</f>
        <v>483</v>
      </c>
    </row>
    <row r="212" spans="1:14" x14ac:dyDescent="0.3">
      <c r="A212" s="2" t="s">
        <v>963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1"/>
        <v>2.415</v>
      </c>
      <c r="I212" s="2">
        <f t="shared" si="10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2"/>
        <v>483</v>
      </c>
    </row>
    <row r="213" spans="1:14" x14ac:dyDescent="0.3">
      <c r="A213" s="2" t="s">
        <v>964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1"/>
        <v>2.415</v>
      </c>
      <c r="I213" s="2">
        <f t="shared" si="10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2"/>
        <v>483</v>
      </c>
    </row>
    <row r="214" spans="1:14" x14ac:dyDescent="0.3">
      <c r="A214" s="2" t="s">
        <v>965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1"/>
        <v>1.19</v>
      </c>
      <c r="I214" s="2">
        <f t="shared" si="10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2"/>
        <v>238</v>
      </c>
    </row>
    <row r="215" spans="1:14" x14ac:dyDescent="0.3">
      <c r="A215" s="2" t="s">
        <v>966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1"/>
        <v>0.97999999999999987</v>
      </c>
      <c r="I215" s="2">
        <f t="shared" si="10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2"/>
        <v>196</v>
      </c>
    </row>
    <row r="216" spans="1:14" x14ac:dyDescent="0.3">
      <c r="A216" s="2" t="s">
        <v>967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1"/>
        <v>0.97999999999999987</v>
      </c>
      <c r="I216" s="2">
        <f t="shared" si="10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2"/>
        <v>196</v>
      </c>
    </row>
    <row r="217" spans="1:14" x14ac:dyDescent="0.3">
      <c r="A217" s="2" t="s">
        <v>968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1"/>
        <v>0.97999999999999987</v>
      </c>
      <c r="I217" s="2">
        <f t="shared" si="10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2"/>
        <v>196</v>
      </c>
    </row>
    <row r="218" spans="1:14" x14ac:dyDescent="0.3">
      <c r="A218" s="2" t="s">
        <v>972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1"/>
        <v>2.625</v>
      </c>
      <c r="I218" s="2">
        <f t="shared" si="10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2"/>
        <v>525</v>
      </c>
    </row>
    <row r="219" spans="1:14" x14ac:dyDescent="0.3">
      <c r="A219" s="2" t="s">
        <v>975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1"/>
        <v>17.5</v>
      </c>
      <c r="I219" s="2">
        <f t="shared" si="10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2"/>
        <v>3500</v>
      </c>
    </row>
    <row r="220" spans="1:14" x14ac:dyDescent="0.3">
      <c r="A220" s="2" t="s">
        <v>976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1"/>
        <v>17.5</v>
      </c>
      <c r="I220" s="2">
        <f t="shared" si="10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2"/>
        <v>3500</v>
      </c>
    </row>
    <row r="221" spans="1:14" x14ac:dyDescent="0.3">
      <c r="A221" s="2" t="s">
        <v>977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1"/>
        <v>17.5</v>
      </c>
      <c r="I221" s="2">
        <f t="shared" si="10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2"/>
        <v>3500</v>
      </c>
    </row>
    <row r="222" spans="1:14" x14ac:dyDescent="0.3">
      <c r="A222" s="2" t="s">
        <v>978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1"/>
        <v>17.5</v>
      </c>
      <c r="I222" s="2">
        <f t="shared" si="10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2"/>
        <v>3500</v>
      </c>
    </row>
    <row r="223" spans="1:14" x14ac:dyDescent="0.3">
      <c r="A223" s="2" t="s">
        <v>979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1"/>
        <v>17.5</v>
      </c>
      <c r="I223" s="2">
        <f t="shared" si="10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2"/>
        <v>3500</v>
      </c>
    </row>
    <row r="224" spans="1:14" x14ac:dyDescent="0.3">
      <c r="A224" s="2" t="s">
        <v>980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1"/>
        <v>17.5</v>
      </c>
      <c r="I224" s="2">
        <f t="shared" si="10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2"/>
        <v>3500</v>
      </c>
    </row>
    <row r="225" spans="1:14" x14ac:dyDescent="0.3">
      <c r="A225" s="2" t="s">
        <v>981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1"/>
        <v>17.5</v>
      </c>
      <c r="I225" s="2">
        <f t="shared" si="10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2"/>
        <v>3500</v>
      </c>
    </row>
    <row r="226" spans="1:14" x14ac:dyDescent="0.3">
      <c r="A226" s="2" t="s">
        <v>1054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1"/>
        <v>33.599999999999994</v>
      </c>
      <c r="I226" s="2">
        <f t="shared" si="10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2"/>
        <v>6720</v>
      </c>
    </row>
    <row r="227" spans="1:14" x14ac:dyDescent="0.3">
      <c r="A227" s="2" t="s">
        <v>1055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1"/>
        <v>7.4550000000000001</v>
      </c>
      <c r="I227" s="2">
        <f t="shared" si="10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2"/>
        <v>1491</v>
      </c>
    </row>
    <row r="228" spans="1:14" x14ac:dyDescent="0.3">
      <c r="A228" s="2" t="s">
        <v>983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1"/>
        <v>15.26</v>
      </c>
      <c r="I228" s="2">
        <f t="shared" si="10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2"/>
        <v>3052</v>
      </c>
    </row>
    <row r="229" spans="1:14" x14ac:dyDescent="0.3">
      <c r="A229" s="2" t="s">
        <v>985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1"/>
        <v>0.45499999999999996</v>
      </c>
      <c r="I229" s="2">
        <f t="shared" si="10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2"/>
        <v>91</v>
      </c>
    </row>
    <row r="230" spans="1:14" x14ac:dyDescent="0.3">
      <c r="A230" s="2" t="s">
        <v>986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1"/>
        <v>0.45499999999999996</v>
      </c>
      <c r="I230" s="2">
        <f t="shared" si="10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2"/>
        <v>91</v>
      </c>
    </row>
    <row r="231" spans="1:14" x14ac:dyDescent="0.3">
      <c r="A231" s="2" t="s">
        <v>987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1"/>
        <v>0.45499999999999996</v>
      </c>
      <c r="I231" s="2">
        <f t="shared" si="10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2"/>
        <v>91</v>
      </c>
    </row>
    <row r="232" spans="1:14" x14ac:dyDescent="0.3">
      <c r="A232" s="2" t="s">
        <v>988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1"/>
        <v>0.66499999999999992</v>
      </c>
      <c r="I232" s="2">
        <f t="shared" si="10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2"/>
        <v>133</v>
      </c>
    </row>
    <row r="233" spans="1:14" x14ac:dyDescent="0.3">
      <c r="A233" s="2" t="s">
        <v>989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1"/>
        <v>0.84</v>
      </c>
      <c r="I233" s="2">
        <f t="shared" si="10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2"/>
        <v>168</v>
      </c>
    </row>
    <row r="234" spans="1:14" x14ac:dyDescent="0.3">
      <c r="A234" s="2" t="s">
        <v>990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1"/>
        <v>1.4349999999999998</v>
      </c>
      <c r="I234" s="2">
        <f t="shared" si="10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2"/>
        <v>287</v>
      </c>
    </row>
    <row r="235" spans="1:14" x14ac:dyDescent="0.3">
      <c r="A235" s="2" t="s">
        <v>998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1"/>
        <v>64.47</v>
      </c>
      <c r="I235" s="2">
        <f t="shared" si="10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2"/>
        <v>12894</v>
      </c>
    </row>
    <row r="236" spans="1:14" x14ac:dyDescent="0.3">
      <c r="A236" s="2" t="s">
        <v>999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1"/>
        <v>64.47</v>
      </c>
      <c r="I236" s="2">
        <f t="shared" si="10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2"/>
        <v>12894</v>
      </c>
    </row>
    <row r="237" spans="1:14" x14ac:dyDescent="0.3">
      <c r="A237" s="2" t="s">
        <v>722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1"/>
        <v>4.6199999999999992</v>
      </c>
      <c r="I237" s="2">
        <f t="shared" si="10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2"/>
        <v>924</v>
      </c>
    </row>
    <row r="238" spans="1:14" x14ac:dyDescent="0.3">
      <c r="A238" s="2" t="s">
        <v>723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1"/>
        <v>0.90999999999999992</v>
      </c>
      <c r="I238" s="2">
        <f t="shared" si="10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2"/>
        <v>182</v>
      </c>
    </row>
    <row r="239" spans="1:14" x14ac:dyDescent="0.3">
      <c r="A239" s="2" t="s">
        <v>724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1"/>
        <v>0.90999999999999992</v>
      </c>
      <c r="I239" s="2">
        <f t="shared" si="10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2"/>
        <v>182</v>
      </c>
    </row>
    <row r="240" spans="1:14" x14ac:dyDescent="0.3">
      <c r="A240" s="2" t="s">
        <v>725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1"/>
        <v>0.90999999999999992</v>
      </c>
      <c r="I240" s="2">
        <f t="shared" si="10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2"/>
        <v>182</v>
      </c>
    </row>
    <row r="241" spans="1:14" x14ac:dyDescent="0.3">
      <c r="A241" s="2" t="s">
        <v>726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1"/>
        <v>0.90999999999999992</v>
      </c>
      <c r="I241" s="2">
        <f t="shared" si="10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2"/>
        <v>182</v>
      </c>
    </row>
    <row r="242" spans="1:14" x14ac:dyDescent="0.3">
      <c r="A242" s="2" t="s">
        <v>731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1"/>
        <v>14.629999999999997</v>
      </c>
      <c r="I242" s="2">
        <f t="shared" si="10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2"/>
        <v>2926</v>
      </c>
    </row>
    <row r="243" spans="1:14" x14ac:dyDescent="0.3">
      <c r="A243" s="2" t="s">
        <v>737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1"/>
        <v>7.63</v>
      </c>
      <c r="I243" s="2">
        <f t="shared" si="10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2"/>
        <v>1526</v>
      </c>
    </row>
    <row r="244" spans="1:14" x14ac:dyDescent="0.3">
      <c r="A244" s="2" t="s">
        <v>738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1"/>
        <v>0.90999999999999992</v>
      </c>
      <c r="I244" s="2">
        <f t="shared" si="10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2"/>
        <v>182</v>
      </c>
    </row>
    <row r="245" spans="1:14" x14ac:dyDescent="0.3">
      <c r="A245" s="2" t="s">
        <v>739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1"/>
        <v>0.90999999999999992</v>
      </c>
      <c r="I245" s="2">
        <f t="shared" si="10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2"/>
        <v>182</v>
      </c>
    </row>
    <row r="246" spans="1:14" x14ac:dyDescent="0.3">
      <c r="A246" s="2" t="s">
        <v>1010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1"/>
        <v>6.51</v>
      </c>
      <c r="I246" s="2">
        <f t="shared" si="10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2"/>
        <v>1302</v>
      </c>
    </row>
    <row r="247" spans="1:14" x14ac:dyDescent="0.3">
      <c r="A247" s="2" t="s">
        <v>744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1"/>
        <v>65.38</v>
      </c>
      <c r="I247" s="2">
        <f t="shared" si="10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2"/>
        <v>13076</v>
      </c>
    </row>
    <row r="248" spans="1:14" x14ac:dyDescent="0.3">
      <c r="A248" s="2" t="s">
        <v>745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1"/>
        <v>8.9249999999999989</v>
      </c>
      <c r="I248" s="2">
        <f t="shared" si="10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2"/>
        <v>1785</v>
      </c>
    </row>
    <row r="249" spans="1:14" x14ac:dyDescent="0.3">
      <c r="A249" s="2" t="s">
        <v>746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1"/>
        <v>204.75</v>
      </c>
      <c r="I249" s="2">
        <f t="shared" si="10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2"/>
        <v>40950</v>
      </c>
    </row>
    <row r="250" spans="1:14" x14ac:dyDescent="0.3">
      <c r="A250" s="2" t="s">
        <v>747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1"/>
        <v>203</v>
      </c>
      <c r="I250" s="2">
        <f t="shared" si="10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2"/>
        <v>40600</v>
      </c>
    </row>
    <row r="251" spans="1:14" x14ac:dyDescent="0.3">
      <c r="A251" s="2" t="s">
        <v>748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1"/>
        <v>6.125</v>
      </c>
      <c r="I251" s="2">
        <f t="shared" si="10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2"/>
        <v>1225</v>
      </c>
    </row>
    <row r="252" spans="1:14" x14ac:dyDescent="0.3">
      <c r="A252" s="2" t="s">
        <v>749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1"/>
        <v>6.125</v>
      </c>
      <c r="I252" s="2">
        <f t="shared" si="10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2"/>
        <v>1225</v>
      </c>
    </row>
    <row r="253" spans="1:14" x14ac:dyDescent="0.3">
      <c r="A253" s="2" t="s">
        <v>757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1"/>
        <v>0.77</v>
      </c>
      <c r="I253" s="2">
        <f t="shared" si="10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2"/>
        <v>154</v>
      </c>
    </row>
    <row r="254" spans="1:14" x14ac:dyDescent="0.3">
      <c r="A254" s="2" t="s">
        <v>758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1"/>
        <v>0.77</v>
      </c>
      <c r="I254" s="2">
        <f t="shared" si="10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2"/>
        <v>154</v>
      </c>
    </row>
    <row r="255" spans="1:14" x14ac:dyDescent="0.3">
      <c r="A255" s="2" t="s">
        <v>759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1"/>
        <v>1.9599999999999997</v>
      </c>
      <c r="I255" s="2">
        <f t="shared" si="10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2"/>
        <v>392</v>
      </c>
    </row>
    <row r="256" spans="1:14" x14ac:dyDescent="0.3">
      <c r="A256" s="2" t="s">
        <v>760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1"/>
        <v>1.1549999999999998</v>
      </c>
      <c r="I256" s="2">
        <f t="shared" si="10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2"/>
        <v>231</v>
      </c>
    </row>
    <row r="257" spans="1:14" x14ac:dyDescent="0.3">
      <c r="A257" s="2" t="s">
        <v>761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1"/>
        <v>1.4</v>
      </c>
      <c r="I257" s="2">
        <f t="shared" si="10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2"/>
        <v>280</v>
      </c>
    </row>
    <row r="258" spans="1:14" x14ac:dyDescent="0.3">
      <c r="A258" s="2" t="s">
        <v>766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1"/>
        <v>9.9049999999999994</v>
      </c>
      <c r="I258" s="2">
        <f t="shared" si="10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2"/>
        <v>1981</v>
      </c>
    </row>
    <row r="259" spans="1:14" x14ac:dyDescent="0.3">
      <c r="A259" s="2" t="s">
        <v>767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1"/>
        <v>6.3</v>
      </c>
      <c r="I259" s="2">
        <f t="shared" si="10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2"/>
        <v>1260</v>
      </c>
    </row>
    <row r="260" spans="1:14" x14ac:dyDescent="0.3">
      <c r="A260" s="2" t="s">
        <v>768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1"/>
        <v>8.75</v>
      </c>
      <c r="I260" s="2">
        <f t="shared" si="10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2"/>
        <v>1750</v>
      </c>
    </row>
    <row r="261" spans="1:14" x14ac:dyDescent="0.3">
      <c r="A261" s="2" t="s">
        <v>769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1"/>
        <v>8.75</v>
      </c>
      <c r="I261" s="2">
        <f t="shared" si="10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2"/>
        <v>1750</v>
      </c>
    </row>
    <row r="262" spans="1:14" x14ac:dyDescent="0.3">
      <c r="A262" s="2" t="s">
        <v>770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1"/>
        <v>8.75</v>
      </c>
      <c r="I262" s="2">
        <f t="shared" si="10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2"/>
        <v>1750</v>
      </c>
    </row>
    <row r="263" spans="1:14" x14ac:dyDescent="0.3">
      <c r="A263" s="2" t="s">
        <v>771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1"/>
        <v>7</v>
      </c>
      <c r="I263" s="2">
        <f t="shared" si="10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2"/>
        <v>1400</v>
      </c>
    </row>
    <row r="264" spans="1:14" x14ac:dyDescent="0.3">
      <c r="A264" s="2" t="s">
        <v>772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1"/>
        <v>7</v>
      </c>
      <c r="I264" s="2">
        <f t="shared" si="10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2"/>
        <v>1400</v>
      </c>
    </row>
    <row r="265" spans="1:14" x14ac:dyDescent="0.3">
      <c r="A265" s="2" t="s">
        <v>777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1"/>
        <v>0.7</v>
      </c>
      <c r="I265" s="2">
        <f t="shared" si="10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2"/>
        <v>140</v>
      </c>
    </row>
    <row r="266" spans="1:14" x14ac:dyDescent="0.3">
      <c r="A266" s="2" t="s">
        <v>778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1"/>
        <v>0.7</v>
      </c>
      <c r="I266" s="2">
        <f t="shared" si="10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2"/>
        <v>140</v>
      </c>
    </row>
    <row r="267" spans="1:14" x14ac:dyDescent="0.3">
      <c r="A267" s="2" t="s">
        <v>779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1"/>
        <v>1.0499999999999998</v>
      </c>
      <c r="I267" s="2">
        <f t="shared" si="10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2"/>
        <v>210</v>
      </c>
    </row>
    <row r="268" spans="1:14" x14ac:dyDescent="0.3">
      <c r="A268" s="2" t="s">
        <v>783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1"/>
        <v>6.51</v>
      </c>
      <c r="I268" s="2">
        <f t="shared" si="10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2"/>
        <v>1302</v>
      </c>
    </row>
    <row r="269" spans="1:14" x14ac:dyDescent="0.3">
      <c r="A269" s="2" t="s">
        <v>784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1"/>
        <v>17.849999999999998</v>
      </c>
      <c r="I269" s="2">
        <f t="shared" si="10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2"/>
        <v>3570</v>
      </c>
    </row>
    <row r="270" spans="1:14" x14ac:dyDescent="0.3">
      <c r="A270" s="2" t="s">
        <v>785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1"/>
        <v>17.849999999999998</v>
      </c>
      <c r="I270" s="2">
        <f t="shared" ref="I270:I333" si="13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2"/>
        <v>3570</v>
      </c>
    </row>
    <row r="271" spans="1:14" x14ac:dyDescent="0.3">
      <c r="A271" s="2" t="s">
        <v>786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1"/>
        <v>17.849999999999998</v>
      </c>
      <c r="I271" s="2">
        <f t="shared" si="13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2"/>
        <v>3570</v>
      </c>
    </row>
    <row r="272" spans="1:14" x14ac:dyDescent="0.3">
      <c r="A272" s="2" t="s">
        <v>787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1"/>
        <v>17.849999999999998</v>
      </c>
      <c r="I272" s="2">
        <f t="shared" si="13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2"/>
        <v>3570</v>
      </c>
    </row>
    <row r="273" spans="1:14" x14ac:dyDescent="0.3">
      <c r="A273" s="2" t="s">
        <v>790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1"/>
        <v>7.3849999999999998</v>
      </c>
      <c r="I273" s="2">
        <f t="shared" si="13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2"/>
        <v>1477</v>
      </c>
    </row>
    <row r="274" spans="1:14" x14ac:dyDescent="0.3">
      <c r="A274" s="2" t="s">
        <v>794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1"/>
        <v>5.9499999999999993</v>
      </c>
      <c r="I274" s="2">
        <f t="shared" si="13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2"/>
        <v>1190</v>
      </c>
    </row>
    <row r="275" spans="1:14" x14ac:dyDescent="0.3">
      <c r="A275" s="2" t="s">
        <v>1036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4">0.35*D275</f>
        <v>0.7</v>
      </c>
      <c r="I275" s="2">
        <f t="shared" si="13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5">D275*70</f>
        <v>140</v>
      </c>
    </row>
    <row r="276" spans="1:14" x14ac:dyDescent="0.3">
      <c r="A276" s="2" t="s">
        <v>1037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4"/>
        <v>0.7</v>
      </c>
      <c r="I276" s="2">
        <f t="shared" si="13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5"/>
        <v>140</v>
      </c>
    </row>
    <row r="277" spans="1:14" x14ac:dyDescent="0.3">
      <c r="A277" s="2" t="s">
        <v>1038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4"/>
        <v>0.7</v>
      </c>
      <c r="I277" s="2">
        <f t="shared" si="13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5"/>
        <v>140</v>
      </c>
    </row>
    <row r="278" spans="1:14" x14ac:dyDescent="0.3">
      <c r="A278" s="2" t="s">
        <v>1039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4"/>
        <v>0.7</v>
      </c>
      <c r="I278" s="2">
        <f t="shared" si="13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5"/>
        <v>140</v>
      </c>
    </row>
    <row r="279" spans="1:14" x14ac:dyDescent="0.3">
      <c r="A279" s="2" t="s">
        <v>796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4"/>
        <v>4.97</v>
      </c>
      <c r="I279" s="2">
        <f t="shared" si="13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5"/>
        <v>994</v>
      </c>
    </row>
    <row r="280" spans="1:14" x14ac:dyDescent="0.3">
      <c r="A280" s="2" t="s">
        <v>797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4"/>
        <v>4.97</v>
      </c>
      <c r="I280" s="2">
        <f t="shared" si="13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5"/>
        <v>994</v>
      </c>
    </row>
    <row r="281" spans="1:14" x14ac:dyDescent="0.3">
      <c r="A281" s="2" t="s">
        <v>798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4"/>
        <v>4.97</v>
      </c>
      <c r="I281" s="2">
        <f t="shared" si="13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5"/>
        <v>994</v>
      </c>
    </row>
    <row r="282" spans="1:14" x14ac:dyDescent="0.3">
      <c r="A282" s="2" t="s">
        <v>799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4"/>
        <v>15.749999999999998</v>
      </c>
      <c r="I282" s="2">
        <f t="shared" si="13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5"/>
        <v>3150</v>
      </c>
    </row>
    <row r="283" spans="1:14" x14ac:dyDescent="0.3">
      <c r="A283" s="2" t="s">
        <v>800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4"/>
        <v>15.749999999999998</v>
      </c>
      <c r="I283" s="2">
        <f t="shared" si="13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5"/>
        <v>3150</v>
      </c>
    </row>
    <row r="284" spans="1:14" x14ac:dyDescent="0.3">
      <c r="A284" s="2" t="s">
        <v>801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4"/>
        <v>15.749999999999998</v>
      </c>
      <c r="I284" s="2">
        <f t="shared" si="13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5"/>
        <v>3150</v>
      </c>
    </row>
    <row r="285" spans="1:14" x14ac:dyDescent="0.3">
      <c r="A285" s="2" t="s">
        <v>1056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4"/>
        <v>0.90999999999999992</v>
      </c>
      <c r="I285" s="2">
        <f t="shared" si="13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5"/>
        <v>182</v>
      </c>
    </row>
    <row r="286" spans="1:14" x14ac:dyDescent="0.3">
      <c r="A286" s="2" t="s">
        <v>1057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4"/>
        <v>0.90999999999999992</v>
      </c>
      <c r="I286" s="2">
        <f t="shared" si="13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5"/>
        <v>182</v>
      </c>
    </row>
    <row r="287" spans="1:14" x14ac:dyDescent="0.3">
      <c r="A287" s="2" t="s">
        <v>1058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4"/>
        <v>0.90999999999999992</v>
      </c>
      <c r="I287" s="2">
        <f t="shared" si="13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5"/>
        <v>182</v>
      </c>
    </row>
    <row r="288" spans="1:14" x14ac:dyDescent="0.3">
      <c r="A288" s="2" t="s">
        <v>1059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4"/>
        <v>0.90999999999999992</v>
      </c>
      <c r="I288" s="2">
        <f t="shared" si="13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5"/>
        <v>182</v>
      </c>
    </row>
    <row r="289" spans="1:14" x14ac:dyDescent="0.3">
      <c r="A289" s="2" t="s">
        <v>808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4"/>
        <v>7.63</v>
      </c>
      <c r="I289" s="2">
        <f t="shared" si="13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5"/>
        <v>1526</v>
      </c>
    </row>
    <row r="290" spans="1:14" x14ac:dyDescent="0.3">
      <c r="A290" s="2" t="s">
        <v>810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4"/>
        <v>0.94499999999999995</v>
      </c>
      <c r="I290" s="2">
        <f t="shared" si="13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5"/>
        <v>189</v>
      </c>
    </row>
    <row r="291" spans="1:14" x14ac:dyDescent="0.3">
      <c r="A291" s="2" t="s">
        <v>811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4"/>
        <v>0.94499999999999995</v>
      </c>
      <c r="I291" s="2">
        <f t="shared" si="13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5"/>
        <v>189</v>
      </c>
    </row>
    <row r="292" spans="1:14" x14ac:dyDescent="0.3">
      <c r="A292" s="2" t="s">
        <v>812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4"/>
        <v>0.94499999999999995</v>
      </c>
      <c r="I292" s="2">
        <f t="shared" si="13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5"/>
        <v>189</v>
      </c>
    </row>
    <row r="293" spans="1:14" x14ac:dyDescent="0.3">
      <c r="A293" s="2" t="s">
        <v>1011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4"/>
        <v>0.90999999999999992</v>
      </c>
      <c r="I293" s="2">
        <f t="shared" si="13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5"/>
        <v>182</v>
      </c>
    </row>
    <row r="294" spans="1:14" x14ac:dyDescent="0.3">
      <c r="A294" s="2" t="s">
        <v>1012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4"/>
        <v>0.90999999999999992</v>
      </c>
      <c r="I294" s="2">
        <f t="shared" si="13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5"/>
        <v>182</v>
      </c>
    </row>
    <row r="295" spans="1:14" x14ac:dyDescent="0.3">
      <c r="A295" s="2" t="s">
        <v>813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4"/>
        <v>21.174999999999997</v>
      </c>
      <c r="I295" s="2">
        <f t="shared" si="13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5"/>
        <v>4235</v>
      </c>
    </row>
    <row r="296" spans="1:14" x14ac:dyDescent="0.3">
      <c r="A296" s="2" t="s">
        <v>814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4"/>
        <v>21.174999999999997</v>
      </c>
      <c r="I296" s="2">
        <f t="shared" si="13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5"/>
        <v>4235</v>
      </c>
    </row>
    <row r="297" spans="1:14" x14ac:dyDescent="0.3">
      <c r="A297" s="2" t="s">
        <v>815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4"/>
        <v>21.174999999999997</v>
      </c>
      <c r="I297" s="2">
        <f t="shared" si="13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5"/>
        <v>4235</v>
      </c>
    </row>
    <row r="298" spans="1:14" x14ac:dyDescent="0.3">
      <c r="A298" s="2" t="s">
        <v>816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4"/>
        <v>21.174999999999997</v>
      </c>
      <c r="I298" s="2">
        <f t="shared" si="13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5"/>
        <v>4235</v>
      </c>
    </row>
    <row r="299" spans="1:14" x14ac:dyDescent="0.3">
      <c r="A299" s="2" t="s">
        <v>836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4"/>
        <v>0.45499999999999996</v>
      </c>
      <c r="I299" s="2">
        <f t="shared" si="13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5"/>
        <v>91</v>
      </c>
    </row>
    <row r="300" spans="1:14" x14ac:dyDescent="0.3">
      <c r="A300" s="2" t="s">
        <v>840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4"/>
        <v>0.90999999999999992</v>
      </c>
      <c r="I300" s="2">
        <f t="shared" si="13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5"/>
        <v>182</v>
      </c>
    </row>
    <row r="301" spans="1:14" x14ac:dyDescent="0.3">
      <c r="A301" s="2" t="s">
        <v>843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4"/>
        <v>7</v>
      </c>
      <c r="I301" s="2">
        <f t="shared" si="13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5"/>
        <v>1400</v>
      </c>
    </row>
    <row r="302" spans="1:14" x14ac:dyDescent="0.3">
      <c r="A302" s="2" t="s">
        <v>1013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4"/>
        <v>0.90999999999999992</v>
      </c>
      <c r="I302" s="2">
        <f t="shared" si="13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5"/>
        <v>182</v>
      </c>
    </row>
    <row r="303" spans="1:14" x14ac:dyDescent="0.3">
      <c r="A303" s="2" t="s">
        <v>1014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4"/>
        <v>0.90999999999999992</v>
      </c>
      <c r="I303" s="2">
        <f t="shared" si="13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5"/>
        <v>182</v>
      </c>
    </row>
    <row r="304" spans="1:14" x14ac:dyDescent="0.3">
      <c r="A304" s="2" t="s">
        <v>1015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4"/>
        <v>0.90999999999999992</v>
      </c>
      <c r="I304" s="2">
        <f t="shared" si="13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5"/>
        <v>182</v>
      </c>
    </row>
    <row r="305" spans="1:14" x14ac:dyDescent="0.3">
      <c r="A305" s="2" t="s">
        <v>1016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4"/>
        <v>0.90999999999999992</v>
      </c>
      <c r="I305" s="2">
        <f t="shared" si="13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5"/>
        <v>182</v>
      </c>
    </row>
    <row r="306" spans="1:14" x14ac:dyDescent="0.3">
      <c r="A306" s="2" t="s">
        <v>850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4"/>
        <v>6.3</v>
      </c>
      <c r="I306" s="2">
        <f t="shared" si="13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5"/>
        <v>1260</v>
      </c>
    </row>
    <row r="307" spans="1:14" x14ac:dyDescent="0.3">
      <c r="A307" s="2" t="s">
        <v>851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4"/>
        <v>24.15</v>
      </c>
      <c r="I307" s="2">
        <f t="shared" si="13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5"/>
        <v>4830</v>
      </c>
    </row>
    <row r="308" spans="1:14" x14ac:dyDescent="0.3">
      <c r="A308" s="2" t="s">
        <v>871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4"/>
        <v>6.51</v>
      </c>
      <c r="I308" s="2">
        <f t="shared" si="13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5"/>
        <v>1302</v>
      </c>
    </row>
    <row r="309" spans="1:14" x14ac:dyDescent="0.3">
      <c r="A309" s="2" t="s">
        <v>872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4"/>
        <v>6.51</v>
      </c>
      <c r="I309" s="2">
        <f t="shared" si="13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5"/>
        <v>1302</v>
      </c>
    </row>
    <row r="310" spans="1:14" x14ac:dyDescent="0.3">
      <c r="A310" s="2" t="s">
        <v>875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4"/>
        <v>21.174999999999997</v>
      </c>
      <c r="I310" s="2">
        <f t="shared" si="13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5"/>
        <v>4235</v>
      </c>
    </row>
    <row r="311" spans="1:14" x14ac:dyDescent="0.3">
      <c r="A311" s="2" t="s">
        <v>876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4"/>
        <v>21.174999999999997</v>
      </c>
      <c r="I311" s="2">
        <f t="shared" si="13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5"/>
        <v>4235</v>
      </c>
    </row>
    <row r="312" spans="1:14" x14ac:dyDescent="0.3">
      <c r="A312" s="2" t="s">
        <v>877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4"/>
        <v>21.174999999999997</v>
      </c>
      <c r="I312" s="2">
        <f t="shared" si="13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5"/>
        <v>4235</v>
      </c>
    </row>
    <row r="313" spans="1:14" x14ac:dyDescent="0.3">
      <c r="A313" s="2" t="s">
        <v>878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4"/>
        <v>21.174999999999997</v>
      </c>
      <c r="I313" s="2">
        <f t="shared" si="13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5"/>
        <v>4235</v>
      </c>
    </row>
    <row r="314" spans="1:14" x14ac:dyDescent="0.3">
      <c r="A314" s="2" t="s">
        <v>1040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4"/>
        <v>145.21499999999997</v>
      </c>
      <c r="I314" s="2">
        <f t="shared" si="13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5"/>
        <v>29043</v>
      </c>
    </row>
    <row r="315" spans="1:14" x14ac:dyDescent="0.3">
      <c r="A315" s="2" t="s">
        <v>884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4"/>
        <v>26.25</v>
      </c>
      <c r="I315" s="2">
        <f t="shared" si="13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5"/>
        <v>5250</v>
      </c>
    </row>
    <row r="316" spans="1:14" x14ac:dyDescent="0.3">
      <c r="A316" s="2" t="s">
        <v>1061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4"/>
        <v>145.21499999999997</v>
      </c>
      <c r="I316" s="2">
        <f t="shared" si="13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5"/>
        <v>29043</v>
      </c>
    </row>
    <row r="317" spans="1:14" x14ac:dyDescent="0.3">
      <c r="A317" s="2" t="s">
        <v>891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4"/>
        <v>215.95</v>
      </c>
      <c r="I317" s="2">
        <f t="shared" si="13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5"/>
        <v>43190</v>
      </c>
    </row>
    <row r="318" spans="1:14" x14ac:dyDescent="0.3">
      <c r="A318" s="2" t="s">
        <v>893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4"/>
        <v>21.174999999999997</v>
      </c>
      <c r="I318" s="2">
        <f t="shared" si="13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5"/>
        <v>4235</v>
      </c>
    </row>
    <row r="319" spans="1:14" x14ac:dyDescent="0.3">
      <c r="A319" s="2" t="s">
        <v>894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4"/>
        <v>21.174999999999997</v>
      </c>
      <c r="I319" s="2">
        <f t="shared" si="13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5"/>
        <v>4235</v>
      </c>
    </row>
    <row r="320" spans="1:14" x14ac:dyDescent="0.3">
      <c r="A320" s="2" t="s">
        <v>895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4"/>
        <v>21.174999999999997</v>
      </c>
      <c r="I320" s="2">
        <f t="shared" si="13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5"/>
        <v>4235</v>
      </c>
    </row>
    <row r="321" spans="1:14" x14ac:dyDescent="0.3">
      <c r="A321" s="2" t="s">
        <v>896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4"/>
        <v>144.89999999999998</v>
      </c>
      <c r="I321" s="2">
        <f t="shared" si="13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5"/>
        <v>28980</v>
      </c>
    </row>
    <row r="322" spans="1:14" x14ac:dyDescent="0.3">
      <c r="A322" s="2" t="s">
        <v>1041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4"/>
        <v>0.7</v>
      </c>
      <c r="I322" s="2">
        <f t="shared" si="13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5"/>
        <v>140</v>
      </c>
    </row>
    <row r="323" spans="1:14" x14ac:dyDescent="0.3">
      <c r="A323" s="2" t="s">
        <v>1042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4"/>
        <v>0.7</v>
      </c>
      <c r="I323" s="2">
        <f t="shared" si="13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5"/>
        <v>140</v>
      </c>
    </row>
    <row r="324" spans="1:14" x14ac:dyDescent="0.3">
      <c r="A324" s="2" t="s">
        <v>1043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4"/>
        <v>0.7</v>
      </c>
      <c r="I324" s="2">
        <f t="shared" si="13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5"/>
        <v>140</v>
      </c>
    </row>
    <row r="325" spans="1:14" x14ac:dyDescent="0.3">
      <c r="A325" s="2" t="s">
        <v>897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4"/>
        <v>6.6499999999999995</v>
      </c>
      <c r="I325" s="2">
        <f t="shared" si="13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5"/>
        <v>1330</v>
      </c>
    </row>
    <row r="326" spans="1:14" x14ac:dyDescent="0.3">
      <c r="A326" s="2" t="s">
        <v>900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4"/>
        <v>0.7</v>
      </c>
      <c r="I326" s="2">
        <f t="shared" si="13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5"/>
        <v>140</v>
      </c>
    </row>
    <row r="327" spans="1:14" x14ac:dyDescent="0.3">
      <c r="A327" s="2" t="s">
        <v>901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4"/>
        <v>0.94499999999999995</v>
      </c>
      <c r="I327" s="2">
        <f t="shared" si="13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5"/>
        <v>189</v>
      </c>
    </row>
    <row r="328" spans="1:14" x14ac:dyDescent="0.3">
      <c r="A328" s="2" t="s">
        <v>902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4"/>
        <v>0.94499999999999995</v>
      </c>
      <c r="I328" s="2">
        <f t="shared" si="13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5"/>
        <v>189</v>
      </c>
    </row>
    <row r="329" spans="1:14" x14ac:dyDescent="0.3">
      <c r="A329" s="2" t="s">
        <v>903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4"/>
        <v>0.94499999999999995</v>
      </c>
      <c r="I329" s="2">
        <f t="shared" si="13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5"/>
        <v>189</v>
      </c>
    </row>
    <row r="330" spans="1:14" x14ac:dyDescent="0.3">
      <c r="A330" s="2" t="s">
        <v>933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4"/>
        <v>4.6199999999999992</v>
      </c>
      <c r="I330" s="2">
        <f t="shared" si="13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5"/>
        <v>924</v>
      </c>
    </row>
    <row r="331" spans="1:14" x14ac:dyDescent="0.3">
      <c r="A331" s="2" t="s">
        <v>940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4"/>
        <v>7.419999999999999</v>
      </c>
      <c r="I331" s="2">
        <f t="shared" si="13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5"/>
        <v>1484</v>
      </c>
    </row>
    <row r="332" spans="1:14" x14ac:dyDescent="0.3">
      <c r="A332" s="2" t="s">
        <v>941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4"/>
        <v>0.97999999999999987</v>
      </c>
      <c r="I332" s="2">
        <f t="shared" si="13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5"/>
        <v>196</v>
      </c>
    </row>
    <row r="333" spans="1:14" x14ac:dyDescent="0.3">
      <c r="A333" s="2" t="s">
        <v>942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4"/>
        <v>0.97999999999999987</v>
      </c>
      <c r="I333" s="2">
        <f t="shared" si="13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5"/>
        <v>196</v>
      </c>
    </row>
    <row r="334" spans="1:14" x14ac:dyDescent="0.3">
      <c r="A334" s="2" t="s">
        <v>943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4"/>
        <v>0.97999999999999987</v>
      </c>
      <c r="I334" s="2">
        <f t="shared" ref="I334:I375" si="16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5"/>
        <v>196</v>
      </c>
    </row>
    <row r="335" spans="1:14" x14ac:dyDescent="0.3">
      <c r="A335" s="2" t="s">
        <v>944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4"/>
        <v>0.97999999999999987</v>
      </c>
      <c r="I335" s="2">
        <f t="shared" si="16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5"/>
        <v>196</v>
      </c>
    </row>
    <row r="336" spans="1:14" x14ac:dyDescent="0.3">
      <c r="A336" s="2" t="s">
        <v>945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4"/>
        <v>0.97999999999999987</v>
      </c>
      <c r="I336" s="2">
        <f t="shared" si="16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5"/>
        <v>196</v>
      </c>
    </row>
    <row r="337" spans="1:14" x14ac:dyDescent="0.3">
      <c r="A337" s="2" t="s">
        <v>949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4"/>
        <v>36.75</v>
      </c>
      <c r="I337" s="2">
        <f t="shared" si="16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5"/>
        <v>7350</v>
      </c>
    </row>
    <row r="338" spans="1:14" x14ac:dyDescent="0.3">
      <c r="A338" s="2" t="s">
        <v>950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4"/>
        <v>29.749999999999996</v>
      </c>
      <c r="I338" s="2">
        <f t="shared" si="16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5"/>
        <v>5950</v>
      </c>
    </row>
    <row r="339" spans="1:14" x14ac:dyDescent="0.3">
      <c r="A339" s="2" t="s">
        <v>951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7">0.35*D339</f>
        <v>29.749999999999996</v>
      </c>
      <c r="I339" s="2">
        <f t="shared" si="16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8">D339*70</f>
        <v>5950</v>
      </c>
    </row>
    <row r="340" spans="1:14" x14ac:dyDescent="0.3">
      <c r="A340" s="2" t="s">
        <v>952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7"/>
        <v>29.749999999999996</v>
      </c>
      <c r="I340" s="2">
        <f t="shared" si="16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8"/>
        <v>5950</v>
      </c>
    </row>
    <row r="341" spans="1:14" x14ac:dyDescent="0.3">
      <c r="A341" s="2" t="s">
        <v>953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7"/>
        <v>29.749999999999996</v>
      </c>
      <c r="I341" s="2">
        <f t="shared" si="16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8"/>
        <v>5950</v>
      </c>
    </row>
    <row r="342" spans="1:14" x14ac:dyDescent="0.3">
      <c r="A342" s="2" t="s">
        <v>954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7"/>
        <v>29.749999999999996</v>
      </c>
      <c r="I342" s="2">
        <f t="shared" si="16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8"/>
        <v>5950</v>
      </c>
    </row>
    <row r="343" spans="1:14" x14ac:dyDescent="0.3">
      <c r="A343" s="2" t="s">
        <v>955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7"/>
        <v>0.21</v>
      </c>
      <c r="I343" s="2">
        <f t="shared" si="16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8"/>
        <v>42</v>
      </c>
    </row>
    <row r="344" spans="1:14" x14ac:dyDescent="0.3">
      <c r="A344" s="2" t="s">
        <v>960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7"/>
        <v>7.63</v>
      </c>
      <c r="I344" s="2">
        <f t="shared" si="16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8"/>
        <v>1526</v>
      </c>
    </row>
    <row r="345" spans="1:14" x14ac:dyDescent="0.3">
      <c r="A345" s="2" t="s">
        <v>973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7"/>
        <v>0.7</v>
      </c>
      <c r="I345" s="2">
        <f t="shared" si="16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8"/>
        <v>140</v>
      </c>
    </row>
    <row r="346" spans="1:14" x14ac:dyDescent="0.3">
      <c r="A346" s="2" t="s">
        <v>974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7"/>
        <v>0.7</v>
      </c>
      <c r="I346" s="2">
        <f t="shared" si="16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8"/>
        <v>140</v>
      </c>
    </row>
    <row r="347" spans="1:14" x14ac:dyDescent="0.3">
      <c r="A347" s="2" t="s">
        <v>982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7"/>
        <v>0.90999999999999992</v>
      </c>
      <c r="I347" s="2">
        <f t="shared" si="16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8"/>
        <v>182</v>
      </c>
    </row>
    <row r="348" spans="1:14" x14ac:dyDescent="0.3">
      <c r="A348" s="2" t="s">
        <v>1060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7"/>
        <v>0.90999999999999992</v>
      </c>
      <c r="I348" s="2">
        <f t="shared" si="16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8"/>
        <v>182</v>
      </c>
    </row>
    <row r="349" spans="1:14" x14ac:dyDescent="0.3">
      <c r="A349" s="2" t="s">
        <v>984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7"/>
        <v>8.1199999999999992</v>
      </c>
      <c r="I349" s="2">
        <f t="shared" si="16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8"/>
        <v>1624</v>
      </c>
    </row>
    <row r="350" spans="1:14" x14ac:dyDescent="0.3">
      <c r="A350" s="2" t="s">
        <v>1017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7"/>
        <v>8.1199999999999992</v>
      </c>
      <c r="I350" s="2">
        <f t="shared" si="16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8"/>
        <v>1624</v>
      </c>
    </row>
    <row r="351" spans="1:14" x14ac:dyDescent="0.3">
      <c r="A351" s="2" t="s">
        <v>1018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7"/>
        <v>8.1199999999999992</v>
      </c>
      <c r="I351" s="2">
        <f t="shared" si="16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8"/>
        <v>1624</v>
      </c>
    </row>
    <row r="352" spans="1:14" x14ac:dyDescent="0.3">
      <c r="A352" s="2" t="s">
        <v>991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7"/>
        <v>0.94499999999999995</v>
      </c>
      <c r="I352" s="2">
        <f t="shared" si="16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8"/>
        <v>189</v>
      </c>
    </row>
    <row r="353" spans="1:14" x14ac:dyDescent="0.3">
      <c r="A353" s="2" t="s">
        <v>992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7"/>
        <v>0.94499999999999995</v>
      </c>
      <c r="I353" s="2">
        <f t="shared" si="16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8"/>
        <v>189</v>
      </c>
    </row>
    <row r="354" spans="1:14" x14ac:dyDescent="0.3">
      <c r="A354" s="2" t="s">
        <v>993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7"/>
        <v>0.875</v>
      </c>
      <c r="I354" s="2">
        <f t="shared" si="16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8"/>
        <v>175</v>
      </c>
    </row>
    <row r="355" spans="1:14" x14ac:dyDescent="0.3">
      <c r="A355" s="2" t="s">
        <v>994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7"/>
        <v>0.875</v>
      </c>
      <c r="I355" s="2">
        <f t="shared" si="16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8"/>
        <v>175</v>
      </c>
    </row>
    <row r="356" spans="1:14" x14ac:dyDescent="0.3">
      <c r="A356" s="2" t="s">
        <v>995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7"/>
        <v>0.875</v>
      </c>
      <c r="I356" s="2">
        <f t="shared" si="16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8"/>
        <v>175</v>
      </c>
    </row>
    <row r="357" spans="1:14" x14ac:dyDescent="0.3">
      <c r="A357" s="2" t="s">
        <v>996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7"/>
        <v>0.875</v>
      </c>
      <c r="I357" s="2">
        <f t="shared" si="16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8"/>
        <v>175</v>
      </c>
    </row>
    <row r="358" spans="1:14" x14ac:dyDescent="0.3">
      <c r="A358" s="2" t="s">
        <v>1000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7"/>
        <v>6.51</v>
      </c>
      <c r="I358" s="2">
        <f t="shared" si="16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8"/>
        <v>1302</v>
      </c>
    </row>
    <row r="359" spans="1:14" x14ac:dyDescent="0.3">
      <c r="A359" s="2" t="s">
        <v>1001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7"/>
        <v>0.94499999999999995</v>
      </c>
      <c r="I359" s="2">
        <f t="shared" si="16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8"/>
        <v>189</v>
      </c>
    </row>
    <row r="360" spans="1:14" x14ac:dyDescent="0.3">
      <c r="A360" s="2" t="s">
        <v>1002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7"/>
        <v>0.94499999999999995</v>
      </c>
      <c r="I360" s="2">
        <f t="shared" si="16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8"/>
        <v>189</v>
      </c>
    </row>
    <row r="361" spans="1:14" x14ac:dyDescent="0.3">
      <c r="A361" s="2" t="s">
        <v>1003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7"/>
        <v>17.5</v>
      </c>
      <c r="I361" s="2">
        <f t="shared" si="16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8"/>
        <v>3500</v>
      </c>
    </row>
    <row r="362" spans="1:14" x14ac:dyDescent="0.3">
      <c r="A362" s="2" t="s">
        <v>1004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7"/>
        <v>17.5</v>
      </c>
      <c r="I362" s="2">
        <f t="shared" si="16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8"/>
        <v>3500</v>
      </c>
    </row>
    <row r="363" spans="1:14" x14ac:dyDescent="0.3">
      <c r="A363" s="2" t="s">
        <v>1005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7"/>
        <v>39.76</v>
      </c>
      <c r="I363" s="2">
        <f t="shared" si="16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8"/>
        <v>7952</v>
      </c>
    </row>
    <row r="364" spans="1:14" x14ac:dyDescent="0.3">
      <c r="A364" s="2" t="s">
        <v>1006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7"/>
        <v>221.33999999999997</v>
      </c>
      <c r="I364" s="2">
        <f t="shared" si="16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8"/>
        <v>44268</v>
      </c>
    </row>
    <row r="365" spans="1:14" x14ac:dyDescent="0.3">
      <c r="A365" s="2" t="s">
        <v>1044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7"/>
        <v>0.7</v>
      </c>
      <c r="I365" s="2">
        <f t="shared" si="16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8"/>
        <v>140</v>
      </c>
    </row>
    <row r="366" spans="1:14" x14ac:dyDescent="0.3">
      <c r="A366" s="2" t="s">
        <v>1045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7"/>
        <v>0.7</v>
      </c>
      <c r="I366" s="2">
        <f t="shared" si="16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8"/>
        <v>140</v>
      </c>
    </row>
    <row r="367" spans="1:14" x14ac:dyDescent="0.3">
      <c r="A367" s="2" t="s">
        <v>1007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7"/>
        <v>7.1399999999999988</v>
      </c>
      <c r="I367" s="2">
        <f t="shared" si="16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8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6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8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6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8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6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8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6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8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6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8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6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8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6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8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6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8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15" sqref="I1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I1" s="5" t="s">
        <v>704</v>
      </c>
      <c r="J1" s="5" t="s">
        <v>705</v>
      </c>
    </row>
    <row r="2" spans="1:10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  <c r="I2" s="4" t="s">
        <v>4</v>
      </c>
      <c r="J2" s="4">
        <f>SUMIF($A$2:$A$82, "CT", $F$2:$F$82)</f>
        <v>2067.2352999999998</v>
      </c>
    </row>
    <row r="3" spans="1:10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  <c r="I3" s="4" t="s">
        <v>6</v>
      </c>
      <c r="J3" s="4">
        <f>SUMIF($A$2:$A$82, "WCMA", $F$2:$F$82)</f>
        <v>28.092600000000001</v>
      </c>
    </row>
    <row r="4" spans="1:10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  <c r="I4" s="4" t="s">
        <v>8</v>
      </c>
      <c r="J4" s="4">
        <f>SUMIF($A$2:$A$82, "NEMA", $F$2:$F$82)</f>
        <v>92.222999999999999</v>
      </c>
    </row>
    <row r="5" spans="1:10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  <c r="I5" s="4" t="s">
        <v>7</v>
      </c>
      <c r="J5" s="4">
        <f>SUMIF($A$2:$A$82, "SEMA", $F$2:$F$82)</f>
        <v>613.80099999999993</v>
      </c>
    </row>
    <row r="6" spans="1:10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  <c r="I6" s="4" t="s">
        <v>9</v>
      </c>
      <c r="J6" s="4">
        <f>SUMIF($A$2:$A$82, "ME", $F$2:$F$82)</f>
        <v>101.8952</v>
      </c>
    </row>
    <row r="7" spans="1:10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  <c r="I7" s="4" t="s">
        <v>5</v>
      </c>
      <c r="J7" s="4">
        <f>SUMIF($A$2:$A$82, "NH", $F$2:$F$82)</f>
        <v>1312.9434000000001</v>
      </c>
    </row>
    <row r="8" spans="1:10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  <c r="I8" s="4" t="s">
        <v>10</v>
      </c>
      <c r="J8" s="4">
        <f>SUMIF($A$2:$A$82, "RI", $F$2:$F$82)</f>
        <v>24.084899999999998</v>
      </c>
    </row>
    <row r="9" spans="1:10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  <c r="I9" s="4" t="s">
        <v>11</v>
      </c>
      <c r="J9" s="4">
        <f>SUMIF($A$2:$A$82, "VT", $F$2:$F$82)</f>
        <v>48.842500000000001</v>
      </c>
    </row>
    <row r="10" spans="1:10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10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10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10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10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8"/>
  <sheetViews>
    <sheetView workbookViewId="0">
      <selection activeCell="K18" sqref="K18"/>
    </sheetView>
  </sheetViews>
  <sheetFormatPr defaultRowHeight="14.4" x14ac:dyDescent="0.3"/>
  <cols>
    <col min="11" max="11" width="13.109375" bestFit="1" customWidth="1"/>
    <col min="15" max="15" width="13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8" t="s">
        <v>708</v>
      </c>
      <c r="K1" s="9"/>
      <c r="N1" s="8" t="s">
        <v>707</v>
      </c>
      <c r="O1" s="9"/>
    </row>
    <row r="2" spans="1:15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706</v>
      </c>
      <c r="N2" s="5" t="s">
        <v>704</v>
      </c>
      <c r="O2" s="5" t="s">
        <v>706</v>
      </c>
    </row>
    <row r="3" spans="1:15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(SUMIFS($D$2:$D$988, $A$2:$A$988, "CT", $C$2:$C$988, "WND"))/(SUMIF($C$2:$C$988, "WND", $D$2:$D$988))</f>
        <v>3.6605900871220444E-3</v>
      </c>
      <c r="N3" s="4" t="s">
        <v>4</v>
      </c>
      <c r="O3" s="6">
        <f>(SUMIFS($D$2:$D$988, $A$2:$A$988, "CT", $C$2:$C$988, "SUN"))/(SUMIF($C$2:$C$988, "SUN", $D$2:$D$988))</f>
        <v>9.0526758490169279E-2</v>
      </c>
    </row>
    <row r="4" spans="1:15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(SUMIFS($D$2:$D$988, $A$2:$A$988, "WCMA", $C$2:$C$988, "WND"))/(SUMIF($C$2:$C$988, "WND", $D$2:$D$988))</f>
        <v>4.0120067354857604E-2</v>
      </c>
      <c r="N4" s="4" t="s">
        <v>6</v>
      </c>
      <c r="O4" s="6">
        <f>(SUMIFS($D$2:$D$988, $A$2:$A$988, "WCMA", $C$2:$C$988, "SUN"))/(SUMIF($C$2:$C$988, "SUN", $D$2:$D$988))</f>
        <v>0.34623068026495635</v>
      </c>
    </row>
    <row r="5" spans="1:15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(SUMIFS($D$2:$D$988, $A$2:$A$988, "NEMA", $C$2:$C$988, "WND"))/(SUMIF($C$2:$C$988, "WND", $D$2:$D$988))</f>
        <v>7.3943919759865296E-3</v>
      </c>
      <c r="N5" s="4" t="s">
        <v>8</v>
      </c>
      <c r="O5" s="6">
        <f>(SUMIFS($D$2:$D$988, $A$2:$A$988, "NEMA", $C$2:$C$988, "SUN"))/(SUMIF($C$2:$C$988, "SUN", $D$2:$D$988))</f>
        <v>0.14141520344863842</v>
      </c>
    </row>
    <row r="6" spans="1:15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(SUMIFS($D$2:$D$988, $A$2:$A$988, "SEMA", $C$2:$C$988, "WND"))/(SUMIF($C$2:$C$988, "WND", $D$2:$D$988))</f>
        <v>2.0206457280913685E-2</v>
      </c>
      <c r="N6" s="4" t="s">
        <v>7</v>
      </c>
      <c r="O6" s="6">
        <f>(SUMIFS($D$2:$D$988, $A$2:$A$988, "SEMA", $C$2:$C$988, "SUN"))/(SUMIF($C$2:$C$988, "SUN", $D$2:$D$988))</f>
        <v>0.27883503311954583</v>
      </c>
    </row>
    <row r="7" spans="1:15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  <c r="J7" s="4" t="s">
        <v>9</v>
      </c>
      <c r="K7" s="6">
        <f>(SUMIFS($D$2:$D$988, $A$2:$A$988, "ME", $C$2:$C$988, "WND"))/(SUMIF($C$2:$C$988, "WND", $D$2:$D$988))</f>
        <v>0.64397100812651009</v>
      </c>
      <c r="N7" s="4" t="s">
        <v>9</v>
      </c>
      <c r="O7" s="6">
        <f>(SUMIFS($D$2:$D$988, $A$2:$A$988, "ME", $C$2:$C$988, "SUN"))/(SUMIF($C$2:$C$988, "SUN", $D$2:$D$988))</f>
        <v>5.8879192513931243E-3</v>
      </c>
    </row>
    <row r="8" spans="1:15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  <c r="J8" s="4" t="s">
        <v>5</v>
      </c>
      <c r="K8" s="6">
        <f>(SUMIFS($D$2:$D$988, $A$2:$A$988, "NH", $C$2:$C$988, "WND"))/(SUMIF($C$2:$C$988, "WND", $D$2:$D$988))</f>
        <v>0.13566146862874298</v>
      </c>
      <c r="N8" s="4" t="s">
        <v>5</v>
      </c>
      <c r="O8" s="7">
        <f>(SUMIFS($D$2:$D$988, $A$2:$A$988, "NH", $C$2:$C$988, "SUN"))/(SUMIF($C$2:$C$988, "SUN", $D$2:$D$988))</f>
        <v>0</v>
      </c>
    </row>
    <row r="9" spans="1:15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  <c r="J9" s="4" t="s">
        <v>10</v>
      </c>
      <c r="K9" s="6">
        <f>(SUMIFS($D$2:$D$988, $A$2:$A$988, "RI", $C$2:$C$988, "WND"))/(SUMIF($C$2:$C$988, "WND", $D$2:$D$988))</f>
        <v>3.8436195914781465E-2</v>
      </c>
      <c r="N9" s="4" t="s">
        <v>10</v>
      </c>
      <c r="O9" s="6">
        <f>(SUMIFS($D$2:$D$988, $A$2:$A$988, "RI", $C$2:$C$988, "SUN"))/(SUMIF($C$2:$C$988, "SUN", $D$2:$D$988))</f>
        <v>3.3224687204289775E-2</v>
      </c>
    </row>
    <row r="10" spans="1:15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  <c r="J10" s="4" t="s">
        <v>11</v>
      </c>
      <c r="K10" s="6">
        <f>(SUMIFS($D$2:$D$988, $A$2:$A$988, "VT", $C$2:$C$988, "WND"))/(SUMIF($C$2:$C$988, "WND", $D$2:$D$988))</f>
        <v>0.11054982063108575</v>
      </c>
      <c r="N10" s="4" t="s">
        <v>11</v>
      </c>
      <c r="O10" s="6">
        <f>(SUMIFS($D$2:$D$988, $A$2:$A$988, "VT", $C$2:$C$988, "SUN"))/(SUMIF($C$2:$C$988, "SUN", $D$2:$D$988))</f>
        <v>0.10387971822100728</v>
      </c>
    </row>
    <row r="11" spans="1:15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15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15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15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15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15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mergeCells count="2"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2020-10-22T15:22:57Z</dcterms:modified>
</cp:coreProperties>
</file>