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auex-my.sharepoint.com/personal/kerenha_tauex_tau_ac_il/Documents/Documents/ArcGIS/pty_framework/configuration/"/>
    </mc:Choice>
  </mc:AlternateContent>
  <xr:revisionPtr revIDLastSave="445" documentId="13_ncr:1_{42DDB87E-81E9-4226-9973-413C4AA9401D}" xr6:coauthVersionLast="47" xr6:coauthVersionMax="47" xr10:uidLastSave="{04B49F21-9103-48AE-998F-E6100F907CD6}"/>
  <bookViews>
    <workbookView xWindow="-110" yWindow="-110" windowWidth="19420" windowHeight="10300" tabRatio="673" activeTab="1" xr2:uid="{00000000-000D-0000-FFFF-FFFF00000000}"/>
  </bookViews>
  <sheets>
    <sheet name="fields" sheetId="1" r:id="rId1"/>
    <sheet name="table_modification" sheetId="13" r:id="rId2"/>
    <sheet name="classification" sheetId="9" r:id="rId3"/>
    <sheet name="unite points" sheetId="5" r:id="rId4"/>
    <sheet name="unite stands" sheetId="12" r:id="rId5"/>
    <sheet name="total cover" sheetId="10" r:id="rId6"/>
    <sheet name="convert values" sheetId="11" r:id="rId7"/>
    <sheet name="_fields old" sheetId="6" r:id="rId8"/>
  </sheets>
  <definedNames>
    <definedName name="_xlnm._FilterDatabase" localSheetId="7" hidden="1">'_fields old'!$A$1:$J$275</definedName>
    <definedName name="_xlnm._FilterDatabase" localSheetId="0" hidden="1">fields!$A$1:$G$345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4" i="9" l="1"/>
  <c r="C274" i="9"/>
  <c r="D274" i="9"/>
  <c r="E274" i="9"/>
  <c r="F274" i="9"/>
  <c r="G274" i="9"/>
  <c r="A275" i="9"/>
  <c r="G273" i="12"/>
  <c r="F273" i="12"/>
  <c r="E273" i="12"/>
  <c r="D273" i="12"/>
  <c r="C273" i="12"/>
  <c r="B273" i="12"/>
  <c r="G272" i="12"/>
  <c r="F272" i="12"/>
  <c r="E272" i="12"/>
  <c r="D272" i="12"/>
  <c r="C272" i="12"/>
  <c r="B272" i="12"/>
  <c r="G271" i="12"/>
  <c r="F271" i="12"/>
  <c r="E271" i="12"/>
  <c r="D271" i="12"/>
  <c r="C271" i="12"/>
  <c r="B271" i="12"/>
  <c r="G270" i="12"/>
  <c r="F270" i="12"/>
  <c r="E270" i="12"/>
  <c r="D270" i="12"/>
  <c r="C270" i="12"/>
  <c r="B270" i="12"/>
  <c r="G269" i="12"/>
  <c r="F269" i="12"/>
  <c r="E269" i="12"/>
  <c r="D269" i="12"/>
  <c r="C269" i="12"/>
  <c r="B269" i="12"/>
  <c r="G268" i="12"/>
  <c r="F268" i="12"/>
  <c r="E268" i="12"/>
  <c r="D268" i="12"/>
  <c r="C268" i="12"/>
  <c r="B268" i="12"/>
  <c r="A287" i="12"/>
  <c r="A285" i="12"/>
  <c r="A283" i="12"/>
  <c r="A281" i="12"/>
  <c r="A275" i="12"/>
  <c r="A276" i="12" s="1"/>
  <c r="A277" i="12" s="1"/>
  <c r="G274" i="12"/>
  <c r="F274" i="12"/>
  <c r="E274" i="12"/>
  <c r="D274" i="12"/>
  <c r="C274" i="12"/>
  <c r="B274" i="12"/>
  <c r="G267" i="12"/>
  <c r="F267" i="12"/>
  <c r="E267" i="12"/>
  <c r="D267" i="12"/>
  <c r="C267" i="12"/>
  <c r="B267" i="12"/>
  <c r="G266" i="12"/>
  <c r="F266" i="12"/>
  <c r="E266" i="12"/>
  <c r="D266" i="12"/>
  <c r="C266" i="12"/>
  <c r="B266" i="12"/>
  <c r="G265" i="12"/>
  <c r="F265" i="12"/>
  <c r="E265" i="12"/>
  <c r="D265" i="12"/>
  <c r="C265" i="12"/>
  <c r="B265" i="12"/>
  <c r="G264" i="12"/>
  <c r="F264" i="12"/>
  <c r="E264" i="12"/>
  <c r="D264" i="12"/>
  <c r="C264" i="12"/>
  <c r="B264" i="12"/>
  <c r="G263" i="12"/>
  <c r="F263" i="12"/>
  <c r="E263" i="12"/>
  <c r="D263" i="12"/>
  <c r="C263" i="12"/>
  <c r="B263" i="12"/>
  <c r="G262" i="12"/>
  <c r="F262" i="12"/>
  <c r="E262" i="12"/>
  <c r="D262" i="12"/>
  <c r="C262" i="12"/>
  <c r="B262" i="12"/>
  <c r="G261" i="12"/>
  <c r="F261" i="12"/>
  <c r="E261" i="12"/>
  <c r="D261" i="12"/>
  <c r="C261" i="12"/>
  <c r="B261" i="12"/>
  <c r="G260" i="12"/>
  <c r="F260" i="12"/>
  <c r="E260" i="12"/>
  <c r="D260" i="12"/>
  <c r="C260" i="12"/>
  <c r="B260" i="12"/>
  <c r="G259" i="12"/>
  <c r="F259" i="12"/>
  <c r="E259" i="12"/>
  <c r="D259" i="12"/>
  <c r="C259" i="12"/>
  <c r="B259" i="12"/>
  <c r="G258" i="12"/>
  <c r="F258" i="12"/>
  <c r="E258" i="12"/>
  <c r="D258" i="12"/>
  <c r="C258" i="12"/>
  <c r="B258" i="12"/>
  <c r="G257" i="12"/>
  <c r="F257" i="12"/>
  <c r="E257" i="12"/>
  <c r="D257" i="12"/>
  <c r="C257" i="12"/>
  <c r="B257" i="12"/>
  <c r="G256" i="12"/>
  <c r="F256" i="12"/>
  <c r="E256" i="12"/>
  <c r="D256" i="12"/>
  <c r="C256" i="12"/>
  <c r="B256" i="12"/>
  <c r="G255" i="12"/>
  <c r="F255" i="12"/>
  <c r="E255" i="12"/>
  <c r="D255" i="12"/>
  <c r="C255" i="12"/>
  <c r="B255" i="12"/>
  <c r="G254" i="12"/>
  <c r="F254" i="12"/>
  <c r="E254" i="12"/>
  <c r="D254" i="12"/>
  <c r="C254" i="12"/>
  <c r="B254" i="12"/>
  <c r="G253" i="12"/>
  <c r="F253" i="12"/>
  <c r="E253" i="12"/>
  <c r="D253" i="12"/>
  <c r="C253" i="12"/>
  <c r="B253" i="12"/>
  <c r="G252" i="12"/>
  <c r="F252" i="12"/>
  <c r="E252" i="12"/>
  <c r="D252" i="12"/>
  <c r="C252" i="12"/>
  <c r="B252" i="12"/>
  <c r="G251" i="12"/>
  <c r="F251" i="12"/>
  <c r="E251" i="12"/>
  <c r="D251" i="12"/>
  <c r="C251" i="12"/>
  <c r="B251" i="12"/>
  <c r="G250" i="12"/>
  <c r="F250" i="12"/>
  <c r="E250" i="12"/>
  <c r="D250" i="12"/>
  <c r="C250" i="12"/>
  <c r="B250" i="12"/>
  <c r="G249" i="12"/>
  <c r="F249" i="12"/>
  <c r="E249" i="12"/>
  <c r="D249" i="12"/>
  <c r="C249" i="12"/>
  <c r="B249" i="12"/>
  <c r="G248" i="12"/>
  <c r="F248" i="12"/>
  <c r="E248" i="12"/>
  <c r="D248" i="12"/>
  <c r="C248" i="12"/>
  <c r="B248" i="12"/>
  <c r="G247" i="12"/>
  <c r="F247" i="12"/>
  <c r="E247" i="12"/>
  <c r="D247" i="12"/>
  <c r="C247" i="12"/>
  <c r="B247" i="12"/>
  <c r="G246" i="12"/>
  <c r="F246" i="12"/>
  <c r="E246" i="12"/>
  <c r="D246" i="12"/>
  <c r="C246" i="12"/>
  <c r="B246" i="12"/>
  <c r="G245" i="12"/>
  <c r="F245" i="12"/>
  <c r="E245" i="12"/>
  <c r="D245" i="12"/>
  <c r="C245" i="12"/>
  <c r="B245" i="12"/>
  <c r="G244" i="12"/>
  <c r="F244" i="12"/>
  <c r="E244" i="12"/>
  <c r="D244" i="12"/>
  <c r="C244" i="12"/>
  <c r="B244" i="12"/>
  <c r="G243" i="12"/>
  <c r="F243" i="12"/>
  <c r="E243" i="12"/>
  <c r="D243" i="12"/>
  <c r="C243" i="12"/>
  <c r="B243" i="12"/>
  <c r="G242" i="12"/>
  <c r="F242" i="12"/>
  <c r="E242" i="12"/>
  <c r="D242" i="12"/>
  <c r="C242" i="12"/>
  <c r="B242" i="12"/>
  <c r="G241" i="12"/>
  <c r="F241" i="12"/>
  <c r="E241" i="12"/>
  <c r="D241" i="12"/>
  <c r="C241" i="12"/>
  <c r="B241" i="12"/>
  <c r="G240" i="12"/>
  <c r="F240" i="12"/>
  <c r="E240" i="12"/>
  <c r="D240" i="12"/>
  <c r="C240" i="12"/>
  <c r="B240" i="12"/>
  <c r="G239" i="12"/>
  <c r="F239" i="12"/>
  <c r="E239" i="12"/>
  <c r="D239" i="12"/>
  <c r="C239" i="12"/>
  <c r="B239" i="12"/>
  <c r="G238" i="12"/>
  <c r="F238" i="12"/>
  <c r="E238" i="12"/>
  <c r="D238" i="12"/>
  <c r="C238" i="12"/>
  <c r="B238" i="12"/>
  <c r="G237" i="12"/>
  <c r="F237" i="12"/>
  <c r="E237" i="12"/>
  <c r="D237" i="12"/>
  <c r="C237" i="12"/>
  <c r="B237" i="12"/>
  <c r="G236" i="12"/>
  <c r="F236" i="12"/>
  <c r="E236" i="12"/>
  <c r="D236" i="12"/>
  <c r="C236" i="12"/>
  <c r="B236" i="12"/>
  <c r="G235" i="12"/>
  <c r="F235" i="12"/>
  <c r="E235" i="12"/>
  <c r="D235" i="12"/>
  <c r="C235" i="12"/>
  <c r="B235" i="12"/>
  <c r="G234" i="12"/>
  <c r="F234" i="12"/>
  <c r="E234" i="12"/>
  <c r="D234" i="12"/>
  <c r="C234" i="12"/>
  <c r="B234" i="12"/>
  <c r="G233" i="12"/>
  <c r="F233" i="12"/>
  <c r="E233" i="12"/>
  <c r="D233" i="12"/>
  <c r="C233" i="12"/>
  <c r="B233" i="12"/>
  <c r="G232" i="12"/>
  <c r="F232" i="12"/>
  <c r="E232" i="12"/>
  <c r="D232" i="12"/>
  <c r="C232" i="12"/>
  <c r="B232" i="12"/>
  <c r="G231" i="12"/>
  <c r="F231" i="12"/>
  <c r="E231" i="12"/>
  <c r="D231" i="12"/>
  <c r="C231" i="12"/>
  <c r="B231" i="12"/>
  <c r="G230" i="12"/>
  <c r="F230" i="12"/>
  <c r="E230" i="12"/>
  <c r="D230" i="12"/>
  <c r="C230" i="12"/>
  <c r="B230" i="12"/>
  <c r="G229" i="12"/>
  <c r="F229" i="12"/>
  <c r="E229" i="12"/>
  <c r="D229" i="12"/>
  <c r="C229" i="12"/>
  <c r="B229" i="12"/>
  <c r="G228" i="12"/>
  <c r="F228" i="12"/>
  <c r="E228" i="12"/>
  <c r="D228" i="12"/>
  <c r="C228" i="12"/>
  <c r="B228" i="12"/>
  <c r="G227" i="12"/>
  <c r="F227" i="12"/>
  <c r="E227" i="12"/>
  <c r="D227" i="12"/>
  <c r="C227" i="12"/>
  <c r="B227" i="12"/>
  <c r="G226" i="12"/>
  <c r="F226" i="12"/>
  <c r="E226" i="12"/>
  <c r="D226" i="12"/>
  <c r="C226" i="12"/>
  <c r="B226" i="12"/>
  <c r="G225" i="12"/>
  <c r="F225" i="12"/>
  <c r="E225" i="12"/>
  <c r="D225" i="12"/>
  <c r="C225" i="12"/>
  <c r="B225" i="12"/>
  <c r="G224" i="12"/>
  <c r="F224" i="12"/>
  <c r="E224" i="12"/>
  <c r="D224" i="12"/>
  <c r="C224" i="12"/>
  <c r="B224" i="12"/>
  <c r="G223" i="12"/>
  <c r="F223" i="12"/>
  <c r="E223" i="12"/>
  <c r="D223" i="12"/>
  <c r="C223" i="12"/>
  <c r="B223" i="12"/>
  <c r="G222" i="12"/>
  <c r="F222" i="12"/>
  <c r="E222" i="12"/>
  <c r="D222" i="12"/>
  <c r="C222" i="12"/>
  <c r="B222" i="12"/>
  <c r="G221" i="12"/>
  <c r="F221" i="12"/>
  <c r="E221" i="12"/>
  <c r="D221" i="12"/>
  <c r="C221" i="12"/>
  <c r="B221" i="12"/>
  <c r="G220" i="12"/>
  <c r="F220" i="12"/>
  <c r="E220" i="12"/>
  <c r="D220" i="12"/>
  <c r="C220" i="12"/>
  <c r="B220" i="12"/>
  <c r="G219" i="12"/>
  <c r="F219" i="12"/>
  <c r="E219" i="12"/>
  <c r="D219" i="12"/>
  <c r="C219" i="12"/>
  <c r="B219" i="12"/>
  <c r="G218" i="12"/>
  <c r="F218" i="12"/>
  <c r="E218" i="12"/>
  <c r="D218" i="12"/>
  <c r="C218" i="12"/>
  <c r="B218" i="12"/>
  <c r="G217" i="12"/>
  <c r="F217" i="12"/>
  <c r="E217" i="12"/>
  <c r="D217" i="12"/>
  <c r="C217" i="12"/>
  <c r="B217" i="12"/>
  <c r="G216" i="12"/>
  <c r="F216" i="12"/>
  <c r="E216" i="12"/>
  <c r="D216" i="12"/>
  <c r="C216" i="12"/>
  <c r="B216" i="12"/>
  <c r="G215" i="12"/>
  <c r="F215" i="12"/>
  <c r="E215" i="12"/>
  <c r="D215" i="12"/>
  <c r="C215" i="12"/>
  <c r="B215" i="12"/>
  <c r="G214" i="12"/>
  <c r="F214" i="12"/>
  <c r="E214" i="12"/>
  <c r="D214" i="12"/>
  <c r="C214" i="12"/>
  <c r="B214" i="12"/>
  <c r="G213" i="12"/>
  <c r="F213" i="12"/>
  <c r="E213" i="12"/>
  <c r="D213" i="12"/>
  <c r="C213" i="12"/>
  <c r="B213" i="12"/>
  <c r="G212" i="12"/>
  <c r="F212" i="12"/>
  <c r="E212" i="12"/>
  <c r="D212" i="12"/>
  <c r="C212" i="12"/>
  <c r="B212" i="12"/>
  <c r="G211" i="12"/>
  <c r="F211" i="12"/>
  <c r="E211" i="12"/>
  <c r="D211" i="12"/>
  <c r="C211" i="12"/>
  <c r="B211" i="12"/>
  <c r="G210" i="12"/>
  <c r="F210" i="12"/>
  <c r="E210" i="12"/>
  <c r="D210" i="12"/>
  <c r="C210" i="12"/>
  <c r="B210" i="12"/>
  <c r="G209" i="12"/>
  <c r="F209" i="12"/>
  <c r="E209" i="12"/>
  <c r="D209" i="12"/>
  <c r="C209" i="12"/>
  <c r="B209" i="12"/>
  <c r="G208" i="12"/>
  <c r="F208" i="12"/>
  <c r="E208" i="12"/>
  <c r="D208" i="12"/>
  <c r="C208" i="12"/>
  <c r="B208" i="12"/>
  <c r="G207" i="12"/>
  <c r="F207" i="12"/>
  <c r="E207" i="12"/>
  <c r="D207" i="12"/>
  <c r="C207" i="12"/>
  <c r="B207" i="12"/>
  <c r="G206" i="12"/>
  <c r="F206" i="12"/>
  <c r="E206" i="12"/>
  <c r="D206" i="12"/>
  <c r="C206" i="12"/>
  <c r="B206" i="12"/>
  <c r="G205" i="12"/>
  <c r="F205" i="12"/>
  <c r="E205" i="12"/>
  <c r="D205" i="12"/>
  <c r="C205" i="12"/>
  <c r="B205" i="12"/>
  <c r="G204" i="12"/>
  <c r="F204" i="12"/>
  <c r="E204" i="12"/>
  <c r="D204" i="12"/>
  <c r="C204" i="12"/>
  <c r="B204" i="12"/>
  <c r="G203" i="12"/>
  <c r="F203" i="12"/>
  <c r="E203" i="12"/>
  <c r="D203" i="12"/>
  <c r="C203" i="12"/>
  <c r="B203" i="12"/>
  <c r="G202" i="12"/>
  <c r="F202" i="12"/>
  <c r="E202" i="12"/>
  <c r="D202" i="12"/>
  <c r="C202" i="12"/>
  <c r="B202" i="12"/>
  <c r="G201" i="12"/>
  <c r="F201" i="12"/>
  <c r="E201" i="12"/>
  <c r="D201" i="12"/>
  <c r="C201" i="12"/>
  <c r="B201" i="12"/>
  <c r="G200" i="12"/>
  <c r="F200" i="12"/>
  <c r="E200" i="12"/>
  <c r="D200" i="12"/>
  <c r="C200" i="12"/>
  <c r="B200" i="12"/>
  <c r="G199" i="12"/>
  <c r="F199" i="12"/>
  <c r="E199" i="12"/>
  <c r="D199" i="12"/>
  <c r="C199" i="12"/>
  <c r="B199" i="12"/>
  <c r="G198" i="12"/>
  <c r="F198" i="12"/>
  <c r="E198" i="12"/>
  <c r="D198" i="12"/>
  <c r="C198" i="12"/>
  <c r="B198" i="12"/>
  <c r="G197" i="12"/>
  <c r="F197" i="12"/>
  <c r="E197" i="12"/>
  <c r="D197" i="12"/>
  <c r="C197" i="12"/>
  <c r="B197" i="12"/>
  <c r="G196" i="12"/>
  <c r="F196" i="12"/>
  <c r="E196" i="12"/>
  <c r="D196" i="12"/>
  <c r="C196" i="12"/>
  <c r="B196" i="12"/>
  <c r="G195" i="12"/>
  <c r="F195" i="12"/>
  <c r="E195" i="12"/>
  <c r="D195" i="12"/>
  <c r="C195" i="12"/>
  <c r="B195" i="12"/>
  <c r="G194" i="12"/>
  <c r="F194" i="12"/>
  <c r="E194" i="12"/>
  <c r="D194" i="12"/>
  <c r="C194" i="12"/>
  <c r="B194" i="12"/>
  <c r="G193" i="12"/>
  <c r="F193" i="12"/>
  <c r="E193" i="12"/>
  <c r="D193" i="12"/>
  <c r="C193" i="12"/>
  <c r="B193" i="12"/>
  <c r="G192" i="12"/>
  <c r="F192" i="12"/>
  <c r="E192" i="12"/>
  <c r="D192" i="12"/>
  <c r="C192" i="12"/>
  <c r="B192" i="12"/>
  <c r="G191" i="12"/>
  <c r="F191" i="12"/>
  <c r="E191" i="12"/>
  <c r="D191" i="12"/>
  <c r="C191" i="12"/>
  <c r="B191" i="12"/>
  <c r="G190" i="12"/>
  <c r="F190" i="12"/>
  <c r="E190" i="12"/>
  <c r="D190" i="12"/>
  <c r="C190" i="12"/>
  <c r="B190" i="12"/>
  <c r="G189" i="12"/>
  <c r="F189" i="12"/>
  <c r="E189" i="12"/>
  <c r="D189" i="12"/>
  <c r="C189" i="12"/>
  <c r="B189" i="12"/>
  <c r="G188" i="12"/>
  <c r="F188" i="12"/>
  <c r="E188" i="12"/>
  <c r="D188" i="12"/>
  <c r="C188" i="12"/>
  <c r="B188" i="12"/>
  <c r="G187" i="12"/>
  <c r="F187" i="12"/>
  <c r="E187" i="12"/>
  <c r="D187" i="12"/>
  <c r="C187" i="12"/>
  <c r="B187" i="12"/>
  <c r="G186" i="12"/>
  <c r="F186" i="12"/>
  <c r="E186" i="12"/>
  <c r="D186" i="12"/>
  <c r="C186" i="12"/>
  <c r="B186" i="12"/>
  <c r="G185" i="12"/>
  <c r="F185" i="12"/>
  <c r="E185" i="12"/>
  <c r="D185" i="12"/>
  <c r="C185" i="12"/>
  <c r="B185" i="12"/>
  <c r="G184" i="12"/>
  <c r="F184" i="12"/>
  <c r="E184" i="12"/>
  <c r="D184" i="12"/>
  <c r="C184" i="12"/>
  <c r="B184" i="12"/>
  <c r="G183" i="12"/>
  <c r="F183" i="12"/>
  <c r="E183" i="12"/>
  <c r="D183" i="12"/>
  <c r="C183" i="12"/>
  <c r="B183" i="12"/>
  <c r="G182" i="12"/>
  <c r="F182" i="12"/>
  <c r="E182" i="12"/>
  <c r="D182" i="12"/>
  <c r="C182" i="12"/>
  <c r="B182" i="12"/>
  <c r="G181" i="12"/>
  <c r="F181" i="12"/>
  <c r="E181" i="12"/>
  <c r="D181" i="12"/>
  <c r="C181" i="12"/>
  <c r="B181" i="12"/>
  <c r="G180" i="12"/>
  <c r="F180" i="12"/>
  <c r="E180" i="12"/>
  <c r="D180" i="12"/>
  <c r="C180" i="12"/>
  <c r="B180" i="12"/>
  <c r="G179" i="12"/>
  <c r="F179" i="12"/>
  <c r="E179" i="12"/>
  <c r="D179" i="12"/>
  <c r="C179" i="12"/>
  <c r="B179" i="12"/>
  <c r="G178" i="12"/>
  <c r="F178" i="12"/>
  <c r="E178" i="12"/>
  <c r="D178" i="12"/>
  <c r="C178" i="12"/>
  <c r="B178" i="12"/>
  <c r="G177" i="12"/>
  <c r="F177" i="12"/>
  <c r="E177" i="12"/>
  <c r="D177" i="12"/>
  <c r="C177" i="12"/>
  <c r="B177" i="12"/>
  <c r="G176" i="12"/>
  <c r="F176" i="12"/>
  <c r="E176" i="12"/>
  <c r="D176" i="12"/>
  <c r="C176" i="12"/>
  <c r="B176" i="12"/>
  <c r="G175" i="12"/>
  <c r="F175" i="12"/>
  <c r="E175" i="12"/>
  <c r="D175" i="12"/>
  <c r="C175" i="12"/>
  <c r="B175" i="12"/>
  <c r="G174" i="12"/>
  <c r="F174" i="12"/>
  <c r="E174" i="12"/>
  <c r="D174" i="12"/>
  <c r="C174" i="12"/>
  <c r="B174" i="12"/>
  <c r="G173" i="12"/>
  <c r="F173" i="12"/>
  <c r="E173" i="12"/>
  <c r="D173" i="12"/>
  <c r="C173" i="12"/>
  <c r="B173" i="12"/>
  <c r="G172" i="12"/>
  <c r="F172" i="12"/>
  <c r="E172" i="12"/>
  <c r="D172" i="12"/>
  <c r="C172" i="12"/>
  <c r="B172" i="12"/>
  <c r="G171" i="12"/>
  <c r="F171" i="12"/>
  <c r="E171" i="12"/>
  <c r="D171" i="12"/>
  <c r="C171" i="12"/>
  <c r="B171" i="12"/>
  <c r="G170" i="12"/>
  <c r="F170" i="12"/>
  <c r="E170" i="12"/>
  <c r="D170" i="12"/>
  <c r="C170" i="12"/>
  <c r="B170" i="12"/>
  <c r="G169" i="12"/>
  <c r="F169" i="12"/>
  <c r="E169" i="12"/>
  <c r="D169" i="12"/>
  <c r="C169" i="12"/>
  <c r="B169" i="12"/>
  <c r="G168" i="12"/>
  <c r="F168" i="12"/>
  <c r="E168" i="12"/>
  <c r="D168" i="12"/>
  <c r="C168" i="12"/>
  <c r="B168" i="12"/>
  <c r="G167" i="12"/>
  <c r="F167" i="12"/>
  <c r="E167" i="12"/>
  <c r="D167" i="12"/>
  <c r="C167" i="12"/>
  <c r="B167" i="12"/>
  <c r="G166" i="12"/>
  <c r="F166" i="12"/>
  <c r="E166" i="12"/>
  <c r="D166" i="12"/>
  <c r="C166" i="12"/>
  <c r="B166" i="12"/>
  <c r="G165" i="12"/>
  <c r="F165" i="12"/>
  <c r="E165" i="12"/>
  <c r="D165" i="12"/>
  <c r="C165" i="12"/>
  <c r="B165" i="12"/>
  <c r="G164" i="12"/>
  <c r="F164" i="12"/>
  <c r="E164" i="12"/>
  <c r="D164" i="12"/>
  <c r="C164" i="12"/>
  <c r="B164" i="12"/>
  <c r="G163" i="12"/>
  <c r="F163" i="12"/>
  <c r="E163" i="12"/>
  <c r="D163" i="12"/>
  <c r="C163" i="12"/>
  <c r="B163" i="12"/>
  <c r="G162" i="12"/>
  <c r="F162" i="12"/>
  <c r="E162" i="12"/>
  <c r="D162" i="12"/>
  <c r="C162" i="12"/>
  <c r="B162" i="12"/>
  <c r="G161" i="12"/>
  <c r="F161" i="12"/>
  <c r="E161" i="12"/>
  <c r="D161" i="12"/>
  <c r="C161" i="12"/>
  <c r="B161" i="12"/>
  <c r="G160" i="12"/>
  <c r="F160" i="12"/>
  <c r="E160" i="12"/>
  <c r="D160" i="12"/>
  <c r="C160" i="12"/>
  <c r="B160" i="12"/>
  <c r="G159" i="12"/>
  <c r="F159" i="12"/>
  <c r="E159" i="12"/>
  <c r="D159" i="12"/>
  <c r="C159" i="12"/>
  <c r="B159" i="12"/>
  <c r="G158" i="12"/>
  <c r="F158" i="12"/>
  <c r="E158" i="12"/>
  <c r="D158" i="12"/>
  <c r="C158" i="12"/>
  <c r="B158" i="12"/>
  <c r="G157" i="12"/>
  <c r="F157" i="12"/>
  <c r="E157" i="12"/>
  <c r="D157" i="12"/>
  <c r="C157" i="12"/>
  <c r="B157" i="12"/>
  <c r="G156" i="12"/>
  <c r="F156" i="12"/>
  <c r="E156" i="12"/>
  <c r="D156" i="12"/>
  <c r="C156" i="12"/>
  <c r="B156" i="12"/>
  <c r="G155" i="12"/>
  <c r="F155" i="12"/>
  <c r="E155" i="12"/>
  <c r="D155" i="12"/>
  <c r="C155" i="12"/>
  <c r="B155" i="12"/>
  <c r="G154" i="12"/>
  <c r="F154" i="12"/>
  <c r="E154" i="12"/>
  <c r="D154" i="12"/>
  <c r="C154" i="12"/>
  <c r="B154" i="12"/>
  <c r="G153" i="12"/>
  <c r="F153" i="12"/>
  <c r="E153" i="12"/>
  <c r="D153" i="12"/>
  <c r="C153" i="12"/>
  <c r="B153" i="12"/>
  <c r="G152" i="12"/>
  <c r="F152" i="12"/>
  <c r="E152" i="12"/>
  <c r="D152" i="12"/>
  <c r="C152" i="12"/>
  <c r="B152" i="12"/>
  <c r="G151" i="12"/>
  <c r="F151" i="12"/>
  <c r="E151" i="12"/>
  <c r="D151" i="12"/>
  <c r="C151" i="12"/>
  <c r="B151" i="12"/>
  <c r="G150" i="12"/>
  <c r="F150" i="12"/>
  <c r="E150" i="12"/>
  <c r="D150" i="12"/>
  <c r="C150" i="12"/>
  <c r="B150" i="12"/>
  <c r="G149" i="12"/>
  <c r="F149" i="12"/>
  <c r="E149" i="12"/>
  <c r="D149" i="12"/>
  <c r="C149" i="12"/>
  <c r="B149" i="12"/>
  <c r="G148" i="12"/>
  <c r="F148" i="12"/>
  <c r="E148" i="12"/>
  <c r="D148" i="12"/>
  <c r="C148" i="12"/>
  <c r="B148" i="12"/>
  <c r="G147" i="12"/>
  <c r="F147" i="12"/>
  <c r="E147" i="12"/>
  <c r="D147" i="12"/>
  <c r="C147" i="12"/>
  <c r="B147" i="12"/>
  <c r="G146" i="12"/>
  <c r="F146" i="12"/>
  <c r="E146" i="12"/>
  <c r="D146" i="12"/>
  <c r="C146" i="12"/>
  <c r="B146" i="12"/>
  <c r="G145" i="12"/>
  <c r="F145" i="12"/>
  <c r="E145" i="12"/>
  <c r="D145" i="12"/>
  <c r="C145" i="12"/>
  <c r="B145" i="12"/>
  <c r="G144" i="12"/>
  <c r="F144" i="12"/>
  <c r="E144" i="12"/>
  <c r="D144" i="12"/>
  <c r="C144" i="12"/>
  <c r="B144" i="12"/>
  <c r="G143" i="12"/>
  <c r="F143" i="12"/>
  <c r="E143" i="12"/>
  <c r="D143" i="12"/>
  <c r="C143" i="12"/>
  <c r="B143" i="12"/>
  <c r="G142" i="12"/>
  <c r="F142" i="12"/>
  <c r="E142" i="12"/>
  <c r="D142" i="12"/>
  <c r="C142" i="12"/>
  <c r="B142" i="12"/>
  <c r="G141" i="12"/>
  <c r="F141" i="12"/>
  <c r="E141" i="12"/>
  <c r="D141" i="12"/>
  <c r="C141" i="12"/>
  <c r="B141" i="12"/>
  <c r="G140" i="12"/>
  <c r="F140" i="12"/>
  <c r="E140" i="12"/>
  <c r="D140" i="12"/>
  <c r="C140" i="12"/>
  <c r="B140" i="12"/>
  <c r="G139" i="12"/>
  <c r="F139" i="12"/>
  <c r="E139" i="12"/>
  <c r="D139" i="12"/>
  <c r="C139" i="12"/>
  <c r="B139" i="12"/>
  <c r="G138" i="12"/>
  <c r="F138" i="12"/>
  <c r="E138" i="12"/>
  <c r="D138" i="12"/>
  <c r="C138" i="12"/>
  <c r="B138" i="12"/>
  <c r="G137" i="12"/>
  <c r="F137" i="12"/>
  <c r="E137" i="12"/>
  <c r="D137" i="12"/>
  <c r="C137" i="12"/>
  <c r="B137" i="12"/>
  <c r="G136" i="12"/>
  <c r="F136" i="12"/>
  <c r="E136" i="12"/>
  <c r="D136" i="12"/>
  <c r="C136" i="12"/>
  <c r="B136" i="12"/>
  <c r="G135" i="12"/>
  <c r="F135" i="12"/>
  <c r="E135" i="12"/>
  <c r="D135" i="12"/>
  <c r="C135" i="12"/>
  <c r="B135" i="12"/>
  <c r="G134" i="12"/>
  <c r="F134" i="12"/>
  <c r="E134" i="12"/>
  <c r="D134" i="12"/>
  <c r="C134" i="12"/>
  <c r="B134" i="12"/>
  <c r="G133" i="12"/>
  <c r="F133" i="12"/>
  <c r="E133" i="12"/>
  <c r="D133" i="12"/>
  <c r="C133" i="12"/>
  <c r="B133" i="12"/>
  <c r="G132" i="12"/>
  <c r="F132" i="12"/>
  <c r="E132" i="12"/>
  <c r="D132" i="12"/>
  <c r="C132" i="12"/>
  <c r="B132" i="12"/>
  <c r="G131" i="12"/>
  <c r="F131" i="12"/>
  <c r="E131" i="12"/>
  <c r="D131" i="12"/>
  <c r="C131" i="12"/>
  <c r="B131" i="12"/>
  <c r="G130" i="12"/>
  <c r="F130" i="12"/>
  <c r="E130" i="12"/>
  <c r="D130" i="12"/>
  <c r="C130" i="12"/>
  <c r="B130" i="12"/>
  <c r="G129" i="12"/>
  <c r="F129" i="12"/>
  <c r="E129" i="12"/>
  <c r="D129" i="12"/>
  <c r="C129" i="12"/>
  <c r="B129" i="12"/>
  <c r="G128" i="12"/>
  <c r="F128" i="12"/>
  <c r="E128" i="12"/>
  <c r="D128" i="12"/>
  <c r="C128" i="12"/>
  <c r="B128" i="12"/>
  <c r="G127" i="12"/>
  <c r="F127" i="12"/>
  <c r="E127" i="12"/>
  <c r="D127" i="12"/>
  <c r="C127" i="12"/>
  <c r="B127" i="12"/>
  <c r="G126" i="12"/>
  <c r="F126" i="12"/>
  <c r="E126" i="12"/>
  <c r="D126" i="12"/>
  <c r="C126" i="12"/>
  <c r="B126" i="12"/>
  <c r="G125" i="12"/>
  <c r="F125" i="12"/>
  <c r="E125" i="12"/>
  <c r="D125" i="12"/>
  <c r="C125" i="12"/>
  <c r="B125" i="12"/>
  <c r="G124" i="12"/>
  <c r="F124" i="12"/>
  <c r="E124" i="12"/>
  <c r="D124" i="12"/>
  <c r="C124" i="12"/>
  <c r="B124" i="12"/>
  <c r="G123" i="12"/>
  <c r="F123" i="12"/>
  <c r="E123" i="12"/>
  <c r="D123" i="12"/>
  <c r="C123" i="12"/>
  <c r="B123" i="12"/>
  <c r="G122" i="12"/>
  <c r="F122" i="12"/>
  <c r="E122" i="12"/>
  <c r="D122" i="12"/>
  <c r="C122" i="12"/>
  <c r="B122" i="12"/>
  <c r="G121" i="12"/>
  <c r="F121" i="12"/>
  <c r="E121" i="12"/>
  <c r="D121" i="12"/>
  <c r="C121" i="12"/>
  <c r="B121" i="12"/>
  <c r="G120" i="12"/>
  <c r="F120" i="12"/>
  <c r="E120" i="12"/>
  <c r="D120" i="12"/>
  <c r="C120" i="12"/>
  <c r="B120" i="12"/>
  <c r="G119" i="12"/>
  <c r="F119" i="12"/>
  <c r="E119" i="12"/>
  <c r="D119" i="12"/>
  <c r="C119" i="12"/>
  <c r="B119" i="12"/>
  <c r="G118" i="12"/>
  <c r="F118" i="12"/>
  <c r="E118" i="12"/>
  <c r="D118" i="12"/>
  <c r="C118" i="12"/>
  <c r="B118" i="12"/>
  <c r="G117" i="12"/>
  <c r="F117" i="12"/>
  <c r="E117" i="12"/>
  <c r="D117" i="12"/>
  <c r="C117" i="12"/>
  <c r="B117" i="12"/>
  <c r="G116" i="12"/>
  <c r="F116" i="12"/>
  <c r="E116" i="12"/>
  <c r="D116" i="12"/>
  <c r="C116" i="12"/>
  <c r="B116" i="12"/>
  <c r="G115" i="12"/>
  <c r="F115" i="12"/>
  <c r="E115" i="12"/>
  <c r="D115" i="12"/>
  <c r="C115" i="12"/>
  <c r="B115" i="12"/>
  <c r="G114" i="12"/>
  <c r="F114" i="12"/>
  <c r="E114" i="12"/>
  <c r="D114" i="12"/>
  <c r="C114" i="12"/>
  <c r="B114" i="12"/>
  <c r="G113" i="12"/>
  <c r="F113" i="12"/>
  <c r="E113" i="12"/>
  <c r="D113" i="12"/>
  <c r="C113" i="12"/>
  <c r="B113" i="12"/>
  <c r="G112" i="12"/>
  <c r="F112" i="12"/>
  <c r="E112" i="12"/>
  <c r="D112" i="12"/>
  <c r="C112" i="12"/>
  <c r="B112" i="12"/>
  <c r="G111" i="12"/>
  <c r="F111" i="12"/>
  <c r="E111" i="12"/>
  <c r="D111" i="12"/>
  <c r="C111" i="12"/>
  <c r="B111" i="12"/>
  <c r="G110" i="12"/>
  <c r="F110" i="12"/>
  <c r="E110" i="12"/>
  <c r="D110" i="12"/>
  <c r="C110" i="12"/>
  <c r="B110" i="12"/>
  <c r="G109" i="12"/>
  <c r="F109" i="12"/>
  <c r="E109" i="12"/>
  <c r="D109" i="12"/>
  <c r="C109" i="12"/>
  <c r="B109" i="12"/>
  <c r="G108" i="12"/>
  <c r="F108" i="12"/>
  <c r="E108" i="12"/>
  <c r="D108" i="12"/>
  <c r="C108" i="12"/>
  <c r="B108" i="12"/>
  <c r="G107" i="12"/>
  <c r="F107" i="12"/>
  <c r="E107" i="12"/>
  <c r="D107" i="12"/>
  <c r="C107" i="12"/>
  <c r="B107" i="12"/>
  <c r="G106" i="12"/>
  <c r="F106" i="12"/>
  <c r="E106" i="12"/>
  <c r="D106" i="12"/>
  <c r="C106" i="12"/>
  <c r="B106" i="12"/>
  <c r="G105" i="12"/>
  <c r="F105" i="12"/>
  <c r="E105" i="12"/>
  <c r="D105" i="12"/>
  <c r="C105" i="12"/>
  <c r="B105" i="12"/>
  <c r="G104" i="12"/>
  <c r="F104" i="12"/>
  <c r="E104" i="12"/>
  <c r="D104" i="12"/>
  <c r="C104" i="12"/>
  <c r="B104" i="12"/>
  <c r="G103" i="12"/>
  <c r="F103" i="12"/>
  <c r="E103" i="12"/>
  <c r="D103" i="12"/>
  <c r="C103" i="12"/>
  <c r="B103" i="12"/>
  <c r="G102" i="12"/>
  <c r="F102" i="12"/>
  <c r="E102" i="12"/>
  <c r="D102" i="12"/>
  <c r="C102" i="12"/>
  <c r="B102" i="12"/>
  <c r="G101" i="12"/>
  <c r="F101" i="12"/>
  <c r="E101" i="12"/>
  <c r="D101" i="12"/>
  <c r="C101" i="12"/>
  <c r="B101" i="12"/>
  <c r="G100" i="12"/>
  <c r="F100" i="12"/>
  <c r="E100" i="12"/>
  <c r="D100" i="12"/>
  <c r="C100" i="12"/>
  <c r="B100" i="12"/>
  <c r="G99" i="12"/>
  <c r="F99" i="12"/>
  <c r="E99" i="12"/>
  <c r="D99" i="12"/>
  <c r="C99" i="12"/>
  <c r="B99" i="12"/>
  <c r="G98" i="12"/>
  <c r="F98" i="12"/>
  <c r="E98" i="12"/>
  <c r="D98" i="12"/>
  <c r="C98" i="12"/>
  <c r="B98" i="12"/>
  <c r="G97" i="12"/>
  <c r="F97" i="12"/>
  <c r="E97" i="12"/>
  <c r="D97" i="12"/>
  <c r="C97" i="12"/>
  <c r="B97" i="12"/>
  <c r="G96" i="12"/>
  <c r="F96" i="12"/>
  <c r="E96" i="12"/>
  <c r="D96" i="12"/>
  <c r="C96" i="12"/>
  <c r="B96" i="12"/>
  <c r="G95" i="12"/>
  <c r="F95" i="12"/>
  <c r="E95" i="12"/>
  <c r="D95" i="12"/>
  <c r="C95" i="12"/>
  <c r="B95" i="12"/>
  <c r="G94" i="12"/>
  <c r="F94" i="12"/>
  <c r="E94" i="12"/>
  <c r="D94" i="12"/>
  <c r="C94" i="12"/>
  <c r="B94" i="12"/>
  <c r="G93" i="12"/>
  <c r="F93" i="12"/>
  <c r="E93" i="12"/>
  <c r="D93" i="12"/>
  <c r="C93" i="12"/>
  <c r="B93" i="12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8" i="12"/>
  <c r="F88" i="12"/>
  <c r="E88" i="12"/>
  <c r="D88" i="12"/>
  <c r="C88" i="12"/>
  <c r="B88" i="12"/>
  <c r="G87" i="12"/>
  <c r="F87" i="12"/>
  <c r="E87" i="12"/>
  <c r="D87" i="12"/>
  <c r="C87" i="12"/>
  <c r="B87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81" i="12"/>
  <c r="F81" i="12"/>
  <c r="E81" i="12"/>
  <c r="D81" i="12"/>
  <c r="C81" i="12"/>
  <c r="B81" i="12"/>
  <c r="G80" i="12"/>
  <c r="F80" i="12"/>
  <c r="E80" i="12"/>
  <c r="D80" i="12"/>
  <c r="C80" i="12"/>
  <c r="B80" i="12"/>
  <c r="G79" i="12"/>
  <c r="F79" i="12"/>
  <c r="E79" i="12"/>
  <c r="D79" i="12"/>
  <c r="C79" i="12"/>
  <c r="B79" i="12"/>
  <c r="G78" i="12"/>
  <c r="F78" i="12"/>
  <c r="E78" i="12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4" i="12"/>
  <c r="F74" i="12"/>
  <c r="E74" i="12"/>
  <c r="D74" i="12"/>
  <c r="C74" i="12"/>
  <c r="B74" i="12"/>
  <c r="G73" i="12"/>
  <c r="F73" i="12"/>
  <c r="E73" i="12"/>
  <c r="D73" i="12"/>
  <c r="C73" i="12"/>
  <c r="B73" i="12"/>
  <c r="G72" i="12"/>
  <c r="F72" i="12"/>
  <c r="E72" i="12"/>
  <c r="D72" i="12"/>
  <c r="C72" i="12"/>
  <c r="B72" i="12"/>
  <c r="G71" i="12"/>
  <c r="F71" i="12"/>
  <c r="E71" i="12"/>
  <c r="D71" i="12"/>
  <c r="C71" i="12"/>
  <c r="B71" i="12"/>
  <c r="G70" i="12"/>
  <c r="F70" i="12"/>
  <c r="E70" i="12"/>
  <c r="D70" i="12"/>
  <c r="C70" i="12"/>
  <c r="B70" i="12"/>
  <c r="G69" i="12"/>
  <c r="F69" i="12"/>
  <c r="E69" i="12"/>
  <c r="D69" i="12"/>
  <c r="C69" i="12"/>
  <c r="B69" i="12"/>
  <c r="G68" i="12"/>
  <c r="F68" i="12"/>
  <c r="E68" i="12"/>
  <c r="D68" i="12"/>
  <c r="C68" i="12"/>
  <c r="B68" i="12"/>
  <c r="G67" i="12"/>
  <c r="F67" i="12"/>
  <c r="E67" i="12"/>
  <c r="D67" i="12"/>
  <c r="C67" i="12"/>
  <c r="B67" i="12"/>
  <c r="G66" i="12"/>
  <c r="F66" i="12"/>
  <c r="E66" i="12"/>
  <c r="D66" i="12"/>
  <c r="C66" i="12"/>
  <c r="B66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G61" i="12"/>
  <c r="F61" i="12"/>
  <c r="E61" i="12"/>
  <c r="D61" i="12"/>
  <c r="C61" i="12"/>
  <c r="B61" i="12"/>
  <c r="G60" i="12"/>
  <c r="F60" i="12"/>
  <c r="E60" i="12"/>
  <c r="D60" i="12"/>
  <c r="C60" i="12"/>
  <c r="B60" i="12"/>
  <c r="G59" i="12"/>
  <c r="F59" i="12"/>
  <c r="E59" i="12"/>
  <c r="D59" i="12"/>
  <c r="C59" i="12"/>
  <c r="B59" i="12"/>
  <c r="G58" i="12"/>
  <c r="F58" i="12"/>
  <c r="E58" i="12"/>
  <c r="D58" i="12"/>
  <c r="C58" i="12"/>
  <c r="B58" i="12"/>
  <c r="G57" i="12"/>
  <c r="F57" i="12"/>
  <c r="E57" i="12"/>
  <c r="D57" i="12"/>
  <c r="C57" i="12"/>
  <c r="B57" i="12"/>
  <c r="G56" i="12"/>
  <c r="F56" i="12"/>
  <c r="E56" i="12"/>
  <c r="D56" i="12"/>
  <c r="C56" i="12"/>
  <c r="B56" i="12"/>
  <c r="G55" i="12"/>
  <c r="F55" i="12"/>
  <c r="E55" i="12"/>
  <c r="D55" i="12"/>
  <c r="C55" i="12"/>
  <c r="B55" i="12"/>
  <c r="G54" i="12"/>
  <c r="F54" i="12"/>
  <c r="E54" i="12"/>
  <c r="D54" i="12"/>
  <c r="C54" i="12"/>
  <c r="B54" i="12"/>
  <c r="G53" i="12"/>
  <c r="F53" i="12"/>
  <c r="E53" i="12"/>
  <c r="D53" i="12"/>
  <c r="C53" i="12"/>
  <c r="B53" i="12"/>
  <c r="G52" i="12"/>
  <c r="F52" i="12"/>
  <c r="E52" i="12"/>
  <c r="D52" i="12"/>
  <c r="C52" i="12"/>
  <c r="B52" i="12"/>
  <c r="G51" i="12"/>
  <c r="F51" i="12"/>
  <c r="E51" i="12"/>
  <c r="D51" i="12"/>
  <c r="C51" i="12"/>
  <c r="B51" i="12"/>
  <c r="G50" i="12"/>
  <c r="F50" i="12"/>
  <c r="E50" i="12"/>
  <c r="D50" i="12"/>
  <c r="C50" i="12"/>
  <c r="B50" i="12"/>
  <c r="G49" i="12"/>
  <c r="F49" i="12"/>
  <c r="E49" i="12"/>
  <c r="D49" i="12"/>
  <c r="C49" i="12"/>
  <c r="B49" i="12"/>
  <c r="G48" i="12"/>
  <c r="F48" i="12"/>
  <c r="E48" i="12"/>
  <c r="D48" i="12"/>
  <c r="C48" i="12"/>
  <c r="B48" i="12"/>
  <c r="G47" i="12"/>
  <c r="F47" i="12"/>
  <c r="E47" i="12"/>
  <c r="D47" i="12"/>
  <c r="C47" i="12"/>
  <c r="B47" i="12"/>
  <c r="G46" i="12"/>
  <c r="F46" i="12"/>
  <c r="E46" i="12"/>
  <c r="D46" i="12"/>
  <c r="C46" i="12"/>
  <c r="B46" i="12"/>
  <c r="G45" i="12"/>
  <c r="F45" i="12"/>
  <c r="E45" i="12"/>
  <c r="D45" i="12"/>
  <c r="C45" i="12"/>
  <c r="B45" i="12"/>
  <c r="G44" i="12"/>
  <c r="F44" i="12"/>
  <c r="E44" i="12"/>
  <c r="D44" i="12"/>
  <c r="C44" i="12"/>
  <c r="B44" i="12"/>
  <c r="G43" i="12"/>
  <c r="F43" i="12"/>
  <c r="E43" i="12"/>
  <c r="D43" i="12"/>
  <c r="C43" i="12"/>
  <c r="B43" i="12"/>
  <c r="G42" i="12"/>
  <c r="F42" i="12"/>
  <c r="E42" i="12"/>
  <c r="D42" i="12"/>
  <c r="C42" i="12"/>
  <c r="B42" i="12"/>
  <c r="G41" i="12"/>
  <c r="F41" i="12"/>
  <c r="E41" i="12"/>
  <c r="D41" i="12"/>
  <c r="C41" i="12"/>
  <c r="B41" i="12"/>
  <c r="G40" i="12"/>
  <c r="F40" i="12"/>
  <c r="E40" i="12"/>
  <c r="D40" i="12"/>
  <c r="C40" i="12"/>
  <c r="B40" i="12"/>
  <c r="G39" i="12"/>
  <c r="F39" i="12"/>
  <c r="E39" i="12"/>
  <c r="D39" i="12"/>
  <c r="C39" i="12"/>
  <c r="B39" i="12"/>
  <c r="G38" i="12"/>
  <c r="F38" i="12"/>
  <c r="E38" i="12"/>
  <c r="D38" i="12"/>
  <c r="C38" i="12"/>
  <c r="B38" i="12"/>
  <c r="G37" i="12"/>
  <c r="F37" i="12"/>
  <c r="E37" i="12"/>
  <c r="D37" i="12"/>
  <c r="C37" i="12"/>
  <c r="B37" i="12"/>
  <c r="G36" i="12"/>
  <c r="F36" i="12"/>
  <c r="E36" i="12"/>
  <c r="D36" i="12"/>
  <c r="C36" i="12"/>
  <c r="B36" i="12"/>
  <c r="G35" i="12"/>
  <c r="F35" i="12"/>
  <c r="E35" i="12"/>
  <c r="D35" i="12"/>
  <c r="C35" i="12"/>
  <c r="B35" i="12"/>
  <c r="G34" i="12"/>
  <c r="F34" i="12"/>
  <c r="E34" i="12"/>
  <c r="D34" i="12"/>
  <c r="C34" i="12"/>
  <c r="B34" i="12"/>
  <c r="G33" i="12"/>
  <c r="F33" i="12"/>
  <c r="E33" i="12"/>
  <c r="D33" i="12"/>
  <c r="C33" i="12"/>
  <c r="B33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  <c r="B123" i="10"/>
  <c r="C123" i="10"/>
  <c r="D123" i="10"/>
  <c r="E123" i="10"/>
  <c r="F123" i="10"/>
  <c r="G123" i="10"/>
  <c r="B124" i="10"/>
  <c r="C124" i="10"/>
  <c r="D124" i="10"/>
  <c r="E124" i="10"/>
  <c r="F124" i="10"/>
  <c r="G124" i="10"/>
  <c r="B125" i="10"/>
  <c r="C125" i="10"/>
  <c r="D125" i="10"/>
  <c r="E125" i="10"/>
  <c r="F125" i="10"/>
  <c r="G125" i="10"/>
  <c r="B126" i="10"/>
  <c r="C126" i="10"/>
  <c r="D126" i="10"/>
  <c r="E126" i="10"/>
  <c r="F126" i="10"/>
  <c r="G126" i="10"/>
  <c r="B123" i="5"/>
  <c r="C123" i="5"/>
  <c r="D123" i="5"/>
  <c r="E123" i="5"/>
  <c r="F123" i="5"/>
  <c r="G123" i="5"/>
  <c r="B124" i="5"/>
  <c r="C124" i="5"/>
  <c r="D124" i="5"/>
  <c r="E124" i="5"/>
  <c r="F124" i="5"/>
  <c r="G124" i="5"/>
  <c r="B125" i="5"/>
  <c r="C125" i="5"/>
  <c r="D125" i="5"/>
  <c r="E125" i="5"/>
  <c r="F125" i="5"/>
  <c r="G125" i="5"/>
  <c r="B126" i="5"/>
  <c r="C126" i="5"/>
  <c r="D126" i="5"/>
  <c r="E126" i="5"/>
  <c r="F126" i="5"/>
  <c r="G126" i="5"/>
  <c r="B126" i="9"/>
  <c r="C126" i="9"/>
  <c r="D126" i="9"/>
  <c r="E126" i="9"/>
  <c r="F126" i="9"/>
  <c r="G126" i="9"/>
  <c r="B123" i="9"/>
  <c r="C123" i="9"/>
  <c r="D123" i="9"/>
  <c r="E123" i="9"/>
  <c r="F123" i="9"/>
  <c r="G123" i="9"/>
  <c r="B124" i="9"/>
  <c r="C124" i="9"/>
  <c r="D124" i="9"/>
  <c r="E124" i="9"/>
  <c r="F124" i="9"/>
  <c r="G124" i="9"/>
  <c r="B125" i="9"/>
  <c r="C125" i="9"/>
  <c r="D125" i="9"/>
  <c r="E125" i="9"/>
  <c r="F125" i="9"/>
  <c r="G125" i="9"/>
  <c r="B122" i="10"/>
  <c r="C122" i="10"/>
  <c r="D122" i="10"/>
  <c r="E122" i="10"/>
  <c r="F122" i="10"/>
  <c r="G122" i="10"/>
  <c r="B122" i="5"/>
  <c r="C122" i="5"/>
  <c r="D122" i="5"/>
  <c r="E122" i="5"/>
  <c r="F122" i="5"/>
  <c r="G122" i="5"/>
  <c r="B122" i="9"/>
  <c r="C122" i="9"/>
  <c r="D122" i="9"/>
  <c r="E122" i="9"/>
  <c r="F122" i="9"/>
  <c r="G122" i="9"/>
  <c r="C2" i="11"/>
  <c r="C3" i="11"/>
  <c r="C4" i="11"/>
  <c r="C5" i="11"/>
  <c r="C6" i="11"/>
  <c r="C7" i="11"/>
  <c r="C8" i="11"/>
  <c r="C9" i="11"/>
  <c r="C10" i="11"/>
  <c r="C13" i="11"/>
  <c r="C14" i="11"/>
  <c r="C15" i="11"/>
  <c r="C16" i="11"/>
  <c r="C17" i="11"/>
  <c r="C11" i="11"/>
  <c r="C12" i="11"/>
  <c r="B2" i="11"/>
  <c r="B3" i="11"/>
  <c r="B4" i="11"/>
  <c r="B5" i="11"/>
  <c r="B6" i="11"/>
  <c r="B7" i="11"/>
  <c r="B8" i="11"/>
  <c r="B9" i="11"/>
  <c r="B10" i="11"/>
  <c r="B13" i="11"/>
  <c r="B14" i="11"/>
  <c r="B15" i="11"/>
  <c r="B16" i="11"/>
  <c r="B17" i="11"/>
  <c r="B11" i="11"/>
  <c r="B12" i="11"/>
  <c r="A2" i="11"/>
  <c r="A3" i="11"/>
  <c r="A4" i="11"/>
  <c r="A5" i="11"/>
  <c r="A6" i="11"/>
  <c r="A7" i="11"/>
  <c r="A8" i="11"/>
  <c r="A9" i="11"/>
  <c r="A10" i="11"/>
  <c r="A13" i="11"/>
  <c r="A14" i="11"/>
  <c r="A15" i="11"/>
  <c r="A16" i="11"/>
  <c r="A17" i="11"/>
  <c r="A11" i="11"/>
  <c r="A12" i="11"/>
  <c r="F193" i="9"/>
  <c r="B121" i="10"/>
  <c r="C121" i="10"/>
  <c r="D121" i="10"/>
  <c r="E121" i="10"/>
  <c r="F121" i="10"/>
  <c r="G121" i="10"/>
  <c r="B121" i="9"/>
  <c r="C121" i="9"/>
  <c r="D121" i="9"/>
  <c r="E121" i="9"/>
  <c r="F121" i="9"/>
  <c r="G121" i="9"/>
  <c r="B121" i="5"/>
  <c r="C121" i="5"/>
  <c r="D121" i="5"/>
  <c r="E121" i="5"/>
  <c r="F121" i="5"/>
  <c r="G121" i="5"/>
  <c r="A276" i="9" l="1"/>
  <c r="A278" i="12"/>
  <c r="F207" i="9"/>
  <c r="F27" i="10"/>
  <c r="A287" i="10"/>
  <c r="A285" i="10"/>
  <c r="A283" i="10"/>
  <c r="A281" i="10"/>
  <c r="A275" i="10"/>
  <c r="G274" i="10"/>
  <c r="F274" i="10"/>
  <c r="E274" i="10"/>
  <c r="D274" i="10"/>
  <c r="C274" i="10"/>
  <c r="B274" i="10"/>
  <c r="G267" i="10"/>
  <c r="F267" i="10"/>
  <c r="E267" i="10"/>
  <c r="D267" i="10"/>
  <c r="C267" i="10"/>
  <c r="B267" i="10"/>
  <c r="G266" i="10"/>
  <c r="F266" i="10"/>
  <c r="E266" i="10"/>
  <c r="D266" i="10"/>
  <c r="C266" i="10"/>
  <c r="B266" i="10"/>
  <c r="G265" i="10"/>
  <c r="F265" i="10"/>
  <c r="E265" i="10"/>
  <c r="D265" i="10"/>
  <c r="C265" i="10"/>
  <c r="B265" i="10"/>
  <c r="G264" i="10"/>
  <c r="F264" i="10"/>
  <c r="E264" i="10"/>
  <c r="D264" i="10"/>
  <c r="C264" i="10"/>
  <c r="B264" i="10"/>
  <c r="G263" i="10"/>
  <c r="F263" i="10"/>
  <c r="E263" i="10"/>
  <c r="D263" i="10"/>
  <c r="C263" i="10"/>
  <c r="B263" i="10"/>
  <c r="G262" i="10"/>
  <c r="F262" i="10"/>
  <c r="E262" i="10"/>
  <c r="D262" i="10"/>
  <c r="C262" i="10"/>
  <c r="B262" i="10"/>
  <c r="G261" i="10"/>
  <c r="F261" i="10"/>
  <c r="E261" i="10"/>
  <c r="D261" i="10"/>
  <c r="C261" i="10"/>
  <c r="B261" i="10"/>
  <c r="G260" i="10"/>
  <c r="F260" i="10"/>
  <c r="E260" i="10"/>
  <c r="D260" i="10"/>
  <c r="C260" i="10"/>
  <c r="B260" i="10"/>
  <c r="G259" i="10"/>
  <c r="F259" i="10"/>
  <c r="E259" i="10"/>
  <c r="D259" i="10"/>
  <c r="C259" i="10"/>
  <c r="B259" i="10"/>
  <c r="G258" i="10"/>
  <c r="F258" i="10"/>
  <c r="E258" i="10"/>
  <c r="D258" i="10"/>
  <c r="C258" i="10"/>
  <c r="B258" i="10"/>
  <c r="G257" i="10"/>
  <c r="F257" i="10"/>
  <c r="E257" i="10"/>
  <c r="D257" i="10"/>
  <c r="C257" i="10"/>
  <c r="B257" i="10"/>
  <c r="G256" i="10"/>
  <c r="F256" i="10"/>
  <c r="E256" i="10"/>
  <c r="D256" i="10"/>
  <c r="C256" i="10"/>
  <c r="B256" i="10"/>
  <c r="G255" i="10"/>
  <c r="F255" i="10"/>
  <c r="E255" i="10"/>
  <c r="D255" i="10"/>
  <c r="C255" i="10"/>
  <c r="B255" i="10"/>
  <c r="G254" i="10"/>
  <c r="F254" i="10"/>
  <c r="E254" i="10"/>
  <c r="D254" i="10"/>
  <c r="C254" i="10"/>
  <c r="B254" i="10"/>
  <c r="G253" i="10"/>
  <c r="F253" i="10"/>
  <c r="E253" i="10"/>
  <c r="D253" i="10"/>
  <c r="C253" i="10"/>
  <c r="B253" i="10"/>
  <c r="G252" i="10"/>
  <c r="F252" i="10"/>
  <c r="E252" i="10"/>
  <c r="D252" i="10"/>
  <c r="C252" i="10"/>
  <c r="B252" i="10"/>
  <c r="G251" i="10"/>
  <c r="F251" i="10"/>
  <c r="E251" i="10"/>
  <c r="D251" i="10"/>
  <c r="C251" i="10"/>
  <c r="B251" i="10"/>
  <c r="G250" i="10"/>
  <c r="F250" i="10"/>
  <c r="E250" i="10"/>
  <c r="D250" i="10"/>
  <c r="C250" i="10"/>
  <c r="B250" i="10"/>
  <c r="G249" i="10"/>
  <c r="F249" i="10"/>
  <c r="E249" i="10"/>
  <c r="D249" i="10"/>
  <c r="C249" i="10"/>
  <c r="B249" i="10"/>
  <c r="G248" i="10"/>
  <c r="F248" i="10"/>
  <c r="E248" i="10"/>
  <c r="D248" i="10"/>
  <c r="C248" i="10"/>
  <c r="B248" i="10"/>
  <c r="G247" i="10"/>
  <c r="F247" i="10"/>
  <c r="E247" i="10"/>
  <c r="D247" i="10"/>
  <c r="C247" i="10"/>
  <c r="B247" i="10"/>
  <c r="G246" i="10"/>
  <c r="F246" i="10"/>
  <c r="E246" i="10"/>
  <c r="D246" i="10"/>
  <c r="C246" i="10"/>
  <c r="B246" i="10"/>
  <c r="G245" i="10"/>
  <c r="F245" i="10"/>
  <c r="E245" i="10"/>
  <c r="D245" i="10"/>
  <c r="C245" i="10"/>
  <c r="B245" i="10"/>
  <c r="G244" i="10"/>
  <c r="F244" i="10"/>
  <c r="E244" i="10"/>
  <c r="D244" i="10"/>
  <c r="C244" i="10"/>
  <c r="B244" i="10"/>
  <c r="G243" i="10"/>
  <c r="F243" i="10"/>
  <c r="E243" i="10"/>
  <c r="D243" i="10"/>
  <c r="C243" i="10"/>
  <c r="B243" i="10"/>
  <c r="G242" i="10"/>
  <c r="F242" i="10"/>
  <c r="E242" i="10"/>
  <c r="D242" i="10"/>
  <c r="C242" i="10"/>
  <c r="B242" i="10"/>
  <c r="G241" i="10"/>
  <c r="F241" i="10"/>
  <c r="E241" i="10"/>
  <c r="D241" i="10"/>
  <c r="C241" i="10"/>
  <c r="B241" i="10"/>
  <c r="G240" i="10"/>
  <c r="F240" i="10"/>
  <c r="E240" i="10"/>
  <c r="D240" i="10"/>
  <c r="C240" i="10"/>
  <c r="B240" i="10"/>
  <c r="G239" i="10"/>
  <c r="F239" i="10"/>
  <c r="E239" i="10"/>
  <c r="D239" i="10"/>
  <c r="C239" i="10"/>
  <c r="B239" i="10"/>
  <c r="G238" i="10"/>
  <c r="F238" i="10"/>
  <c r="E238" i="10"/>
  <c r="D238" i="10"/>
  <c r="C238" i="10"/>
  <c r="B238" i="10"/>
  <c r="G237" i="10"/>
  <c r="F237" i="10"/>
  <c r="E237" i="10"/>
  <c r="D237" i="10"/>
  <c r="C237" i="10"/>
  <c r="B237" i="10"/>
  <c r="G236" i="10"/>
  <c r="F236" i="10"/>
  <c r="E236" i="10"/>
  <c r="D236" i="10"/>
  <c r="C236" i="10"/>
  <c r="B236" i="10"/>
  <c r="G235" i="10"/>
  <c r="F235" i="10"/>
  <c r="E235" i="10"/>
  <c r="D235" i="10"/>
  <c r="C235" i="10"/>
  <c r="B235" i="10"/>
  <c r="G234" i="10"/>
  <c r="F234" i="10"/>
  <c r="E234" i="10"/>
  <c r="D234" i="10"/>
  <c r="C234" i="10"/>
  <c r="B234" i="10"/>
  <c r="G233" i="10"/>
  <c r="F233" i="10"/>
  <c r="E233" i="10"/>
  <c r="D233" i="10"/>
  <c r="C233" i="10"/>
  <c r="B233" i="10"/>
  <c r="G232" i="10"/>
  <c r="F232" i="10"/>
  <c r="E232" i="10"/>
  <c r="D232" i="10"/>
  <c r="C232" i="10"/>
  <c r="B232" i="10"/>
  <c r="G231" i="10"/>
  <c r="F231" i="10"/>
  <c r="E231" i="10"/>
  <c r="D231" i="10"/>
  <c r="C231" i="10"/>
  <c r="B231" i="10"/>
  <c r="G230" i="10"/>
  <c r="F230" i="10"/>
  <c r="E230" i="10"/>
  <c r="D230" i="10"/>
  <c r="C230" i="10"/>
  <c r="B230" i="10"/>
  <c r="G229" i="10"/>
  <c r="F229" i="10"/>
  <c r="E229" i="10"/>
  <c r="D229" i="10"/>
  <c r="C229" i="10"/>
  <c r="B229" i="10"/>
  <c r="G228" i="10"/>
  <c r="F228" i="10"/>
  <c r="E228" i="10"/>
  <c r="D228" i="10"/>
  <c r="C228" i="10"/>
  <c r="B228" i="10"/>
  <c r="G227" i="10"/>
  <c r="F227" i="10"/>
  <c r="E227" i="10"/>
  <c r="D227" i="10"/>
  <c r="C227" i="10"/>
  <c r="B227" i="10"/>
  <c r="G226" i="10"/>
  <c r="F226" i="10"/>
  <c r="E226" i="10"/>
  <c r="D226" i="10"/>
  <c r="C226" i="10"/>
  <c r="B226" i="10"/>
  <c r="G225" i="10"/>
  <c r="F225" i="10"/>
  <c r="E225" i="10"/>
  <c r="D225" i="10"/>
  <c r="C225" i="10"/>
  <c r="B225" i="10"/>
  <c r="G224" i="10"/>
  <c r="F224" i="10"/>
  <c r="E224" i="10"/>
  <c r="D224" i="10"/>
  <c r="C224" i="10"/>
  <c r="B224" i="10"/>
  <c r="G223" i="10"/>
  <c r="F223" i="10"/>
  <c r="E223" i="10"/>
  <c r="D223" i="10"/>
  <c r="C223" i="10"/>
  <c r="B223" i="10"/>
  <c r="G222" i="10"/>
  <c r="F222" i="10"/>
  <c r="E222" i="10"/>
  <c r="D222" i="10"/>
  <c r="C222" i="10"/>
  <c r="B222" i="10"/>
  <c r="G221" i="10"/>
  <c r="F221" i="10"/>
  <c r="E221" i="10"/>
  <c r="D221" i="10"/>
  <c r="C221" i="10"/>
  <c r="B221" i="10"/>
  <c r="G220" i="10"/>
  <c r="F220" i="10"/>
  <c r="E220" i="10"/>
  <c r="D220" i="10"/>
  <c r="C220" i="10"/>
  <c r="B220" i="10"/>
  <c r="G219" i="10"/>
  <c r="F219" i="10"/>
  <c r="E219" i="10"/>
  <c r="D219" i="10"/>
  <c r="C219" i="10"/>
  <c r="B219" i="10"/>
  <c r="G218" i="10"/>
  <c r="F218" i="10"/>
  <c r="E218" i="10"/>
  <c r="D218" i="10"/>
  <c r="C218" i="10"/>
  <c r="B218" i="10"/>
  <c r="G217" i="10"/>
  <c r="F217" i="10"/>
  <c r="E217" i="10"/>
  <c r="D217" i="10"/>
  <c r="C217" i="10"/>
  <c r="B217" i="10"/>
  <c r="G216" i="10"/>
  <c r="F216" i="10"/>
  <c r="E216" i="10"/>
  <c r="D216" i="10"/>
  <c r="C216" i="10"/>
  <c r="B216" i="10"/>
  <c r="G215" i="10"/>
  <c r="F215" i="10"/>
  <c r="E215" i="10"/>
  <c r="D215" i="10"/>
  <c r="C215" i="10"/>
  <c r="B215" i="10"/>
  <c r="G214" i="10"/>
  <c r="F214" i="10"/>
  <c r="E214" i="10"/>
  <c r="D214" i="10"/>
  <c r="C214" i="10"/>
  <c r="B214" i="10"/>
  <c r="G213" i="10"/>
  <c r="F213" i="10"/>
  <c r="E213" i="10"/>
  <c r="D213" i="10"/>
  <c r="C213" i="10"/>
  <c r="B213" i="10"/>
  <c r="G212" i="10"/>
  <c r="F212" i="10"/>
  <c r="E212" i="10"/>
  <c r="D212" i="10"/>
  <c r="C212" i="10"/>
  <c r="B212" i="10"/>
  <c r="G211" i="10"/>
  <c r="F211" i="10"/>
  <c r="E211" i="10"/>
  <c r="D211" i="10"/>
  <c r="C211" i="10"/>
  <c r="B211" i="10"/>
  <c r="G210" i="10"/>
  <c r="F210" i="10"/>
  <c r="E210" i="10"/>
  <c r="D210" i="10"/>
  <c r="C210" i="10"/>
  <c r="B210" i="10"/>
  <c r="G209" i="10"/>
  <c r="F209" i="10"/>
  <c r="E209" i="10"/>
  <c r="D209" i="10"/>
  <c r="C209" i="10"/>
  <c r="B209" i="10"/>
  <c r="G208" i="10"/>
  <c r="F208" i="10"/>
  <c r="E208" i="10"/>
  <c r="D208" i="10"/>
  <c r="C208" i="10"/>
  <c r="B208" i="10"/>
  <c r="G207" i="10"/>
  <c r="F207" i="10"/>
  <c r="E207" i="10"/>
  <c r="D207" i="10"/>
  <c r="C207" i="10"/>
  <c r="B207" i="10"/>
  <c r="G206" i="10"/>
  <c r="F206" i="10"/>
  <c r="E206" i="10"/>
  <c r="D206" i="10"/>
  <c r="C206" i="10"/>
  <c r="B206" i="10"/>
  <c r="G205" i="10"/>
  <c r="F205" i="10"/>
  <c r="E205" i="10"/>
  <c r="D205" i="10"/>
  <c r="C205" i="10"/>
  <c r="B205" i="10"/>
  <c r="G204" i="10"/>
  <c r="F204" i="10"/>
  <c r="E204" i="10"/>
  <c r="D204" i="10"/>
  <c r="C204" i="10"/>
  <c r="B204" i="10"/>
  <c r="G203" i="10"/>
  <c r="F203" i="10"/>
  <c r="E203" i="10"/>
  <c r="D203" i="10"/>
  <c r="C203" i="10"/>
  <c r="B203" i="10"/>
  <c r="G202" i="10"/>
  <c r="F202" i="10"/>
  <c r="E202" i="10"/>
  <c r="D202" i="10"/>
  <c r="C202" i="10"/>
  <c r="B202" i="10"/>
  <c r="G201" i="10"/>
  <c r="F201" i="10"/>
  <c r="E201" i="10"/>
  <c r="D201" i="10"/>
  <c r="C201" i="10"/>
  <c r="B201" i="10"/>
  <c r="G200" i="10"/>
  <c r="F200" i="10"/>
  <c r="E200" i="10"/>
  <c r="D200" i="10"/>
  <c r="C200" i="10"/>
  <c r="B200" i="10"/>
  <c r="G199" i="10"/>
  <c r="F199" i="10"/>
  <c r="E199" i="10"/>
  <c r="D199" i="10"/>
  <c r="C199" i="10"/>
  <c r="B199" i="10"/>
  <c r="G198" i="10"/>
  <c r="F198" i="10"/>
  <c r="E198" i="10"/>
  <c r="D198" i="10"/>
  <c r="C198" i="10"/>
  <c r="B198" i="10"/>
  <c r="G197" i="10"/>
  <c r="F197" i="10"/>
  <c r="E197" i="10"/>
  <c r="D197" i="10"/>
  <c r="C197" i="10"/>
  <c r="B197" i="10"/>
  <c r="G196" i="10"/>
  <c r="F196" i="10"/>
  <c r="E196" i="10"/>
  <c r="D196" i="10"/>
  <c r="C196" i="10"/>
  <c r="B196" i="10"/>
  <c r="G195" i="10"/>
  <c r="F195" i="10"/>
  <c r="E195" i="10"/>
  <c r="D195" i="10"/>
  <c r="C195" i="10"/>
  <c r="B195" i="10"/>
  <c r="G194" i="10"/>
  <c r="F194" i="10"/>
  <c r="E194" i="10"/>
  <c r="D194" i="10"/>
  <c r="C194" i="10"/>
  <c r="B194" i="10"/>
  <c r="G193" i="10"/>
  <c r="F193" i="10"/>
  <c r="E193" i="10"/>
  <c r="D193" i="10"/>
  <c r="C193" i="10"/>
  <c r="B193" i="10"/>
  <c r="G192" i="10"/>
  <c r="F192" i="10"/>
  <c r="E192" i="10"/>
  <c r="D192" i="10"/>
  <c r="C192" i="10"/>
  <c r="B192" i="10"/>
  <c r="G191" i="10"/>
  <c r="F191" i="10"/>
  <c r="E191" i="10"/>
  <c r="D191" i="10"/>
  <c r="C191" i="10"/>
  <c r="B191" i="10"/>
  <c r="G190" i="10"/>
  <c r="F190" i="10"/>
  <c r="E190" i="10"/>
  <c r="D190" i="10"/>
  <c r="C190" i="10"/>
  <c r="B190" i="10"/>
  <c r="G189" i="10"/>
  <c r="F189" i="10"/>
  <c r="E189" i="10"/>
  <c r="D189" i="10"/>
  <c r="C189" i="10"/>
  <c r="B189" i="10"/>
  <c r="G188" i="10"/>
  <c r="F188" i="10"/>
  <c r="E188" i="10"/>
  <c r="D188" i="10"/>
  <c r="C188" i="10"/>
  <c r="B188" i="10"/>
  <c r="G187" i="10"/>
  <c r="F187" i="10"/>
  <c r="E187" i="10"/>
  <c r="D187" i="10"/>
  <c r="C187" i="10"/>
  <c r="B187" i="10"/>
  <c r="G186" i="10"/>
  <c r="F186" i="10"/>
  <c r="E186" i="10"/>
  <c r="D186" i="10"/>
  <c r="C186" i="10"/>
  <c r="B186" i="10"/>
  <c r="G185" i="10"/>
  <c r="F185" i="10"/>
  <c r="E185" i="10"/>
  <c r="D185" i="10"/>
  <c r="C185" i="10"/>
  <c r="B185" i="10"/>
  <c r="G184" i="10"/>
  <c r="F184" i="10"/>
  <c r="E184" i="10"/>
  <c r="D184" i="10"/>
  <c r="C184" i="10"/>
  <c r="B184" i="10"/>
  <c r="G183" i="10"/>
  <c r="F183" i="10"/>
  <c r="E183" i="10"/>
  <c r="D183" i="10"/>
  <c r="C183" i="10"/>
  <c r="B183" i="10"/>
  <c r="G182" i="10"/>
  <c r="F182" i="10"/>
  <c r="E182" i="10"/>
  <c r="D182" i="10"/>
  <c r="C182" i="10"/>
  <c r="B182" i="10"/>
  <c r="G181" i="10"/>
  <c r="F181" i="10"/>
  <c r="E181" i="10"/>
  <c r="D181" i="10"/>
  <c r="C181" i="10"/>
  <c r="B181" i="10"/>
  <c r="G180" i="10"/>
  <c r="F180" i="10"/>
  <c r="E180" i="10"/>
  <c r="D180" i="10"/>
  <c r="C180" i="10"/>
  <c r="B180" i="10"/>
  <c r="G179" i="10"/>
  <c r="F179" i="10"/>
  <c r="E179" i="10"/>
  <c r="D179" i="10"/>
  <c r="C179" i="10"/>
  <c r="B179" i="10"/>
  <c r="G178" i="10"/>
  <c r="F178" i="10"/>
  <c r="E178" i="10"/>
  <c r="D178" i="10"/>
  <c r="C178" i="10"/>
  <c r="B178" i="10"/>
  <c r="G177" i="10"/>
  <c r="F177" i="10"/>
  <c r="E177" i="10"/>
  <c r="D177" i="10"/>
  <c r="C177" i="10"/>
  <c r="B177" i="10"/>
  <c r="G176" i="10"/>
  <c r="F176" i="10"/>
  <c r="E176" i="10"/>
  <c r="D176" i="10"/>
  <c r="C176" i="10"/>
  <c r="B176" i="10"/>
  <c r="G175" i="10"/>
  <c r="F175" i="10"/>
  <c r="E175" i="10"/>
  <c r="D175" i="10"/>
  <c r="C175" i="10"/>
  <c r="B175" i="10"/>
  <c r="G174" i="10"/>
  <c r="F174" i="10"/>
  <c r="E174" i="10"/>
  <c r="D174" i="10"/>
  <c r="C174" i="10"/>
  <c r="B174" i="10"/>
  <c r="G173" i="10"/>
  <c r="F173" i="10"/>
  <c r="E173" i="10"/>
  <c r="D173" i="10"/>
  <c r="C173" i="10"/>
  <c r="B173" i="10"/>
  <c r="G172" i="10"/>
  <c r="F172" i="10"/>
  <c r="E172" i="10"/>
  <c r="D172" i="10"/>
  <c r="C172" i="10"/>
  <c r="B172" i="10"/>
  <c r="G171" i="10"/>
  <c r="F171" i="10"/>
  <c r="E171" i="10"/>
  <c r="D171" i="10"/>
  <c r="C171" i="10"/>
  <c r="B171" i="10"/>
  <c r="G170" i="10"/>
  <c r="F170" i="10"/>
  <c r="E170" i="10"/>
  <c r="D170" i="10"/>
  <c r="C170" i="10"/>
  <c r="B170" i="10"/>
  <c r="G169" i="10"/>
  <c r="F169" i="10"/>
  <c r="E169" i="10"/>
  <c r="D169" i="10"/>
  <c r="C169" i="10"/>
  <c r="B169" i="10"/>
  <c r="G168" i="10"/>
  <c r="F168" i="10"/>
  <c r="E168" i="10"/>
  <c r="D168" i="10"/>
  <c r="C168" i="10"/>
  <c r="B168" i="10"/>
  <c r="G167" i="10"/>
  <c r="F167" i="10"/>
  <c r="E167" i="10"/>
  <c r="D167" i="10"/>
  <c r="C167" i="10"/>
  <c r="B167" i="10"/>
  <c r="G166" i="10"/>
  <c r="F166" i="10"/>
  <c r="E166" i="10"/>
  <c r="D166" i="10"/>
  <c r="C166" i="10"/>
  <c r="B166" i="10"/>
  <c r="G165" i="10"/>
  <c r="F165" i="10"/>
  <c r="E165" i="10"/>
  <c r="D165" i="10"/>
  <c r="C165" i="10"/>
  <c r="B165" i="10"/>
  <c r="G164" i="10"/>
  <c r="F164" i="10"/>
  <c r="E164" i="10"/>
  <c r="D164" i="10"/>
  <c r="C164" i="10"/>
  <c r="B164" i="10"/>
  <c r="G163" i="10"/>
  <c r="F163" i="10"/>
  <c r="E163" i="10"/>
  <c r="D163" i="10"/>
  <c r="C163" i="10"/>
  <c r="B163" i="10"/>
  <c r="G162" i="10"/>
  <c r="F162" i="10"/>
  <c r="E162" i="10"/>
  <c r="D162" i="10"/>
  <c r="C162" i="10"/>
  <c r="B162" i="10"/>
  <c r="G161" i="10"/>
  <c r="F161" i="10"/>
  <c r="E161" i="10"/>
  <c r="D161" i="10"/>
  <c r="C161" i="10"/>
  <c r="B161" i="10"/>
  <c r="G160" i="10"/>
  <c r="F160" i="10"/>
  <c r="E160" i="10"/>
  <c r="D160" i="10"/>
  <c r="C160" i="10"/>
  <c r="B160" i="10"/>
  <c r="G159" i="10"/>
  <c r="F159" i="10"/>
  <c r="E159" i="10"/>
  <c r="D159" i="10"/>
  <c r="C159" i="10"/>
  <c r="B159" i="10"/>
  <c r="G158" i="10"/>
  <c r="F158" i="10"/>
  <c r="E158" i="10"/>
  <c r="D158" i="10"/>
  <c r="C158" i="10"/>
  <c r="B158" i="10"/>
  <c r="G157" i="10"/>
  <c r="F157" i="10"/>
  <c r="E157" i="10"/>
  <c r="D157" i="10"/>
  <c r="C157" i="10"/>
  <c r="B157" i="10"/>
  <c r="G156" i="10"/>
  <c r="F156" i="10"/>
  <c r="E156" i="10"/>
  <c r="D156" i="10"/>
  <c r="C156" i="10"/>
  <c r="B156" i="10"/>
  <c r="G155" i="10"/>
  <c r="F155" i="10"/>
  <c r="E155" i="10"/>
  <c r="D155" i="10"/>
  <c r="C155" i="10"/>
  <c r="B155" i="10"/>
  <c r="G154" i="10"/>
  <c r="F154" i="10"/>
  <c r="E154" i="10"/>
  <c r="D154" i="10"/>
  <c r="C154" i="10"/>
  <c r="B154" i="10"/>
  <c r="G153" i="10"/>
  <c r="F153" i="10"/>
  <c r="E153" i="10"/>
  <c r="D153" i="10"/>
  <c r="C153" i="10"/>
  <c r="B153" i="10"/>
  <c r="G152" i="10"/>
  <c r="F152" i="10"/>
  <c r="E152" i="10"/>
  <c r="D152" i="10"/>
  <c r="C152" i="10"/>
  <c r="B152" i="10"/>
  <c r="G151" i="10"/>
  <c r="F151" i="10"/>
  <c r="E151" i="10"/>
  <c r="D151" i="10"/>
  <c r="C151" i="10"/>
  <c r="B151" i="10"/>
  <c r="G150" i="10"/>
  <c r="F150" i="10"/>
  <c r="E150" i="10"/>
  <c r="D150" i="10"/>
  <c r="C150" i="10"/>
  <c r="B150" i="10"/>
  <c r="G149" i="10"/>
  <c r="F149" i="10"/>
  <c r="E149" i="10"/>
  <c r="D149" i="10"/>
  <c r="C149" i="10"/>
  <c r="B149" i="10"/>
  <c r="G148" i="10"/>
  <c r="F148" i="10"/>
  <c r="E148" i="10"/>
  <c r="D148" i="10"/>
  <c r="C148" i="10"/>
  <c r="B148" i="10"/>
  <c r="G147" i="10"/>
  <c r="F147" i="10"/>
  <c r="E147" i="10"/>
  <c r="D147" i="10"/>
  <c r="C147" i="10"/>
  <c r="B147" i="10"/>
  <c r="G146" i="10"/>
  <c r="F146" i="10"/>
  <c r="E146" i="10"/>
  <c r="D146" i="10"/>
  <c r="C146" i="10"/>
  <c r="B146" i="10"/>
  <c r="G145" i="10"/>
  <c r="F145" i="10"/>
  <c r="E145" i="10"/>
  <c r="D145" i="10"/>
  <c r="C145" i="10"/>
  <c r="B145" i="10"/>
  <c r="G144" i="10"/>
  <c r="F144" i="10"/>
  <c r="E144" i="10"/>
  <c r="D144" i="10"/>
  <c r="C144" i="10"/>
  <c r="B144" i="10"/>
  <c r="G143" i="10"/>
  <c r="F143" i="10"/>
  <c r="E143" i="10"/>
  <c r="D143" i="10"/>
  <c r="C143" i="10"/>
  <c r="B143" i="10"/>
  <c r="G142" i="10"/>
  <c r="F142" i="10"/>
  <c r="E142" i="10"/>
  <c r="D142" i="10"/>
  <c r="C142" i="10"/>
  <c r="B142" i="10"/>
  <c r="G141" i="10"/>
  <c r="F141" i="10"/>
  <c r="E141" i="10"/>
  <c r="D141" i="10"/>
  <c r="C141" i="10"/>
  <c r="B141" i="10"/>
  <c r="G140" i="10"/>
  <c r="F140" i="10"/>
  <c r="E140" i="10"/>
  <c r="D140" i="10"/>
  <c r="C140" i="10"/>
  <c r="B140" i="10"/>
  <c r="G139" i="10"/>
  <c r="F139" i="10"/>
  <c r="E139" i="10"/>
  <c r="D139" i="10"/>
  <c r="C139" i="10"/>
  <c r="B139" i="10"/>
  <c r="G138" i="10"/>
  <c r="F138" i="10"/>
  <c r="E138" i="10"/>
  <c r="D138" i="10"/>
  <c r="C138" i="10"/>
  <c r="B138" i="10"/>
  <c r="G137" i="10"/>
  <c r="F137" i="10"/>
  <c r="E137" i="10"/>
  <c r="D137" i="10"/>
  <c r="C137" i="10"/>
  <c r="B137" i="10"/>
  <c r="G136" i="10"/>
  <c r="F136" i="10"/>
  <c r="E136" i="10"/>
  <c r="D136" i="10"/>
  <c r="C136" i="10"/>
  <c r="B136" i="10"/>
  <c r="G135" i="10"/>
  <c r="F135" i="10"/>
  <c r="E135" i="10"/>
  <c r="D135" i="10"/>
  <c r="C135" i="10"/>
  <c r="B135" i="10"/>
  <c r="G134" i="10"/>
  <c r="F134" i="10"/>
  <c r="E134" i="10"/>
  <c r="D134" i="10"/>
  <c r="C134" i="10"/>
  <c r="B134" i="10"/>
  <c r="G133" i="10"/>
  <c r="F133" i="10"/>
  <c r="E133" i="10"/>
  <c r="D133" i="10"/>
  <c r="C133" i="10"/>
  <c r="B133" i="10"/>
  <c r="G132" i="10"/>
  <c r="F132" i="10"/>
  <c r="E132" i="10"/>
  <c r="D132" i="10"/>
  <c r="C132" i="10"/>
  <c r="B132" i="10"/>
  <c r="G131" i="10"/>
  <c r="F131" i="10"/>
  <c r="E131" i="10"/>
  <c r="D131" i="10"/>
  <c r="C131" i="10"/>
  <c r="B131" i="10"/>
  <c r="G130" i="10"/>
  <c r="F130" i="10"/>
  <c r="E130" i="10"/>
  <c r="D130" i="10"/>
  <c r="C130" i="10"/>
  <c r="B130" i="10"/>
  <c r="G129" i="10"/>
  <c r="F129" i="10"/>
  <c r="E129" i="10"/>
  <c r="D129" i="10"/>
  <c r="C129" i="10"/>
  <c r="B129" i="10"/>
  <c r="G128" i="10"/>
  <c r="F128" i="10"/>
  <c r="E128" i="10"/>
  <c r="D128" i="10"/>
  <c r="C128" i="10"/>
  <c r="B128" i="10"/>
  <c r="G127" i="10"/>
  <c r="F127" i="10"/>
  <c r="E127" i="10"/>
  <c r="D127" i="10"/>
  <c r="C127" i="10"/>
  <c r="B127" i="10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118" i="10"/>
  <c r="E118" i="10"/>
  <c r="D118" i="10"/>
  <c r="C118" i="10"/>
  <c r="B118" i="10"/>
  <c r="G117" i="10"/>
  <c r="F117" i="10"/>
  <c r="E117" i="10"/>
  <c r="D117" i="10"/>
  <c r="C117" i="10"/>
  <c r="B117" i="10"/>
  <c r="G116" i="10"/>
  <c r="F116" i="10"/>
  <c r="E116" i="10"/>
  <c r="D116" i="10"/>
  <c r="C116" i="10"/>
  <c r="B116" i="10"/>
  <c r="G115" i="10"/>
  <c r="F115" i="10"/>
  <c r="E115" i="10"/>
  <c r="D115" i="10"/>
  <c r="C115" i="10"/>
  <c r="B115" i="10"/>
  <c r="G114" i="10"/>
  <c r="F114" i="10"/>
  <c r="E114" i="10"/>
  <c r="D114" i="10"/>
  <c r="C114" i="10"/>
  <c r="B114" i="10"/>
  <c r="G113" i="10"/>
  <c r="F113" i="10"/>
  <c r="E113" i="10"/>
  <c r="D113" i="10"/>
  <c r="C113" i="10"/>
  <c r="B113" i="10"/>
  <c r="G112" i="10"/>
  <c r="F112" i="10"/>
  <c r="E112" i="10"/>
  <c r="D112" i="10"/>
  <c r="C112" i="10"/>
  <c r="B112" i="10"/>
  <c r="G111" i="10"/>
  <c r="F111" i="10"/>
  <c r="E111" i="10"/>
  <c r="D111" i="10"/>
  <c r="C111" i="10"/>
  <c r="B111" i="10"/>
  <c r="G110" i="10"/>
  <c r="F110" i="10"/>
  <c r="E110" i="10"/>
  <c r="D110" i="10"/>
  <c r="C110" i="10"/>
  <c r="B110" i="10"/>
  <c r="G109" i="10"/>
  <c r="F109" i="10"/>
  <c r="E109" i="10"/>
  <c r="D109" i="10"/>
  <c r="C109" i="10"/>
  <c r="B109" i="10"/>
  <c r="G108" i="10"/>
  <c r="F108" i="10"/>
  <c r="E108" i="10"/>
  <c r="D108" i="10"/>
  <c r="C108" i="10"/>
  <c r="B108" i="10"/>
  <c r="G107" i="10"/>
  <c r="F107" i="10"/>
  <c r="E107" i="10"/>
  <c r="D107" i="10"/>
  <c r="C107" i="10"/>
  <c r="B107" i="10"/>
  <c r="G106" i="10"/>
  <c r="F106" i="10"/>
  <c r="E106" i="10"/>
  <c r="D106" i="10"/>
  <c r="C106" i="10"/>
  <c r="B106" i="10"/>
  <c r="G105" i="10"/>
  <c r="F105" i="10"/>
  <c r="E105" i="10"/>
  <c r="D105" i="10"/>
  <c r="C105" i="10"/>
  <c r="B105" i="10"/>
  <c r="G104" i="10"/>
  <c r="F104" i="10"/>
  <c r="E104" i="10"/>
  <c r="D104" i="10"/>
  <c r="C104" i="10"/>
  <c r="B104" i="10"/>
  <c r="G103" i="10"/>
  <c r="F103" i="10"/>
  <c r="E103" i="10"/>
  <c r="D103" i="10"/>
  <c r="C103" i="10"/>
  <c r="B103" i="10"/>
  <c r="G102" i="10"/>
  <c r="F102" i="10"/>
  <c r="E102" i="10"/>
  <c r="D102" i="10"/>
  <c r="C102" i="10"/>
  <c r="B102" i="10"/>
  <c r="G101" i="10"/>
  <c r="F101" i="10"/>
  <c r="E101" i="10"/>
  <c r="D101" i="10"/>
  <c r="C101" i="10"/>
  <c r="B101" i="10"/>
  <c r="G100" i="10"/>
  <c r="F100" i="10"/>
  <c r="E100" i="10"/>
  <c r="D100" i="10"/>
  <c r="C100" i="10"/>
  <c r="B100" i="10"/>
  <c r="G99" i="10"/>
  <c r="F99" i="10"/>
  <c r="E99" i="10"/>
  <c r="D99" i="10"/>
  <c r="C99" i="10"/>
  <c r="B99" i="10"/>
  <c r="G98" i="10"/>
  <c r="F98" i="10"/>
  <c r="E98" i="10"/>
  <c r="D98" i="10"/>
  <c r="C98" i="10"/>
  <c r="B98" i="10"/>
  <c r="G97" i="10"/>
  <c r="F97" i="10"/>
  <c r="E97" i="10"/>
  <c r="D97" i="10"/>
  <c r="C97" i="10"/>
  <c r="B97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94" i="10"/>
  <c r="F94" i="10"/>
  <c r="E94" i="10"/>
  <c r="D94" i="10"/>
  <c r="C94" i="10"/>
  <c r="B94" i="10"/>
  <c r="G93" i="10"/>
  <c r="F93" i="10"/>
  <c r="E93" i="10"/>
  <c r="D93" i="10"/>
  <c r="C93" i="10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8" i="10"/>
  <c r="F88" i="10"/>
  <c r="E88" i="10"/>
  <c r="D88" i="10"/>
  <c r="C88" i="10"/>
  <c r="B88" i="10"/>
  <c r="G87" i="10"/>
  <c r="F87" i="10"/>
  <c r="E87" i="10"/>
  <c r="D87" i="10"/>
  <c r="C87" i="10"/>
  <c r="B87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81" i="10"/>
  <c r="F81" i="10"/>
  <c r="E81" i="10"/>
  <c r="D81" i="10"/>
  <c r="C81" i="10"/>
  <c r="B81" i="10"/>
  <c r="G80" i="10"/>
  <c r="F80" i="10"/>
  <c r="E80" i="10"/>
  <c r="D80" i="10"/>
  <c r="C80" i="10"/>
  <c r="B80" i="10"/>
  <c r="G79" i="10"/>
  <c r="F79" i="10"/>
  <c r="E79" i="10"/>
  <c r="D79" i="10"/>
  <c r="C79" i="10"/>
  <c r="B79" i="10"/>
  <c r="G78" i="10"/>
  <c r="F78" i="10"/>
  <c r="E78" i="10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4" i="10"/>
  <c r="F74" i="10"/>
  <c r="E74" i="10"/>
  <c r="D74" i="10"/>
  <c r="C74" i="10"/>
  <c r="B74" i="10"/>
  <c r="G73" i="10"/>
  <c r="F73" i="10"/>
  <c r="E73" i="10"/>
  <c r="D73" i="10"/>
  <c r="C73" i="10"/>
  <c r="B73" i="10"/>
  <c r="G72" i="10"/>
  <c r="F72" i="10"/>
  <c r="E72" i="10"/>
  <c r="D72" i="10"/>
  <c r="C72" i="10"/>
  <c r="B72" i="10"/>
  <c r="G71" i="10"/>
  <c r="F71" i="10"/>
  <c r="E71" i="10"/>
  <c r="D71" i="10"/>
  <c r="C71" i="10"/>
  <c r="B71" i="10"/>
  <c r="G70" i="10"/>
  <c r="F70" i="10"/>
  <c r="E70" i="10"/>
  <c r="D70" i="10"/>
  <c r="C70" i="10"/>
  <c r="B70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G66" i="10"/>
  <c r="F66" i="10"/>
  <c r="E66" i="10"/>
  <c r="D66" i="10"/>
  <c r="C66" i="10"/>
  <c r="B66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G61" i="10"/>
  <c r="F61" i="10"/>
  <c r="E61" i="10"/>
  <c r="D61" i="10"/>
  <c r="C61" i="10"/>
  <c r="B61" i="10"/>
  <c r="G60" i="10"/>
  <c r="F60" i="10"/>
  <c r="E60" i="10"/>
  <c r="D60" i="10"/>
  <c r="C60" i="10"/>
  <c r="B60" i="10"/>
  <c r="G59" i="10"/>
  <c r="F59" i="10"/>
  <c r="E59" i="10"/>
  <c r="D59" i="10"/>
  <c r="C59" i="10"/>
  <c r="B59" i="10"/>
  <c r="G58" i="10"/>
  <c r="F58" i="10"/>
  <c r="E58" i="10"/>
  <c r="D58" i="10"/>
  <c r="C58" i="10"/>
  <c r="B58" i="10"/>
  <c r="G57" i="10"/>
  <c r="F57" i="10"/>
  <c r="E57" i="10"/>
  <c r="D57" i="10"/>
  <c r="C57" i="10"/>
  <c r="B57" i="10"/>
  <c r="G56" i="10"/>
  <c r="F56" i="10"/>
  <c r="E56" i="10"/>
  <c r="D56" i="10"/>
  <c r="C56" i="10"/>
  <c r="B56" i="10"/>
  <c r="G55" i="10"/>
  <c r="F55" i="10"/>
  <c r="E55" i="10"/>
  <c r="D55" i="10"/>
  <c r="C55" i="10"/>
  <c r="B55" i="10"/>
  <c r="G54" i="10"/>
  <c r="F54" i="10"/>
  <c r="E54" i="10"/>
  <c r="D54" i="10"/>
  <c r="C54" i="10"/>
  <c r="B54" i="10"/>
  <c r="G53" i="10"/>
  <c r="F53" i="10"/>
  <c r="E53" i="10"/>
  <c r="D53" i="10"/>
  <c r="C53" i="10"/>
  <c r="B53" i="10"/>
  <c r="G52" i="10"/>
  <c r="F52" i="10"/>
  <c r="E52" i="10"/>
  <c r="D52" i="10"/>
  <c r="C52" i="10"/>
  <c r="B52" i="10"/>
  <c r="G51" i="10"/>
  <c r="F51" i="10"/>
  <c r="E51" i="10"/>
  <c r="D51" i="10"/>
  <c r="C51" i="10"/>
  <c r="B51" i="10"/>
  <c r="G50" i="10"/>
  <c r="F50" i="10"/>
  <c r="E50" i="10"/>
  <c r="D50" i="10"/>
  <c r="C50" i="10"/>
  <c r="B50" i="10"/>
  <c r="G49" i="10"/>
  <c r="F49" i="10"/>
  <c r="E49" i="10"/>
  <c r="D49" i="10"/>
  <c r="C49" i="10"/>
  <c r="B49" i="10"/>
  <c r="G48" i="10"/>
  <c r="F48" i="10"/>
  <c r="E48" i="10"/>
  <c r="D48" i="10"/>
  <c r="C48" i="10"/>
  <c r="B48" i="10"/>
  <c r="G47" i="10"/>
  <c r="F47" i="10"/>
  <c r="E47" i="10"/>
  <c r="D47" i="10"/>
  <c r="C47" i="10"/>
  <c r="B47" i="10"/>
  <c r="G46" i="10"/>
  <c r="F46" i="10"/>
  <c r="E46" i="10"/>
  <c r="D46" i="10"/>
  <c r="C46" i="10"/>
  <c r="B46" i="10"/>
  <c r="G45" i="10"/>
  <c r="F45" i="10"/>
  <c r="E45" i="10"/>
  <c r="D45" i="10"/>
  <c r="C45" i="10"/>
  <c r="B45" i="10"/>
  <c r="G44" i="10"/>
  <c r="F44" i="10"/>
  <c r="E44" i="10"/>
  <c r="D44" i="10"/>
  <c r="C44" i="10"/>
  <c r="B44" i="10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C115" i="9"/>
  <c r="A287" i="9"/>
  <c r="A285" i="9"/>
  <c r="A283" i="9"/>
  <c r="A281" i="9"/>
  <c r="G267" i="9"/>
  <c r="F267" i="9"/>
  <c r="E267" i="9"/>
  <c r="D267" i="9"/>
  <c r="C267" i="9"/>
  <c r="B267" i="9"/>
  <c r="G266" i="9"/>
  <c r="F266" i="9"/>
  <c r="E266" i="9"/>
  <c r="D266" i="9"/>
  <c r="C266" i="9"/>
  <c r="B266" i="9"/>
  <c r="G265" i="9"/>
  <c r="F265" i="9"/>
  <c r="E265" i="9"/>
  <c r="D265" i="9"/>
  <c r="C265" i="9"/>
  <c r="B265" i="9"/>
  <c r="G264" i="9"/>
  <c r="F264" i="9"/>
  <c r="E264" i="9"/>
  <c r="D264" i="9"/>
  <c r="C264" i="9"/>
  <c r="B264" i="9"/>
  <c r="G263" i="9"/>
  <c r="F263" i="9"/>
  <c r="E263" i="9"/>
  <c r="D263" i="9"/>
  <c r="C263" i="9"/>
  <c r="B263" i="9"/>
  <c r="G262" i="9"/>
  <c r="F262" i="9"/>
  <c r="E262" i="9"/>
  <c r="D262" i="9"/>
  <c r="C262" i="9"/>
  <c r="B262" i="9"/>
  <c r="G261" i="9"/>
  <c r="F261" i="9"/>
  <c r="E261" i="9"/>
  <c r="D261" i="9"/>
  <c r="C261" i="9"/>
  <c r="B261" i="9"/>
  <c r="G260" i="9"/>
  <c r="F260" i="9"/>
  <c r="E260" i="9"/>
  <c r="D260" i="9"/>
  <c r="C260" i="9"/>
  <c r="B260" i="9"/>
  <c r="G259" i="9"/>
  <c r="F259" i="9"/>
  <c r="E259" i="9"/>
  <c r="D259" i="9"/>
  <c r="C259" i="9"/>
  <c r="B259" i="9"/>
  <c r="G258" i="9"/>
  <c r="F258" i="9"/>
  <c r="E258" i="9"/>
  <c r="D258" i="9"/>
  <c r="C258" i="9"/>
  <c r="B258" i="9"/>
  <c r="G257" i="9"/>
  <c r="F257" i="9"/>
  <c r="E257" i="9"/>
  <c r="D257" i="9"/>
  <c r="C257" i="9"/>
  <c r="B257" i="9"/>
  <c r="G256" i="9"/>
  <c r="F256" i="9"/>
  <c r="E256" i="9"/>
  <c r="D256" i="9"/>
  <c r="C256" i="9"/>
  <c r="B256" i="9"/>
  <c r="G255" i="9"/>
  <c r="F255" i="9"/>
  <c r="E255" i="9"/>
  <c r="D255" i="9"/>
  <c r="C255" i="9"/>
  <c r="B255" i="9"/>
  <c r="G254" i="9"/>
  <c r="F254" i="9"/>
  <c r="E254" i="9"/>
  <c r="D254" i="9"/>
  <c r="C254" i="9"/>
  <c r="B254" i="9"/>
  <c r="G253" i="9"/>
  <c r="F253" i="9"/>
  <c r="E253" i="9"/>
  <c r="D253" i="9"/>
  <c r="C253" i="9"/>
  <c r="B253" i="9"/>
  <c r="G252" i="9"/>
  <c r="F252" i="9"/>
  <c r="E252" i="9"/>
  <c r="D252" i="9"/>
  <c r="C252" i="9"/>
  <c r="B252" i="9"/>
  <c r="G251" i="9"/>
  <c r="F251" i="9"/>
  <c r="E251" i="9"/>
  <c r="D251" i="9"/>
  <c r="C251" i="9"/>
  <c r="B251" i="9"/>
  <c r="G250" i="9"/>
  <c r="F250" i="9"/>
  <c r="E250" i="9"/>
  <c r="D250" i="9"/>
  <c r="C250" i="9"/>
  <c r="B250" i="9"/>
  <c r="G249" i="9"/>
  <c r="F249" i="9"/>
  <c r="E249" i="9"/>
  <c r="D249" i="9"/>
  <c r="C249" i="9"/>
  <c r="B249" i="9"/>
  <c r="G248" i="9"/>
  <c r="F248" i="9"/>
  <c r="E248" i="9"/>
  <c r="D248" i="9"/>
  <c r="C248" i="9"/>
  <c r="B248" i="9"/>
  <c r="G247" i="9"/>
  <c r="F247" i="9"/>
  <c r="E247" i="9"/>
  <c r="D247" i="9"/>
  <c r="C247" i="9"/>
  <c r="B247" i="9"/>
  <c r="G246" i="9"/>
  <c r="F246" i="9"/>
  <c r="E246" i="9"/>
  <c r="D246" i="9"/>
  <c r="C246" i="9"/>
  <c r="B246" i="9"/>
  <c r="G245" i="9"/>
  <c r="F245" i="9"/>
  <c r="E245" i="9"/>
  <c r="D245" i="9"/>
  <c r="C245" i="9"/>
  <c r="B245" i="9"/>
  <c r="G244" i="9"/>
  <c r="F244" i="9"/>
  <c r="E244" i="9"/>
  <c r="D244" i="9"/>
  <c r="C244" i="9"/>
  <c r="B244" i="9"/>
  <c r="G243" i="9"/>
  <c r="F243" i="9"/>
  <c r="E243" i="9"/>
  <c r="D243" i="9"/>
  <c r="C243" i="9"/>
  <c r="B243" i="9"/>
  <c r="G242" i="9"/>
  <c r="F242" i="9"/>
  <c r="E242" i="9"/>
  <c r="D242" i="9"/>
  <c r="C242" i="9"/>
  <c r="B242" i="9"/>
  <c r="G241" i="9"/>
  <c r="F241" i="9"/>
  <c r="E241" i="9"/>
  <c r="D241" i="9"/>
  <c r="C241" i="9"/>
  <c r="B241" i="9"/>
  <c r="G240" i="9"/>
  <c r="F240" i="9"/>
  <c r="E240" i="9"/>
  <c r="D240" i="9"/>
  <c r="C240" i="9"/>
  <c r="B240" i="9"/>
  <c r="G239" i="9"/>
  <c r="F239" i="9"/>
  <c r="E239" i="9"/>
  <c r="D239" i="9"/>
  <c r="C239" i="9"/>
  <c r="B239" i="9"/>
  <c r="G238" i="9"/>
  <c r="F238" i="9"/>
  <c r="E238" i="9"/>
  <c r="D238" i="9"/>
  <c r="C238" i="9"/>
  <c r="B238" i="9"/>
  <c r="G237" i="9"/>
  <c r="F237" i="9"/>
  <c r="E237" i="9"/>
  <c r="D237" i="9"/>
  <c r="C237" i="9"/>
  <c r="B237" i="9"/>
  <c r="G236" i="9"/>
  <c r="F236" i="9"/>
  <c r="E236" i="9"/>
  <c r="D236" i="9"/>
  <c r="C236" i="9"/>
  <c r="B236" i="9"/>
  <c r="G235" i="9"/>
  <c r="F235" i="9"/>
  <c r="E235" i="9"/>
  <c r="D235" i="9"/>
  <c r="C235" i="9"/>
  <c r="B235" i="9"/>
  <c r="G234" i="9"/>
  <c r="F234" i="9"/>
  <c r="E234" i="9"/>
  <c r="D234" i="9"/>
  <c r="C234" i="9"/>
  <c r="B234" i="9"/>
  <c r="G233" i="9"/>
  <c r="F233" i="9"/>
  <c r="E233" i="9"/>
  <c r="D233" i="9"/>
  <c r="C233" i="9"/>
  <c r="B233" i="9"/>
  <c r="G232" i="9"/>
  <c r="F232" i="9"/>
  <c r="E232" i="9"/>
  <c r="D232" i="9"/>
  <c r="C232" i="9"/>
  <c r="B232" i="9"/>
  <c r="G231" i="9"/>
  <c r="F231" i="9"/>
  <c r="E231" i="9"/>
  <c r="D231" i="9"/>
  <c r="C231" i="9"/>
  <c r="B231" i="9"/>
  <c r="G230" i="9"/>
  <c r="F230" i="9"/>
  <c r="E230" i="9"/>
  <c r="D230" i="9"/>
  <c r="C230" i="9"/>
  <c r="B230" i="9"/>
  <c r="G229" i="9"/>
  <c r="F229" i="9"/>
  <c r="E229" i="9"/>
  <c r="D229" i="9"/>
  <c r="C229" i="9"/>
  <c r="B229" i="9"/>
  <c r="G228" i="9"/>
  <c r="F228" i="9"/>
  <c r="E228" i="9"/>
  <c r="D228" i="9"/>
  <c r="C228" i="9"/>
  <c r="B228" i="9"/>
  <c r="G227" i="9"/>
  <c r="F227" i="9"/>
  <c r="E227" i="9"/>
  <c r="D227" i="9"/>
  <c r="C227" i="9"/>
  <c r="B227" i="9"/>
  <c r="G226" i="9"/>
  <c r="F226" i="9"/>
  <c r="E226" i="9"/>
  <c r="D226" i="9"/>
  <c r="C226" i="9"/>
  <c r="B226" i="9"/>
  <c r="G225" i="9"/>
  <c r="F225" i="9"/>
  <c r="E225" i="9"/>
  <c r="D225" i="9"/>
  <c r="C225" i="9"/>
  <c r="B225" i="9"/>
  <c r="G224" i="9"/>
  <c r="F224" i="9"/>
  <c r="E224" i="9"/>
  <c r="D224" i="9"/>
  <c r="C224" i="9"/>
  <c r="B224" i="9"/>
  <c r="G223" i="9"/>
  <c r="F223" i="9"/>
  <c r="E223" i="9"/>
  <c r="D223" i="9"/>
  <c r="C223" i="9"/>
  <c r="B223" i="9"/>
  <c r="G222" i="9"/>
  <c r="F222" i="9"/>
  <c r="E222" i="9"/>
  <c r="D222" i="9"/>
  <c r="C222" i="9"/>
  <c r="B222" i="9"/>
  <c r="G221" i="9"/>
  <c r="F221" i="9"/>
  <c r="E221" i="9"/>
  <c r="D221" i="9"/>
  <c r="C221" i="9"/>
  <c r="B221" i="9"/>
  <c r="G220" i="9"/>
  <c r="F220" i="9"/>
  <c r="E220" i="9"/>
  <c r="D220" i="9"/>
  <c r="C220" i="9"/>
  <c r="B220" i="9"/>
  <c r="G219" i="9"/>
  <c r="F219" i="9"/>
  <c r="E219" i="9"/>
  <c r="D219" i="9"/>
  <c r="C219" i="9"/>
  <c r="B219" i="9"/>
  <c r="G218" i="9"/>
  <c r="F218" i="9"/>
  <c r="E218" i="9"/>
  <c r="D218" i="9"/>
  <c r="C218" i="9"/>
  <c r="B218" i="9"/>
  <c r="G217" i="9"/>
  <c r="F217" i="9"/>
  <c r="E217" i="9"/>
  <c r="D217" i="9"/>
  <c r="C217" i="9"/>
  <c r="B217" i="9"/>
  <c r="G216" i="9"/>
  <c r="F216" i="9"/>
  <c r="E216" i="9"/>
  <c r="D216" i="9"/>
  <c r="C216" i="9"/>
  <c r="B216" i="9"/>
  <c r="G215" i="9"/>
  <c r="F215" i="9"/>
  <c r="E215" i="9"/>
  <c r="D215" i="9"/>
  <c r="C215" i="9"/>
  <c r="B215" i="9"/>
  <c r="G214" i="9"/>
  <c r="F214" i="9"/>
  <c r="E214" i="9"/>
  <c r="D214" i="9"/>
  <c r="C214" i="9"/>
  <c r="B214" i="9"/>
  <c r="G213" i="9"/>
  <c r="F213" i="9"/>
  <c r="E213" i="9"/>
  <c r="D213" i="9"/>
  <c r="C213" i="9"/>
  <c r="B213" i="9"/>
  <c r="G212" i="9"/>
  <c r="F212" i="9"/>
  <c r="E212" i="9"/>
  <c r="D212" i="9"/>
  <c r="C212" i="9"/>
  <c r="B212" i="9"/>
  <c r="G211" i="9"/>
  <c r="F211" i="9"/>
  <c r="E211" i="9"/>
  <c r="D211" i="9"/>
  <c r="C211" i="9"/>
  <c r="B211" i="9"/>
  <c r="G210" i="9"/>
  <c r="F210" i="9"/>
  <c r="E210" i="9"/>
  <c r="D210" i="9"/>
  <c r="C210" i="9"/>
  <c r="B210" i="9"/>
  <c r="G209" i="9"/>
  <c r="F209" i="9"/>
  <c r="E209" i="9"/>
  <c r="D209" i="9"/>
  <c r="C209" i="9"/>
  <c r="B209" i="9"/>
  <c r="G208" i="9"/>
  <c r="F208" i="9"/>
  <c r="E208" i="9"/>
  <c r="D208" i="9"/>
  <c r="C208" i="9"/>
  <c r="B208" i="9"/>
  <c r="G207" i="9"/>
  <c r="E207" i="9"/>
  <c r="D207" i="9"/>
  <c r="C207" i="9"/>
  <c r="B207" i="9"/>
  <c r="G206" i="9"/>
  <c r="F206" i="9"/>
  <c r="E206" i="9"/>
  <c r="D206" i="9"/>
  <c r="C206" i="9"/>
  <c r="B206" i="9"/>
  <c r="G205" i="9"/>
  <c r="F205" i="9"/>
  <c r="E205" i="9"/>
  <c r="D205" i="9"/>
  <c r="C205" i="9"/>
  <c r="B205" i="9"/>
  <c r="G204" i="9"/>
  <c r="F204" i="9"/>
  <c r="E204" i="9"/>
  <c r="D204" i="9"/>
  <c r="C204" i="9"/>
  <c r="B204" i="9"/>
  <c r="G203" i="9"/>
  <c r="F203" i="9"/>
  <c r="E203" i="9"/>
  <c r="D203" i="9"/>
  <c r="C203" i="9"/>
  <c r="B203" i="9"/>
  <c r="G202" i="9"/>
  <c r="F202" i="9"/>
  <c r="E202" i="9"/>
  <c r="D202" i="9"/>
  <c r="C202" i="9"/>
  <c r="B202" i="9"/>
  <c r="G201" i="9"/>
  <c r="F201" i="9"/>
  <c r="E201" i="9"/>
  <c r="D201" i="9"/>
  <c r="C201" i="9"/>
  <c r="B201" i="9"/>
  <c r="G200" i="9"/>
  <c r="F200" i="9"/>
  <c r="E200" i="9"/>
  <c r="D200" i="9"/>
  <c r="C200" i="9"/>
  <c r="B200" i="9"/>
  <c r="G199" i="9"/>
  <c r="F199" i="9"/>
  <c r="E199" i="9"/>
  <c r="D199" i="9"/>
  <c r="C199" i="9"/>
  <c r="B199" i="9"/>
  <c r="G198" i="9"/>
  <c r="F198" i="9"/>
  <c r="E198" i="9"/>
  <c r="D198" i="9"/>
  <c r="C198" i="9"/>
  <c r="B198" i="9"/>
  <c r="G197" i="9"/>
  <c r="F197" i="9"/>
  <c r="E197" i="9"/>
  <c r="D197" i="9"/>
  <c r="C197" i="9"/>
  <c r="B197" i="9"/>
  <c r="G196" i="9"/>
  <c r="F196" i="9"/>
  <c r="E196" i="9"/>
  <c r="D196" i="9"/>
  <c r="C196" i="9"/>
  <c r="B196" i="9"/>
  <c r="G195" i="9"/>
  <c r="F195" i="9"/>
  <c r="E195" i="9"/>
  <c r="D195" i="9"/>
  <c r="C195" i="9"/>
  <c r="B195" i="9"/>
  <c r="G194" i="9"/>
  <c r="F194" i="9"/>
  <c r="E194" i="9"/>
  <c r="D194" i="9"/>
  <c r="C194" i="9"/>
  <c r="B194" i="9"/>
  <c r="G193" i="9"/>
  <c r="E193" i="9"/>
  <c r="D193" i="9"/>
  <c r="C193" i="9"/>
  <c r="B193" i="9"/>
  <c r="G192" i="9"/>
  <c r="F192" i="9"/>
  <c r="E192" i="9"/>
  <c r="D192" i="9"/>
  <c r="C192" i="9"/>
  <c r="B192" i="9"/>
  <c r="G191" i="9"/>
  <c r="F191" i="9"/>
  <c r="E191" i="9"/>
  <c r="D191" i="9"/>
  <c r="C191" i="9"/>
  <c r="B191" i="9"/>
  <c r="G190" i="9"/>
  <c r="F190" i="9"/>
  <c r="E190" i="9"/>
  <c r="D190" i="9"/>
  <c r="C190" i="9"/>
  <c r="B190" i="9"/>
  <c r="G189" i="9"/>
  <c r="F189" i="9"/>
  <c r="E189" i="9"/>
  <c r="D189" i="9"/>
  <c r="C189" i="9"/>
  <c r="B189" i="9"/>
  <c r="G188" i="9"/>
  <c r="F188" i="9"/>
  <c r="E188" i="9"/>
  <c r="D188" i="9"/>
  <c r="C188" i="9"/>
  <c r="B188" i="9"/>
  <c r="G187" i="9"/>
  <c r="F187" i="9"/>
  <c r="E187" i="9"/>
  <c r="D187" i="9"/>
  <c r="C187" i="9"/>
  <c r="B187" i="9"/>
  <c r="G186" i="9"/>
  <c r="F186" i="9"/>
  <c r="E186" i="9"/>
  <c r="D186" i="9"/>
  <c r="C186" i="9"/>
  <c r="B186" i="9"/>
  <c r="G185" i="9"/>
  <c r="F185" i="9"/>
  <c r="E185" i="9"/>
  <c r="D185" i="9"/>
  <c r="C185" i="9"/>
  <c r="B185" i="9"/>
  <c r="G184" i="9"/>
  <c r="F184" i="9"/>
  <c r="E184" i="9"/>
  <c r="D184" i="9"/>
  <c r="C184" i="9"/>
  <c r="B184" i="9"/>
  <c r="G183" i="9"/>
  <c r="F183" i="9"/>
  <c r="E183" i="9"/>
  <c r="D183" i="9"/>
  <c r="C183" i="9"/>
  <c r="B183" i="9"/>
  <c r="G182" i="9"/>
  <c r="F182" i="9"/>
  <c r="E182" i="9"/>
  <c r="D182" i="9"/>
  <c r="C182" i="9"/>
  <c r="B182" i="9"/>
  <c r="G181" i="9"/>
  <c r="F181" i="9"/>
  <c r="E181" i="9"/>
  <c r="D181" i="9"/>
  <c r="C181" i="9"/>
  <c r="B181" i="9"/>
  <c r="G180" i="9"/>
  <c r="F180" i="9"/>
  <c r="E180" i="9"/>
  <c r="D180" i="9"/>
  <c r="C180" i="9"/>
  <c r="B180" i="9"/>
  <c r="G179" i="9"/>
  <c r="F179" i="9"/>
  <c r="E179" i="9"/>
  <c r="D179" i="9"/>
  <c r="C179" i="9"/>
  <c r="B179" i="9"/>
  <c r="G178" i="9"/>
  <c r="F178" i="9"/>
  <c r="E178" i="9"/>
  <c r="D178" i="9"/>
  <c r="C178" i="9"/>
  <c r="B178" i="9"/>
  <c r="G177" i="9"/>
  <c r="F177" i="9"/>
  <c r="E177" i="9"/>
  <c r="D177" i="9"/>
  <c r="C177" i="9"/>
  <c r="B177" i="9"/>
  <c r="G176" i="9"/>
  <c r="F176" i="9"/>
  <c r="E176" i="9"/>
  <c r="D176" i="9"/>
  <c r="C176" i="9"/>
  <c r="B176" i="9"/>
  <c r="G175" i="9"/>
  <c r="F175" i="9"/>
  <c r="E175" i="9"/>
  <c r="D175" i="9"/>
  <c r="C175" i="9"/>
  <c r="B175" i="9"/>
  <c r="G174" i="9"/>
  <c r="F174" i="9"/>
  <c r="E174" i="9"/>
  <c r="D174" i="9"/>
  <c r="C174" i="9"/>
  <c r="B174" i="9"/>
  <c r="G173" i="9"/>
  <c r="F173" i="9"/>
  <c r="E173" i="9"/>
  <c r="D173" i="9"/>
  <c r="C173" i="9"/>
  <c r="B173" i="9"/>
  <c r="G172" i="9"/>
  <c r="F172" i="9"/>
  <c r="E172" i="9"/>
  <c r="D172" i="9"/>
  <c r="C172" i="9"/>
  <c r="B172" i="9"/>
  <c r="G171" i="9"/>
  <c r="F171" i="9"/>
  <c r="E171" i="9"/>
  <c r="D171" i="9"/>
  <c r="C171" i="9"/>
  <c r="B171" i="9"/>
  <c r="G170" i="9"/>
  <c r="F170" i="9"/>
  <c r="E170" i="9"/>
  <c r="D170" i="9"/>
  <c r="C170" i="9"/>
  <c r="B170" i="9"/>
  <c r="G169" i="9"/>
  <c r="F169" i="9"/>
  <c r="E169" i="9"/>
  <c r="D169" i="9"/>
  <c r="C169" i="9"/>
  <c r="B169" i="9"/>
  <c r="G168" i="9"/>
  <c r="F168" i="9"/>
  <c r="E168" i="9"/>
  <c r="D168" i="9"/>
  <c r="C168" i="9"/>
  <c r="B168" i="9"/>
  <c r="G167" i="9"/>
  <c r="F167" i="9"/>
  <c r="E167" i="9"/>
  <c r="D167" i="9"/>
  <c r="C167" i="9"/>
  <c r="B167" i="9"/>
  <c r="G166" i="9"/>
  <c r="F166" i="9"/>
  <c r="E166" i="9"/>
  <c r="D166" i="9"/>
  <c r="C166" i="9"/>
  <c r="B166" i="9"/>
  <c r="G165" i="9"/>
  <c r="F165" i="9"/>
  <c r="E165" i="9"/>
  <c r="D165" i="9"/>
  <c r="C165" i="9"/>
  <c r="B165" i="9"/>
  <c r="G164" i="9"/>
  <c r="F164" i="9"/>
  <c r="E164" i="9"/>
  <c r="D164" i="9"/>
  <c r="C164" i="9"/>
  <c r="B164" i="9"/>
  <c r="G163" i="9"/>
  <c r="F163" i="9"/>
  <c r="E163" i="9"/>
  <c r="D163" i="9"/>
  <c r="C163" i="9"/>
  <c r="B163" i="9"/>
  <c r="G162" i="9"/>
  <c r="F162" i="9"/>
  <c r="E162" i="9"/>
  <c r="D162" i="9"/>
  <c r="C162" i="9"/>
  <c r="B162" i="9"/>
  <c r="G161" i="9"/>
  <c r="F161" i="9"/>
  <c r="E161" i="9"/>
  <c r="D161" i="9"/>
  <c r="C161" i="9"/>
  <c r="B161" i="9"/>
  <c r="G160" i="9"/>
  <c r="F160" i="9"/>
  <c r="E160" i="9"/>
  <c r="D160" i="9"/>
  <c r="C160" i="9"/>
  <c r="B160" i="9"/>
  <c r="G159" i="9"/>
  <c r="F159" i="9"/>
  <c r="E159" i="9"/>
  <c r="D159" i="9"/>
  <c r="C159" i="9"/>
  <c r="B159" i="9"/>
  <c r="G158" i="9"/>
  <c r="F158" i="9"/>
  <c r="E158" i="9"/>
  <c r="D158" i="9"/>
  <c r="C158" i="9"/>
  <c r="B158" i="9"/>
  <c r="G157" i="9"/>
  <c r="F157" i="9"/>
  <c r="E157" i="9"/>
  <c r="D157" i="9"/>
  <c r="C157" i="9"/>
  <c r="B157" i="9"/>
  <c r="G156" i="9"/>
  <c r="F156" i="9"/>
  <c r="E156" i="9"/>
  <c r="D156" i="9"/>
  <c r="C156" i="9"/>
  <c r="B156" i="9"/>
  <c r="G155" i="9"/>
  <c r="F155" i="9"/>
  <c r="E155" i="9"/>
  <c r="D155" i="9"/>
  <c r="C155" i="9"/>
  <c r="B155" i="9"/>
  <c r="G154" i="9"/>
  <c r="F154" i="9"/>
  <c r="E154" i="9"/>
  <c r="D154" i="9"/>
  <c r="C154" i="9"/>
  <c r="B154" i="9"/>
  <c r="G153" i="9"/>
  <c r="F153" i="9"/>
  <c r="E153" i="9"/>
  <c r="D153" i="9"/>
  <c r="C153" i="9"/>
  <c r="B153" i="9"/>
  <c r="G152" i="9"/>
  <c r="F152" i="9"/>
  <c r="E152" i="9"/>
  <c r="D152" i="9"/>
  <c r="C152" i="9"/>
  <c r="B152" i="9"/>
  <c r="G151" i="9"/>
  <c r="F151" i="9"/>
  <c r="E151" i="9"/>
  <c r="D151" i="9"/>
  <c r="C151" i="9"/>
  <c r="B151" i="9"/>
  <c r="G150" i="9"/>
  <c r="F150" i="9"/>
  <c r="E150" i="9"/>
  <c r="D150" i="9"/>
  <c r="C150" i="9"/>
  <c r="B150" i="9"/>
  <c r="G149" i="9"/>
  <c r="F149" i="9"/>
  <c r="E149" i="9"/>
  <c r="D149" i="9"/>
  <c r="C149" i="9"/>
  <c r="B149" i="9"/>
  <c r="G148" i="9"/>
  <c r="F148" i="9"/>
  <c r="E148" i="9"/>
  <c r="D148" i="9"/>
  <c r="C148" i="9"/>
  <c r="B148" i="9"/>
  <c r="G147" i="9"/>
  <c r="F147" i="9"/>
  <c r="E147" i="9"/>
  <c r="D147" i="9"/>
  <c r="C147" i="9"/>
  <c r="B147" i="9"/>
  <c r="G146" i="9"/>
  <c r="F146" i="9"/>
  <c r="E146" i="9"/>
  <c r="D146" i="9"/>
  <c r="C146" i="9"/>
  <c r="B146" i="9"/>
  <c r="G145" i="9"/>
  <c r="F145" i="9"/>
  <c r="E145" i="9"/>
  <c r="D145" i="9"/>
  <c r="C145" i="9"/>
  <c r="B145" i="9"/>
  <c r="G144" i="9"/>
  <c r="F144" i="9"/>
  <c r="E144" i="9"/>
  <c r="D144" i="9"/>
  <c r="C144" i="9"/>
  <c r="B144" i="9"/>
  <c r="G143" i="9"/>
  <c r="F143" i="9"/>
  <c r="E143" i="9"/>
  <c r="D143" i="9"/>
  <c r="C143" i="9"/>
  <c r="B143" i="9"/>
  <c r="G142" i="9"/>
  <c r="F142" i="9"/>
  <c r="E142" i="9"/>
  <c r="D142" i="9"/>
  <c r="C142" i="9"/>
  <c r="B142" i="9"/>
  <c r="G141" i="9"/>
  <c r="F141" i="9"/>
  <c r="E141" i="9"/>
  <c r="D141" i="9"/>
  <c r="C141" i="9"/>
  <c r="B141" i="9"/>
  <c r="G140" i="9"/>
  <c r="F140" i="9"/>
  <c r="E140" i="9"/>
  <c r="D140" i="9"/>
  <c r="C140" i="9"/>
  <c r="B140" i="9"/>
  <c r="G139" i="9"/>
  <c r="F139" i="9"/>
  <c r="E139" i="9"/>
  <c r="D139" i="9"/>
  <c r="C139" i="9"/>
  <c r="B139" i="9"/>
  <c r="G138" i="9"/>
  <c r="F138" i="9"/>
  <c r="E138" i="9"/>
  <c r="D138" i="9"/>
  <c r="C138" i="9"/>
  <c r="B138" i="9"/>
  <c r="G137" i="9"/>
  <c r="F137" i="9"/>
  <c r="E137" i="9"/>
  <c r="D137" i="9"/>
  <c r="C137" i="9"/>
  <c r="B137" i="9"/>
  <c r="G136" i="9"/>
  <c r="F136" i="9"/>
  <c r="E136" i="9"/>
  <c r="D136" i="9"/>
  <c r="C136" i="9"/>
  <c r="B136" i="9"/>
  <c r="G135" i="9"/>
  <c r="F135" i="9"/>
  <c r="E135" i="9"/>
  <c r="D135" i="9"/>
  <c r="C135" i="9"/>
  <c r="B135" i="9"/>
  <c r="G134" i="9"/>
  <c r="F134" i="9"/>
  <c r="E134" i="9"/>
  <c r="D134" i="9"/>
  <c r="C134" i="9"/>
  <c r="B134" i="9"/>
  <c r="G133" i="9"/>
  <c r="F133" i="9"/>
  <c r="E133" i="9"/>
  <c r="D133" i="9"/>
  <c r="C133" i="9"/>
  <c r="B133" i="9"/>
  <c r="G132" i="9"/>
  <c r="F132" i="9"/>
  <c r="E132" i="9"/>
  <c r="D132" i="9"/>
  <c r="C132" i="9"/>
  <c r="B132" i="9"/>
  <c r="G131" i="9"/>
  <c r="F131" i="9"/>
  <c r="E131" i="9"/>
  <c r="D131" i="9"/>
  <c r="C131" i="9"/>
  <c r="B131" i="9"/>
  <c r="G130" i="9"/>
  <c r="F130" i="9"/>
  <c r="E130" i="9"/>
  <c r="D130" i="9"/>
  <c r="C130" i="9"/>
  <c r="B130" i="9"/>
  <c r="G129" i="9"/>
  <c r="F129" i="9"/>
  <c r="E129" i="9"/>
  <c r="D129" i="9"/>
  <c r="C129" i="9"/>
  <c r="B129" i="9"/>
  <c r="G128" i="9"/>
  <c r="F128" i="9"/>
  <c r="E128" i="9"/>
  <c r="D128" i="9"/>
  <c r="C128" i="9"/>
  <c r="B128" i="9"/>
  <c r="G127" i="9"/>
  <c r="F127" i="9"/>
  <c r="E127" i="9"/>
  <c r="D127" i="9"/>
  <c r="C127" i="9"/>
  <c r="B127" i="9"/>
  <c r="G120" i="9"/>
  <c r="F120" i="9"/>
  <c r="E120" i="9"/>
  <c r="D120" i="9"/>
  <c r="C120" i="9"/>
  <c r="B120" i="9"/>
  <c r="G119" i="9"/>
  <c r="F119" i="9"/>
  <c r="E119" i="9"/>
  <c r="D119" i="9"/>
  <c r="C119" i="9"/>
  <c r="B119" i="9"/>
  <c r="G118" i="9"/>
  <c r="E118" i="9"/>
  <c r="D118" i="9"/>
  <c r="C118" i="9"/>
  <c r="B118" i="9"/>
  <c r="G117" i="9"/>
  <c r="F117" i="9"/>
  <c r="E117" i="9"/>
  <c r="D117" i="9"/>
  <c r="C117" i="9"/>
  <c r="B117" i="9"/>
  <c r="G116" i="9"/>
  <c r="F116" i="9"/>
  <c r="E116" i="9"/>
  <c r="D116" i="9"/>
  <c r="C116" i="9"/>
  <c r="B116" i="9"/>
  <c r="G115" i="9"/>
  <c r="F115" i="9"/>
  <c r="E115" i="9"/>
  <c r="D115" i="9"/>
  <c r="B115" i="9"/>
  <c r="G114" i="9"/>
  <c r="F114" i="9"/>
  <c r="E114" i="9"/>
  <c r="D114" i="9"/>
  <c r="C114" i="9"/>
  <c r="B114" i="9"/>
  <c r="G113" i="9"/>
  <c r="F113" i="9"/>
  <c r="E113" i="9"/>
  <c r="D113" i="9"/>
  <c r="C113" i="9"/>
  <c r="B113" i="9"/>
  <c r="G112" i="9"/>
  <c r="F112" i="9"/>
  <c r="E112" i="9"/>
  <c r="D112" i="9"/>
  <c r="C112" i="9"/>
  <c r="B112" i="9"/>
  <c r="G111" i="9"/>
  <c r="F111" i="9"/>
  <c r="E111" i="9"/>
  <c r="D111" i="9"/>
  <c r="C111" i="9"/>
  <c r="B111" i="9"/>
  <c r="G110" i="9"/>
  <c r="F110" i="9"/>
  <c r="E110" i="9"/>
  <c r="D110" i="9"/>
  <c r="C110" i="9"/>
  <c r="B110" i="9"/>
  <c r="G109" i="9"/>
  <c r="F109" i="9"/>
  <c r="E109" i="9"/>
  <c r="D109" i="9"/>
  <c r="C109" i="9"/>
  <c r="B109" i="9"/>
  <c r="G108" i="9"/>
  <c r="F108" i="9"/>
  <c r="E108" i="9"/>
  <c r="D108" i="9"/>
  <c r="C108" i="9"/>
  <c r="B108" i="9"/>
  <c r="G107" i="9"/>
  <c r="F107" i="9"/>
  <c r="E107" i="9"/>
  <c r="D107" i="9"/>
  <c r="C107" i="9"/>
  <c r="B107" i="9"/>
  <c r="G106" i="9"/>
  <c r="F106" i="9"/>
  <c r="E106" i="9"/>
  <c r="D106" i="9"/>
  <c r="C106" i="9"/>
  <c r="B106" i="9"/>
  <c r="G105" i="9"/>
  <c r="F105" i="9"/>
  <c r="E105" i="9"/>
  <c r="D105" i="9"/>
  <c r="C105" i="9"/>
  <c r="B105" i="9"/>
  <c r="G104" i="9"/>
  <c r="F104" i="9"/>
  <c r="E104" i="9"/>
  <c r="D104" i="9"/>
  <c r="C104" i="9"/>
  <c r="B104" i="9"/>
  <c r="G103" i="9"/>
  <c r="F103" i="9"/>
  <c r="E103" i="9"/>
  <c r="D103" i="9"/>
  <c r="C103" i="9"/>
  <c r="B103" i="9"/>
  <c r="G102" i="9"/>
  <c r="F102" i="9"/>
  <c r="E102" i="9"/>
  <c r="D102" i="9"/>
  <c r="C102" i="9"/>
  <c r="B102" i="9"/>
  <c r="G101" i="9"/>
  <c r="F101" i="9"/>
  <c r="E101" i="9"/>
  <c r="D101" i="9"/>
  <c r="C101" i="9"/>
  <c r="B101" i="9"/>
  <c r="G100" i="9"/>
  <c r="F100" i="9"/>
  <c r="E100" i="9"/>
  <c r="D100" i="9"/>
  <c r="C100" i="9"/>
  <c r="B100" i="9"/>
  <c r="G99" i="9"/>
  <c r="F99" i="9"/>
  <c r="E99" i="9"/>
  <c r="D99" i="9"/>
  <c r="C99" i="9"/>
  <c r="B99" i="9"/>
  <c r="G98" i="9"/>
  <c r="F98" i="9"/>
  <c r="E98" i="9"/>
  <c r="D98" i="9"/>
  <c r="C98" i="9"/>
  <c r="B98" i="9"/>
  <c r="G97" i="9"/>
  <c r="F97" i="9"/>
  <c r="E97" i="9"/>
  <c r="D97" i="9"/>
  <c r="C97" i="9"/>
  <c r="B97" i="9"/>
  <c r="G96" i="9"/>
  <c r="F96" i="9"/>
  <c r="E96" i="9"/>
  <c r="D96" i="9"/>
  <c r="C96" i="9"/>
  <c r="B96" i="9"/>
  <c r="G95" i="9"/>
  <c r="F95" i="9"/>
  <c r="E95" i="9"/>
  <c r="D95" i="9"/>
  <c r="C95" i="9"/>
  <c r="B95" i="9"/>
  <c r="G94" i="9"/>
  <c r="F94" i="9"/>
  <c r="E94" i="9"/>
  <c r="D94" i="9"/>
  <c r="C94" i="9"/>
  <c r="B94" i="9"/>
  <c r="G93" i="9"/>
  <c r="F93" i="9"/>
  <c r="E93" i="9"/>
  <c r="D93" i="9"/>
  <c r="C93" i="9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8" i="9"/>
  <c r="F88" i="9"/>
  <c r="E88" i="9"/>
  <c r="D88" i="9"/>
  <c r="C88" i="9"/>
  <c r="B88" i="9"/>
  <c r="G87" i="9"/>
  <c r="F87" i="9"/>
  <c r="E87" i="9"/>
  <c r="D87" i="9"/>
  <c r="C87" i="9"/>
  <c r="B87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81" i="9"/>
  <c r="F81" i="9"/>
  <c r="E81" i="9"/>
  <c r="D81" i="9"/>
  <c r="C81" i="9"/>
  <c r="B81" i="9"/>
  <c r="G80" i="9"/>
  <c r="F80" i="9"/>
  <c r="E80" i="9"/>
  <c r="D80" i="9"/>
  <c r="C80" i="9"/>
  <c r="B80" i="9"/>
  <c r="G79" i="9"/>
  <c r="F79" i="9"/>
  <c r="E79" i="9"/>
  <c r="D79" i="9"/>
  <c r="C79" i="9"/>
  <c r="B79" i="9"/>
  <c r="G78" i="9"/>
  <c r="F78" i="9"/>
  <c r="E78" i="9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4" i="9"/>
  <c r="F74" i="9"/>
  <c r="E74" i="9"/>
  <c r="D74" i="9"/>
  <c r="C74" i="9"/>
  <c r="B74" i="9"/>
  <c r="G73" i="9"/>
  <c r="F73" i="9"/>
  <c r="E73" i="9"/>
  <c r="D73" i="9"/>
  <c r="C73" i="9"/>
  <c r="B73" i="9"/>
  <c r="G72" i="9"/>
  <c r="F72" i="9"/>
  <c r="E72" i="9"/>
  <c r="D72" i="9"/>
  <c r="C72" i="9"/>
  <c r="B72" i="9"/>
  <c r="G71" i="9"/>
  <c r="F71" i="9"/>
  <c r="E71" i="9"/>
  <c r="D71" i="9"/>
  <c r="C71" i="9"/>
  <c r="B71" i="9"/>
  <c r="G70" i="9"/>
  <c r="F70" i="9"/>
  <c r="E70" i="9"/>
  <c r="D70" i="9"/>
  <c r="C70" i="9"/>
  <c r="B70" i="9"/>
  <c r="G69" i="9"/>
  <c r="F69" i="9"/>
  <c r="E69" i="9"/>
  <c r="D69" i="9"/>
  <c r="C69" i="9"/>
  <c r="B69" i="9"/>
  <c r="G68" i="9"/>
  <c r="F68" i="9"/>
  <c r="E68" i="9"/>
  <c r="D68" i="9"/>
  <c r="C68" i="9"/>
  <c r="B68" i="9"/>
  <c r="G67" i="9"/>
  <c r="F67" i="9"/>
  <c r="E67" i="9"/>
  <c r="D67" i="9"/>
  <c r="C67" i="9"/>
  <c r="B67" i="9"/>
  <c r="G66" i="9"/>
  <c r="F66" i="9"/>
  <c r="E66" i="9"/>
  <c r="D66" i="9"/>
  <c r="C66" i="9"/>
  <c r="B66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G61" i="9"/>
  <c r="F61" i="9"/>
  <c r="E61" i="9"/>
  <c r="D61" i="9"/>
  <c r="C61" i="9"/>
  <c r="B61" i="9"/>
  <c r="G60" i="9"/>
  <c r="F60" i="9"/>
  <c r="E60" i="9"/>
  <c r="D60" i="9"/>
  <c r="C60" i="9"/>
  <c r="B60" i="9"/>
  <c r="G59" i="9"/>
  <c r="F59" i="9"/>
  <c r="E59" i="9"/>
  <c r="D59" i="9"/>
  <c r="C59" i="9"/>
  <c r="B59" i="9"/>
  <c r="G58" i="9"/>
  <c r="F58" i="9"/>
  <c r="E58" i="9"/>
  <c r="D58" i="9"/>
  <c r="C58" i="9"/>
  <c r="B58" i="9"/>
  <c r="G57" i="9"/>
  <c r="F57" i="9"/>
  <c r="E57" i="9"/>
  <c r="D57" i="9"/>
  <c r="C57" i="9"/>
  <c r="B57" i="9"/>
  <c r="G56" i="9"/>
  <c r="F56" i="9"/>
  <c r="E56" i="9"/>
  <c r="D56" i="9"/>
  <c r="C56" i="9"/>
  <c r="B56" i="9"/>
  <c r="G55" i="9"/>
  <c r="F55" i="9"/>
  <c r="E55" i="9"/>
  <c r="D55" i="9"/>
  <c r="C55" i="9"/>
  <c r="B55" i="9"/>
  <c r="G54" i="9"/>
  <c r="F54" i="9"/>
  <c r="E54" i="9"/>
  <c r="D54" i="9"/>
  <c r="C54" i="9"/>
  <c r="B54" i="9"/>
  <c r="G53" i="9"/>
  <c r="F53" i="9"/>
  <c r="E53" i="9"/>
  <c r="D53" i="9"/>
  <c r="C53" i="9"/>
  <c r="B53" i="9"/>
  <c r="G52" i="9"/>
  <c r="F52" i="9"/>
  <c r="E52" i="9"/>
  <c r="D52" i="9"/>
  <c r="C52" i="9"/>
  <c r="B52" i="9"/>
  <c r="G51" i="9"/>
  <c r="F51" i="9"/>
  <c r="E51" i="9"/>
  <c r="D51" i="9"/>
  <c r="C51" i="9"/>
  <c r="B51" i="9"/>
  <c r="G50" i="9"/>
  <c r="F50" i="9"/>
  <c r="E50" i="9"/>
  <c r="D50" i="9"/>
  <c r="C50" i="9"/>
  <c r="B50" i="9"/>
  <c r="G49" i="9"/>
  <c r="F49" i="9"/>
  <c r="E49" i="9"/>
  <c r="D49" i="9"/>
  <c r="C49" i="9"/>
  <c r="B49" i="9"/>
  <c r="G48" i="9"/>
  <c r="F48" i="9"/>
  <c r="E48" i="9"/>
  <c r="D48" i="9"/>
  <c r="C48" i="9"/>
  <c r="B48" i="9"/>
  <c r="G47" i="9"/>
  <c r="F47" i="9"/>
  <c r="E47" i="9"/>
  <c r="D47" i="9"/>
  <c r="C47" i="9"/>
  <c r="B47" i="9"/>
  <c r="G46" i="9"/>
  <c r="F46" i="9"/>
  <c r="E46" i="9"/>
  <c r="D46" i="9"/>
  <c r="C46" i="9"/>
  <c r="B46" i="9"/>
  <c r="G45" i="9"/>
  <c r="F45" i="9"/>
  <c r="E45" i="9"/>
  <c r="D45" i="9"/>
  <c r="C45" i="9"/>
  <c r="B45" i="9"/>
  <c r="G44" i="9"/>
  <c r="F44" i="9"/>
  <c r="E44" i="9"/>
  <c r="D44" i="9"/>
  <c r="C44" i="9"/>
  <c r="B44" i="9"/>
  <c r="G43" i="9"/>
  <c r="F43" i="9"/>
  <c r="E43" i="9"/>
  <c r="D43" i="9"/>
  <c r="C43" i="9"/>
  <c r="B43" i="9"/>
  <c r="G42" i="9"/>
  <c r="F42" i="9"/>
  <c r="E42" i="9"/>
  <c r="D42" i="9"/>
  <c r="C42" i="9"/>
  <c r="B42" i="9"/>
  <c r="G41" i="9"/>
  <c r="F41" i="9"/>
  <c r="E41" i="9"/>
  <c r="D41" i="9"/>
  <c r="C41" i="9"/>
  <c r="B41" i="9"/>
  <c r="G40" i="9"/>
  <c r="F40" i="9"/>
  <c r="E40" i="9"/>
  <c r="D40" i="9"/>
  <c r="C40" i="9"/>
  <c r="B40" i="9"/>
  <c r="G39" i="9"/>
  <c r="F39" i="9"/>
  <c r="E39" i="9"/>
  <c r="D39" i="9"/>
  <c r="C39" i="9"/>
  <c r="B39" i="9"/>
  <c r="G38" i="9"/>
  <c r="F38" i="9"/>
  <c r="E38" i="9"/>
  <c r="D38" i="9"/>
  <c r="C38" i="9"/>
  <c r="B38" i="9"/>
  <c r="G37" i="9"/>
  <c r="F37" i="9"/>
  <c r="E37" i="9"/>
  <c r="D37" i="9"/>
  <c r="C37" i="9"/>
  <c r="B37" i="9"/>
  <c r="G36" i="9"/>
  <c r="F36" i="9"/>
  <c r="E36" i="9"/>
  <c r="D36" i="9"/>
  <c r="C36" i="9"/>
  <c r="B36" i="9"/>
  <c r="G35" i="9"/>
  <c r="F35" i="9"/>
  <c r="E35" i="9"/>
  <c r="D35" i="9"/>
  <c r="C35" i="9"/>
  <c r="B35" i="9"/>
  <c r="G34" i="9"/>
  <c r="F34" i="9"/>
  <c r="E34" i="9"/>
  <c r="D34" i="9"/>
  <c r="C34" i="9"/>
  <c r="B34" i="9"/>
  <c r="G33" i="9"/>
  <c r="F33" i="9"/>
  <c r="E33" i="9"/>
  <c r="D33" i="9"/>
  <c r="C33" i="9"/>
  <c r="B33" i="9"/>
  <c r="G32" i="9"/>
  <c r="F32" i="9"/>
  <c r="E32" i="9"/>
  <c r="D32" i="9"/>
  <c r="C32" i="9"/>
  <c r="B32" i="9"/>
  <c r="G31" i="9"/>
  <c r="F31" i="9"/>
  <c r="E31" i="9"/>
  <c r="D31" i="9"/>
  <c r="C31" i="9"/>
  <c r="B31" i="9"/>
  <c r="G30" i="9"/>
  <c r="F30" i="9"/>
  <c r="E30" i="9"/>
  <c r="D30" i="9"/>
  <c r="C30" i="9"/>
  <c r="B30" i="9"/>
  <c r="G29" i="9"/>
  <c r="F29" i="9"/>
  <c r="E29" i="9"/>
  <c r="D29" i="9"/>
  <c r="C29" i="9"/>
  <c r="B29" i="9"/>
  <c r="G28" i="9"/>
  <c r="F28" i="9"/>
  <c r="E28" i="9"/>
  <c r="D28" i="9"/>
  <c r="C28" i="9"/>
  <c r="B28" i="9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7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74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7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9" i="5"/>
  <c r="F120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74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74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74" i="5"/>
  <c r="A287" i="5"/>
  <c r="A285" i="5"/>
  <c r="A283" i="5"/>
  <c r="A281" i="5"/>
  <c r="A275" i="5"/>
  <c r="A276" i="5" s="1"/>
  <c r="A275" i="6"/>
  <c r="A273" i="6"/>
  <c r="A271" i="6"/>
  <c r="A269" i="6"/>
  <c r="A263" i="6"/>
  <c r="A264" i="6" s="1"/>
  <c r="A265" i="6" s="1"/>
  <c r="A266" i="6" s="1"/>
  <c r="A267" i="6" s="1"/>
  <c r="A287" i="1"/>
  <c r="A285" i="1"/>
  <c r="A283" i="1"/>
  <c r="A281" i="1"/>
  <c r="A275" i="1"/>
  <c r="B275" i="9" l="1"/>
  <c r="E275" i="9"/>
  <c r="G275" i="9"/>
  <c r="F275" i="9"/>
  <c r="D275" i="9"/>
  <c r="C275" i="9"/>
  <c r="A277" i="9"/>
  <c r="E275" i="12"/>
  <c r="A276" i="1"/>
  <c r="A277" i="1" s="1"/>
  <c r="A278" i="1" s="1"/>
  <c r="A279" i="1" s="1"/>
  <c r="G275" i="12"/>
  <c r="B275" i="12"/>
  <c r="F275" i="12"/>
  <c r="D275" i="12"/>
  <c r="C275" i="12"/>
  <c r="A279" i="12"/>
  <c r="G270" i="5"/>
  <c r="G272" i="5"/>
  <c r="G268" i="5"/>
  <c r="F271" i="5"/>
  <c r="E270" i="5"/>
  <c r="D273" i="5"/>
  <c r="D269" i="5"/>
  <c r="C272" i="5"/>
  <c r="C268" i="5"/>
  <c r="B268" i="9"/>
  <c r="F268" i="9"/>
  <c r="D269" i="9"/>
  <c r="B270" i="9"/>
  <c r="F270" i="9"/>
  <c r="D271" i="9"/>
  <c r="B272" i="9"/>
  <c r="F272" i="9"/>
  <c r="D273" i="9"/>
  <c r="F275" i="10"/>
  <c r="D268" i="10"/>
  <c r="B269" i="10"/>
  <c r="F269" i="10"/>
  <c r="D270" i="10"/>
  <c r="B271" i="10"/>
  <c r="F271" i="10"/>
  <c r="D272" i="10"/>
  <c r="B273" i="10"/>
  <c r="F273" i="10"/>
  <c r="B273" i="5"/>
  <c r="B269" i="5"/>
  <c r="B272" i="5"/>
  <c r="B268" i="5"/>
  <c r="G271" i="5"/>
  <c r="F270" i="5"/>
  <c r="E273" i="5"/>
  <c r="E269" i="5"/>
  <c r="D272" i="5"/>
  <c r="D268" i="5"/>
  <c r="C271" i="5"/>
  <c r="C268" i="9"/>
  <c r="G268" i="9"/>
  <c r="E269" i="9"/>
  <c r="C270" i="9"/>
  <c r="G270" i="9"/>
  <c r="E271" i="9"/>
  <c r="C272" i="9"/>
  <c r="G272" i="9"/>
  <c r="E273" i="9"/>
  <c r="E268" i="10"/>
  <c r="C269" i="10"/>
  <c r="G269" i="10"/>
  <c r="E270" i="10"/>
  <c r="C271" i="10"/>
  <c r="G271" i="10"/>
  <c r="E272" i="10"/>
  <c r="C273" i="10"/>
  <c r="G273" i="10"/>
  <c r="F273" i="5"/>
  <c r="E272" i="5"/>
  <c r="D271" i="5"/>
  <c r="C270" i="5"/>
  <c r="D268" i="9"/>
  <c r="B269" i="9"/>
  <c r="F269" i="9"/>
  <c r="D270" i="9"/>
  <c r="B271" i="9"/>
  <c r="F271" i="9"/>
  <c r="D272" i="9"/>
  <c r="B273" i="9"/>
  <c r="F273" i="9"/>
  <c r="G275" i="10"/>
  <c r="B268" i="10"/>
  <c r="F268" i="10"/>
  <c r="D269" i="10"/>
  <c r="B270" i="10"/>
  <c r="F270" i="10"/>
  <c r="D271" i="10"/>
  <c r="B272" i="10"/>
  <c r="F272" i="10"/>
  <c r="D273" i="10"/>
  <c r="B271" i="5"/>
  <c r="F269" i="5"/>
  <c r="E268" i="5"/>
  <c r="B270" i="5"/>
  <c r="G273" i="5"/>
  <c r="G269" i="5"/>
  <c r="F272" i="5"/>
  <c r="F268" i="5"/>
  <c r="E271" i="5"/>
  <c r="D270" i="5"/>
  <c r="C273" i="5"/>
  <c r="C269" i="5"/>
  <c r="E268" i="9"/>
  <c r="C269" i="9"/>
  <c r="G269" i="9"/>
  <c r="E270" i="9"/>
  <c r="C271" i="9"/>
  <c r="G271" i="9"/>
  <c r="E272" i="9"/>
  <c r="C273" i="9"/>
  <c r="G273" i="9"/>
  <c r="B275" i="10"/>
  <c r="C268" i="10"/>
  <c r="G268" i="10"/>
  <c r="E269" i="10"/>
  <c r="C270" i="10"/>
  <c r="G270" i="10"/>
  <c r="E271" i="10"/>
  <c r="C272" i="10"/>
  <c r="G272" i="10"/>
  <c r="E273" i="10"/>
  <c r="D275" i="10"/>
  <c r="A276" i="10"/>
  <c r="E275" i="10"/>
  <c r="E281" i="10"/>
  <c r="C275" i="10"/>
  <c r="A277" i="5"/>
  <c r="G275" i="5"/>
  <c r="F275" i="5"/>
  <c r="E275" i="5"/>
  <c r="D275" i="5"/>
  <c r="C275" i="5"/>
  <c r="B275" i="5"/>
  <c r="F280" i="5" l="1"/>
  <c r="G281" i="5"/>
  <c r="B281" i="5"/>
  <c r="G287" i="5"/>
  <c r="E285" i="9"/>
  <c r="D289" i="9"/>
  <c r="E291" i="12"/>
  <c r="F294" i="5"/>
  <c r="F294" i="9"/>
  <c r="F289" i="9"/>
  <c r="E289" i="9"/>
  <c r="B292" i="12"/>
  <c r="E289" i="5"/>
  <c r="G290" i="5"/>
  <c r="C276" i="5"/>
  <c r="E291" i="10"/>
  <c r="B292" i="10"/>
  <c r="C283" i="5"/>
  <c r="E294" i="10"/>
  <c r="F290" i="12"/>
  <c r="D285" i="5"/>
  <c r="G284" i="10"/>
  <c r="G287" i="9"/>
  <c r="B286" i="10"/>
  <c r="B289" i="12"/>
  <c r="D287" i="5"/>
  <c r="F281" i="10"/>
  <c r="C289" i="10"/>
  <c r="G289" i="12"/>
  <c r="E291" i="9"/>
  <c r="D291" i="10"/>
  <c r="D293" i="5"/>
  <c r="G285" i="9"/>
  <c r="B291" i="12"/>
  <c r="E290" i="9"/>
  <c r="D294" i="9"/>
  <c r="E292" i="12"/>
  <c r="D281" i="10"/>
  <c r="B283" i="10"/>
  <c r="E294" i="12"/>
  <c r="E290" i="10"/>
  <c r="C292" i="9"/>
  <c r="C289" i="9"/>
  <c r="C289" i="12"/>
  <c r="B291" i="9"/>
  <c r="C288" i="12"/>
  <c r="D276" i="5"/>
  <c r="D292" i="10"/>
  <c r="C291" i="5"/>
  <c r="E292" i="5"/>
  <c r="E280" i="9"/>
  <c r="F291" i="5"/>
  <c r="C294" i="5"/>
  <c r="G281" i="10"/>
  <c r="G291" i="9"/>
  <c r="G294" i="10"/>
  <c r="G285" i="5"/>
  <c r="B284" i="9"/>
  <c r="E293" i="9"/>
  <c r="F291" i="10"/>
  <c r="G292" i="10"/>
  <c r="B285" i="5"/>
  <c r="F283" i="5"/>
  <c r="B285" i="9"/>
  <c r="G284" i="12"/>
  <c r="C293" i="10"/>
  <c r="D281" i="9"/>
  <c r="C292" i="10"/>
  <c r="C290" i="10"/>
  <c r="G294" i="5"/>
  <c r="G291" i="5"/>
  <c r="B294" i="12"/>
  <c r="E294" i="9"/>
  <c r="D294" i="10"/>
  <c r="G290" i="12"/>
  <c r="D290" i="12"/>
  <c r="D291" i="12"/>
  <c r="G294" i="12"/>
  <c r="F291" i="12"/>
  <c r="D289" i="5"/>
  <c r="E289" i="10"/>
  <c r="D294" i="12"/>
  <c r="C288" i="10"/>
  <c r="D289" i="10"/>
  <c r="G289" i="5"/>
  <c r="G293" i="9"/>
  <c r="G291" i="10"/>
  <c r="D293" i="12"/>
  <c r="E293" i="10"/>
  <c r="C288" i="5"/>
  <c r="B288" i="12"/>
  <c r="F293" i="10"/>
  <c r="D288" i="12"/>
  <c r="B291" i="5"/>
  <c r="G289" i="9"/>
  <c r="F290" i="10"/>
  <c r="F291" i="9"/>
  <c r="B289" i="10"/>
  <c r="E291" i="5"/>
  <c r="F288" i="9"/>
  <c r="G288" i="12"/>
  <c r="B294" i="10"/>
  <c r="D293" i="10"/>
  <c r="F294" i="12"/>
  <c r="F289" i="12"/>
  <c r="G288" i="10"/>
  <c r="D290" i="10"/>
  <c r="D293" i="9"/>
  <c r="C290" i="12"/>
  <c r="C293" i="5"/>
  <c r="G292" i="9"/>
  <c r="C291" i="10"/>
  <c r="G290" i="10"/>
  <c r="B292" i="9"/>
  <c r="D292" i="12"/>
  <c r="G288" i="9"/>
  <c r="B293" i="10"/>
  <c r="F292" i="10"/>
  <c r="C293" i="12"/>
  <c r="F292" i="9"/>
  <c r="B290" i="10"/>
  <c r="C288" i="9"/>
  <c r="B293" i="9"/>
  <c r="B288" i="5"/>
  <c r="C285" i="9"/>
  <c r="F280" i="9"/>
  <c r="F293" i="5"/>
  <c r="D288" i="9"/>
  <c r="G294" i="9"/>
  <c r="G292" i="12"/>
  <c r="C293" i="9"/>
  <c r="F289" i="5"/>
  <c r="C291" i="9"/>
  <c r="F293" i="9"/>
  <c r="B291" i="10"/>
  <c r="E293" i="5"/>
  <c r="D290" i="9"/>
  <c r="B289" i="5"/>
  <c r="C294" i="10"/>
  <c r="F288" i="10"/>
  <c r="G283" i="5"/>
  <c r="F285" i="9"/>
  <c r="B278" i="12"/>
  <c r="E288" i="5"/>
  <c r="B290" i="9"/>
  <c r="G288" i="5"/>
  <c r="E289" i="12"/>
  <c r="F290" i="5"/>
  <c r="D291" i="5"/>
  <c r="G293" i="5"/>
  <c r="E288" i="9"/>
  <c r="E290" i="12"/>
  <c r="D288" i="5"/>
  <c r="E292" i="10"/>
  <c r="E293" i="12"/>
  <c r="E288" i="10"/>
  <c r="D288" i="10"/>
  <c r="C290" i="5"/>
  <c r="F292" i="5"/>
  <c r="E290" i="5"/>
  <c r="F294" i="10"/>
  <c r="D292" i="5"/>
  <c r="B293" i="5"/>
  <c r="F288" i="5"/>
  <c r="C290" i="9"/>
  <c r="G293" i="10"/>
  <c r="B290" i="5"/>
  <c r="C294" i="9"/>
  <c r="C291" i="12"/>
  <c r="F290" i="9"/>
  <c r="B288" i="10"/>
  <c r="G291" i="12"/>
  <c r="D294" i="5"/>
  <c r="C292" i="5"/>
  <c r="G290" i="9"/>
  <c r="B294" i="5"/>
  <c r="F292" i="12"/>
  <c r="D290" i="5"/>
  <c r="G292" i="5"/>
  <c r="B293" i="12"/>
  <c r="F288" i="12"/>
  <c r="G289" i="10"/>
  <c r="C294" i="12"/>
  <c r="D292" i="9"/>
  <c r="B290" i="12"/>
  <c r="D291" i="9"/>
  <c r="E288" i="12"/>
  <c r="C289" i="5"/>
  <c r="G293" i="12"/>
  <c r="B289" i="9"/>
  <c r="F293" i="12"/>
  <c r="D289" i="12"/>
  <c r="B292" i="5"/>
  <c r="E294" i="5"/>
  <c r="E292" i="9"/>
  <c r="C292" i="12"/>
  <c r="B288" i="9"/>
  <c r="F289" i="10"/>
  <c r="B294" i="9"/>
  <c r="B286" i="5"/>
  <c r="D281" i="5"/>
  <c r="D282" i="12"/>
  <c r="E283" i="5"/>
  <c r="F287" i="5"/>
  <c r="C281" i="5"/>
  <c r="G276" i="5"/>
  <c r="B276" i="5"/>
  <c r="E285" i="5"/>
  <c r="B287" i="5"/>
  <c r="D283" i="9"/>
  <c r="G283" i="9"/>
  <c r="C287" i="10"/>
  <c r="F287" i="10"/>
  <c r="D287" i="10"/>
  <c r="C281" i="10"/>
  <c r="G286" i="10"/>
  <c r="C284" i="10"/>
  <c r="D280" i="10"/>
  <c r="G286" i="9"/>
  <c r="G282" i="9"/>
  <c r="B280" i="9"/>
  <c r="D284" i="5"/>
  <c r="F284" i="10"/>
  <c r="C287" i="9"/>
  <c r="B283" i="5"/>
  <c r="G277" i="12"/>
  <c r="E286" i="12"/>
  <c r="E281" i="5"/>
  <c r="D283" i="5"/>
  <c r="E287" i="5"/>
  <c r="F281" i="5"/>
  <c r="E276" i="5"/>
  <c r="F276" i="5"/>
  <c r="F285" i="5"/>
  <c r="B287" i="9"/>
  <c r="E287" i="9"/>
  <c r="C283" i="9"/>
  <c r="B281" i="10"/>
  <c r="E287" i="10"/>
  <c r="F283" i="10"/>
  <c r="C286" i="10"/>
  <c r="C283" i="10"/>
  <c r="C286" i="9"/>
  <c r="C282" i="9"/>
  <c r="C282" i="5"/>
  <c r="E283" i="10"/>
  <c r="D287" i="9"/>
  <c r="B285" i="10"/>
  <c r="B283" i="9"/>
  <c r="D286" i="10"/>
  <c r="G284" i="9"/>
  <c r="G278" i="12"/>
  <c r="E281" i="12"/>
  <c r="F282" i="12"/>
  <c r="B280" i="12"/>
  <c r="D285" i="10"/>
  <c r="E282" i="10"/>
  <c r="F284" i="9"/>
  <c r="C281" i="9"/>
  <c r="G282" i="5"/>
  <c r="E280" i="5"/>
  <c r="G280" i="10"/>
  <c r="F283" i="9"/>
  <c r="C282" i="10"/>
  <c r="D280" i="9"/>
  <c r="D283" i="10"/>
  <c r="F281" i="9"/>
  <c r="D280" i="12"/>
  <c r="G286" i="12"/>
  <c r="F283" i="12"/>
  <c r="G276" i="9"/>
  <c r="E276" i="9"/>
  <c r="E286" i="5"/>
  <c r="B284" i="5"/>
  <c r="F286" i="10"/>
  <c r="B284" i="10"/>
  <c r="C280" i="10"/>
  <c r="F286" i="9"/>
  <c r="F282" i="9"/>
  <c r="C284" i="5"/>
  <c r="B287" i="10"/>
  <c r="E284" i="10"/>
  <c r="F280" i="10"/>
  <c r="E286" i="9"/>
  <c r="E282" i="9"/>
  <c r="C286" i="5"/>
  <c r="F284" i="5"/>
  <c r="B280" i="5"/>
  <c r="B282" i="5"/>
  <c r="C285" i="5"/>
  <c r="F285" i="10"/>
  <c r="F282" i="10"/>
  <c r="C284" i="9"/>
  <c r="G280" i="9"/>
  <c r="E284" i="5"/>
  <c r="G280" i="5"/>
  <c r="G284" i="5"/>
  <c r="D278" i="12"/>
  <c r="F278" i="12"/>
  <c r="E276" i="12"/>
  <c r="B284" i="12"/>
  <c r="B287" i="12"/>
  <c r="E282" i="12"/>
  <c r="B286" i="12"/>
  <c r="G276" i="12"/>
  <c r="D283" i="12"/>
  <c r="F287" i="12"/>
  <c r="F280" i="12"/>
  <c r="E284" i="12"/>
  <c r="E277" i="12"/>
  <c r="G281" i="12"/>
  <c r="C276" i="9"/>
  <c r="B286" i="9"/>
  <c r="B282" i="9"/>
  <c r="F282" i="5"/>
  <c r="E286" i="10"/>
  <c r="G283" i="10"/>
  <c r="B280" i="10"/>
  <c r="D285" i="9"/>
  <c r="G281" i="9"/>
  <c r="E282" i="5"/>
  <c r="E285" i="10"/>
  <c r="B282" i="10"/>
  <c r="F287" i="9"/>
  <c r="E283" i="9"/>
  <c r="C280" i="9"/>
  <c r="D282" i="5"/>
  <c r="E283" i="12"/>
  <c r="B276" i="12"/>
  <c r="C280" i="12"/>
  <c r="F284" i="12"/>
  <c r="B283" i="12"/>
  <c r="F286" i="12"/>
  <c r="E280" i="12"/>
  <c r="D284" i="12"/>
  <c r="C282" i="12"/>
  <c r="C285" i="12"/>
  <c r="C281" i="12"/>
  <c r="D285" i="12"/>
  <c r="F276" i="9"/>
  <c r="D276" i="9"/>
  <c r="C287" i="5"/>
  <c r="C285" i="10"/>
  <c r="D282" i="10"/>
  <c r="E284" i="9"/>
  <c r="B281" i="9"/>
  <c r="D286" i="5"/>
  <c r="G285" i="10"/>
  <c r="G282" i="10"/>
  <c r="D284" i="9"/>
  <c r="E281" i="9"/>
  <c r="D280" i="5"/>
  <c r="G286" i="5"/>
  <c r="G287" i="10"/>
  <c r="D284" i="10"/>
  <c r="E280" i="10"/>
  <c r="D286" i="9"/>
  <c r="D282" i="9"/>
  <c r="C280" i="5"/>
  <c r="F286" i="5"/>
  <c r="C278" i="12"/>
  <c r="E278" i="12"/>
  <c r="G287" i="12"/>
  <c r="G283" i="12"/>
  <c r="G280" i="12"/>
  <c r="G285" i="12"/>
  <c r="C276" i="12"/>
  <c r="C284" i="12"/>
  <c r="D287" i="12"/>
  <c r="B282" i="12"/>
  <c r="C286" i="12"/>
  <c r="G282" i="12"/>
  <c r="D286" i="12"/>
  <c r="B285" i="12"/>
  <c r="C283" i="12"/>
  <c r="B276" i="9"/>
  <c r="E277" i="9"/>
  <c r="B277" i="9"/>
  <c r="F277" i="9"/>
  <c r="C277" i="9"/>
  <c r="G277" i="9"/>
  <c r="D277" i="9"/>
  <c r="A278" i="9"/>
  <c r="C277" i="12"/>
  <c r="D276" i="12"/>
  <c r="D281" i="12"/>
  <c r="D277" i="12"/>
  <c r="E287" i="12"/>
  <c r="F285" i="12"/>
  <c r="B277" i="12"/>
  <c r="C287" i="12"/>
  <c r="F276" i="12"/>
  <c r="F277" i="12"/>
  <c r="B281" i="12"/>
  <c r="E285" i="12"/>
  <c r="F281" i="12"/>
  <c r="G279" i="12"/>
  <c r="C279" i="12"/>
  <c r="F279" i="12"/>
  <c r="B279" i="12"/>
  <c r="E279" i="12"/>
  <c r="D279" i="12"/>
  <c r="A277" i="10"/>
  <c r="D276" i="10"/>
  <c r="F276" i="10"/>
  <c r="B276" i="10"/>
  <c r="E276" i="10"/>
  <c r="G276" i="10"/>
  <c r="C276" i="10"/>
  <c r="A278" i="5"/>
  <c r="D277" i="5"/>
  <c r="E277" i="5"/>
  <c r="C277" i="5"/>
  <c r="G277" i="5"/>
  <c r="B277" i="5"/>
  <c r="F277" i="5"/>
  <c r="B278" i="9" l="1"/>
  <c r="F278" i="9"/>
  <c r="E278" i="9"/>
  <c r="C278" i="9"/>
  <c r="G278" i="9"/>
  <c r="D278" i="9"/>
  <c r="A279" i="9"/>
  <c r="E277" i="10"/>
  <c r="G277" i="10"/>
  <c r="C277" i="10"/>
  <c r="F277" i="10"/>
  <c r="B277" i="10"/>
  <c r="A278" i="10"/>
  <c r="D277" i="10"/>
  <c r="A279" i="5"/>
  <c r="C278" i="5"/>
  <c r="D278" i="5"/>
  <c r="E278" i="5"/>
  <c r="F278" i="5"/>
  <c r="G278" i="5"/>
  <c r="B278" i="5"/>
  <c r="C279" i="9" l="1"/>
  <c r="G279" i="9"/>
  <c r="D279" i="9"/>
  <c r="E279" i="9"/>
  <c r="B279" i="9"/>
  <c r="F279" i="9"/>
  <c r="F278" i="10"/>
  <c r="B278" i="10"/>
  <c r="A279" i="10"/>
  <c r="D278" i="10"/>
  <c r="G278" i="10"/>
  <c r="C278" i="10"/>
  <c r="E278" i="10"/>
  <c r="B279" i="5"/>
  <c r="C279" i="5"/>
  <c r="D279" i="5"/>
  <c r="E279" i="5"/>
  <c r="F279" i="5"/>
  <c r="G279" i="5"/>
  <c r="G279" i="10" l="1"/>
  <c r="C279" i="10"/>
  <c r="E279" i="10"/>
  <c r="D279" i="10"/>
  <c r="F279" i="10"/>
  <c r="B279" i="10"/>
  <c r="F118" i="5" l="1"/>
  <c r="F118" i="9"/>
  <c r="F11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tc={7DC7F8DB-6680-4F6C-BAC2-CA23A5B59A13}</author>
  </authors>
  <commentList>
    <comment ref="D204" authorId="0" shapeId="0" xr:uid="{7DC7F8DB-6680-4F6C-BAC2-CA23A5B59A13}">
      <text>
        <t>[Threaded comment]
Your version of Excel allows you to read this threaded comment; however, any edits to it will get removed if the file is opened in a newer version of Excel. Learn more: https://go.microsoft.com/fwlink/?linkid=870924
Comment:
    שדה מיוחד- לא חייב להיות קיים כדי להריץ את הכלי.</t>
      </text>
    </comment>
  </commentList>
</comments>
</file>

<file path=xl/sharedStrings.xml><?xml version="1.0" encoding="utf-8"?>
<sst xmlns="http://schemas.openxmlformats.org/spreadsheetml/2006/main" count="3088" uniqueCount="514">
  <si>
    <t>OBJECTID</t>
  </si>
  <si>
    <t>code</t>
  </si>
  <si>
    <t>name</t>
  </si>
  <si>
    <t>alias</t>
  </si>
  <si>
    <t>type</t>
  </si>
  <si>
    <t>domain</t>
  </si>
  <si>
    <t>objectid</t>
  </si>
  <si>
    <t>OID</t>
  </si>
  <si>
    <t>SHAPE</t>
  </si>
  <si>
    <t>Geometry</t>
  </si>
  <si>
    <t>globalid</t>
  </si>
  <si>
    <t>GlobalID</t>
  </si>
  <si>
    <t>SiteID</t>
  </si>
  <si>
    <t>מספר מדגם</t>
  </si>
  <si>
    <t>String</t>
  </si>
  <si>
    <t>Date</t>
  </si>
  <si>
    <t>תאריך</t>
  </si>
  <si>
    <t>Region</t>
  </si>
  <si>
    <t>שם אזור</t>
  </si>
  <si>
    <t>FOR_NO</t>
  </si>
  <si>
    <t>מספר יער</t>
  </si>
  <si>
    <t>FOR_NAM</t>
  </si>
  <si>
    <t>שם יער</t>
  </si>
  <si>
    <t>HELKA</t>
  </si>
  <si>
    <t>חלקה</t>
  </si>
  <si>
    <t>STAND_NO</t>
  </si>
  <si>
    <t>עומד</t>
  </si>
  <si>
    <t>ManagementUnit</t>
  </si>
  <si>
    <t>יחידת ממשק</t>
  </si>
  <si>
    <t>AreaDesignation</t>
  </si>
  <si>
    <t>ייעוד שטח</t>
  </si>
  <si>
    <t>RequiredVegForm</t>
  </si>
  <si>
    <t>תצורת צומח רצויה</t>
  </si>
  <si>
    <t>COV_TYPE</t>
  </si>
  <si>
    <t>הרכב מינים</t>
  </si>
  <si>
    <t>START_YEAR</t>
  </si>
  <si>
    <t>שנת נטיעה</t>
  </si>
  <si>
    <t>AgeGroup</t>
  </si>
  <si>
    <t>תת קבוצת הגיל מחושבת</t>
  </si>
  <si>
    <t>MappingComments</t>
  </si>
  <si>
    <t>הערות למיפוי</t>
  </si>
  <si>
    <t>SurveyorName</t>
  </si>
  <si>
    <t>זיהוי סוקר</t>
  </si>
  <si>
    <t>SamplingMethod</t>
  </si>
  <si>
    <t>שיטת הדיגום</t>
  </si>
  <si>
    <t>cvd_SamplingMethod</t>
  </si>
  <si>
    <t>ForestAgeComposition</t>
  </si>
  <si>
    <t>מבנה שכבות היער</t>
  </si>
  <si>
    <t>cvd_ForestAgeComposition</t>
  </si>
  <si>
    <t>GeneralDensity</t>
  </si>
  <si>
    <t>צפיפות כללית</t>
  </si>
  <si>
    <t>cvd_GeneralDensity</t>
  </si>
  <si>
    <t>StandDensity</t>
  </si>
  <si>
    <t>צפיפות שכבה ראשית</t>
  </si>
  <si>
    <t>cvd_StandDensity</t>
  </si>
  <si>
    <t>ConiferForestAge</t>
  </si>
  <si>
    <t>תת-קבוצת גיל בפועל</t>
  </si>
  <si>
    <t>cvd_ConiferForestAge</t>
  </si>
  <si>
    <t>HintAgeGroup</t>
  </si>
  <si>
    <t>קבוצות גובה בקומת העצים (עד 3 קבוצות גובה)</t>
  </si>
  <si>
    <t>TmiraForestVegForm</t>
  </si>
  <si>
    <t>תצורת צומח יערנית בסיסית בשכבה תמירה</t>
  </si>
  <si>
    <t>TmiraLayerCover</t>
  </si>
  <si>
    <t>כיסוי צמרות בשכבה תמירה</t>
  </si>
  <si>
    <t>cvd_TmiraLayerCover</t>
  </si>
  <si>
    <t>TmiraTreeSp</t>
  </si>
  <si>
    <t>מין העץ בשכבה תמירה</t>
  </si>
  <si>
    <t>TmiraTreeSpCod1</t>
  </si>
  <si>
    <t>TmiraTreeSpName1</t>
  </si>
  <si>
    <t>TmiraTreeSpCod2</t>
  </si>
  <si>
    <t>TmiraTreeSpName2</t>
  </si>
  <si>
    <t>TmiraTreeSpCod3</t>
  </si>
  <si>
    <t>TmiraTreeSpName3</t>
  </si>
  <si>
    <t>TmiraTreeSpNames</t>
  </si>
  <si>
    <t>HighForestVegForm</t>
  </si>
  <si>
    <t>תצורת צומח יערנית בסיסית בשכבה גבוהה</t>
  </si>
  <si>
    <t>HighLayerCover</t>
  </si>
  <si>
    <t>כיסוי צמרות בשכבה גבוהה</t>
  </si>
  <si>
    <t>cvd_HighLayerCover</t>
  </si>
  <si>
    <t>HighTreeSp</t>
  </si>
  <si>
    <t>מין העץ בשכבה גבוהה</t>
  </si>
  <si>
    <t>HighTreeSpCod1</t>
  </si>
  <si>
    <t>HighTreeSpName1</t>
  </si>
  <si>
    <t>HighTreeSpCod2</t>
  </si>
  <si>
    <t>HighTreeSpName2</t>
  </si>
  <si>
    <t>HighTreeSpCod3</t>
  </si>
  <si>
    <t>HighTreeSpName3</t>
  </si>
  <si>
    <t>HighTreeSpNames</t>
  </si>
  <si>
    <t>MidForestVegForm</t>
  </si>
  <si>
    <t>תצורת צומח יערנית בסיסית בשכבה בינונית</t>
  </si>
  <si>
    <t>MidLayerCover</t>
  </si>
  <si>
    <t>כיסוי צמרות בשכבה בינונית</t>
  </si>
  <si>
    <t>cvd_MidLayerCover</t>
  </si>
  <si>
    <t>MidTreeSp</t>
  </si>
  <si>
    <t>מין העץ בשכבה בינונית</t>
  </si>
  <si>
    <t>MidTreeSpCod1</t>
  </si>
  <si>
    <t>MidTreeSpName1</t>
  </si>
  <si>
    <t>MidTreeSpCod2</t>
  </si>
  <si>
    <t>MidTreeSpName2</t>
  </si>
  <si>
    <t>MidTreeSpCod3</t>
  </si>
  <si>
    <t>MidTreeSpName3</t>
  </si>
  <si>
    <t>MidTreeSpNames</t>
  </si>
  <si>
    <t>SubForestMassage</t>
  </si>
  <si>
    <t>קבוצת גובה נמוכה (1-2 מטר) וקבוצת גובה צמודת קרקע (0-1 מטר)</t>
  </si>
  <si>
    <t>PresenceConifer</t>
  </si>
  <si>
    <t>נוכחות מחטניים - פרטים לדונם</t>
  </si>
  <si>
    <t>cvd_PresenceConifer</t>
  </si>
  <si>
    <t>PresenceConiferType</t>
  </si>
  <si>
    <t>נוכחות מחטניים - סוג נכחות</t>
  </si>
  <si>
    <t>PresenceBroadLeaf</t>
  </si>
  <si>
    <t>נוכחות עצים רחבי-עלים - פרטים לדונם</t>
  </si>
  <si>
    <t>cvd_PresenceBroadLeaf</t>
  </si>
  <si>
    <t>PresenceBroadLeafType</t>
  </si>
  <si>
    <t>נוכחות עצים רחבי-עלים - סוג נכחות</t>
  </si>
  <si>
    <t>DeadTreesPercent</t>
  </si>
  <si>
    <t>cvd_DeadTreesPercent</t>
  </si>
  <si>
    <t>InclinedTreesPercent</t>
  </si>
  <si>
    <t>cvd_InclinedTreesPercent</t>
  </si>
  <si>
    <t>BrokenTreesPercent</t>
  </si>
  <si>
    <t>cvd_BrokenTreesPercent</t>
  </si>
  <si>
    <t>BrurntTreesPercent</t>
  </si>
  <si>
    <t>cvd_BrurntTreesPercent</t>
  </si>
  <si>
    <t>NaturalValues</t>
  </si>
  <si>
    <t>ערכי טבע</t>
  </si>
  <si>
    <t>cvd_NaturalValues</t>
  </si>
  <si>
    <t>RoadSidesConditions</t>
  </si>
  <si>
    <t>מצב צידי דרכים</t>
  </si>
  <si>
    <t>LimitedAccessibilityType</t>
  </si>
  <si>
    <t>האם יש בעית גישה לשטח</t>
  </si>
  <si>
    <t>ForestHazards</t>
  </si>
  <si>
    <t>מפגעים ביער</t>
  </si>
  <si>
    <t>MatchNotesMapping</t>
  </si>
  <si>
    <t>התאמה לסעיף הערות למיפוי</t>
  </si>
  <si>
    <t>cvd_MatchNotesMapping</t>
  </si>
  <si>
    <t>GeneralImpression</t>
  </si>
  <si>
    <t>התרשמות כללית ממצב היער</t>
  </si>
  <si>
    <t>Comments</t>
  </si>
  <si>
    <t>הערות</t>
  </si>
  <si>
    <t>CreationDate</t>
  </si>
  <si>
    <t>Creator</t>
  </si>
  <si>
    <t>EditDate</t>
  </si>
  <si>
    <t>Editor</t>
  </si>
  <si>
    <t>SubTreeSp</t>
  </si>
  <si>
    <t>מין העץ בשכבת תת יער</t>
  </si>
  <si>
    <t>SubTreeSpCod1</t>
  </si>
  <si>
    <t>SubTreeSpName1</t>
  </si>
  <si>
    <t>SubTreeSpCod2</t>
  </si>
  <si>
    <t>SubTreeSpName2</t>
  </si>
  <si>
    <t>SubTreeSpCod3</t>
  </si>
  <si>
    <t>SubTreeSpName3</t>
  </si>
  <si>
    <t>SubTreeSpNames</t>
  </si>
  <si>
    <t>ShrubSpGroundLayer</t>
  </si>
  <si>
    <t>מין שיח/בני-שיח בשכבת תת יער</t>
  </si>
  <si>
    <t>CodeSpShrub1</t>
  </si>
  <si>
    <t>SpShrub1</t>
  </si>
  <si>
    <t>CodeSpShrub2</t>
  </si>
  <si>
    <t>SpShrub2</t>
  </si>
  <si>
    <t>CodeSpShrub3</t>
  </si>
  <si>
    <t>SpShrub3</t>
  </si>
  <si>
    <t>SpShrubNames</t>
  </si>
  <si>
    <t>FlagMassageEmtySpName</t>
  </si>
  <si>
    <t>חובה להזין שם מיץ עץ או שיח/בני שיח</t>
  </si>
  <si>
    <t>ForestAgeCompositionOther</t>
  </si>
  <si>
    <t>מבנה שכבות היער - אחר</t>
  </si>
  <si>
    <t>NaturalValuesOther</t>
  </si>
  <si>
    <t>ערכי טבע - אחר</t>
  </si>
  <si>
    <t>RoadSidesConditionsOther</t>
  </si>
  <si>
    <t>מצב צידי דרכים - אחר</t>
  </si>
  <si>
    <t>LimitedAccessibilityTypeOther</t>
  </si>
  <si>
    <t>האם יש בעית גישה לשטח - אחר</t>
  </si>
  <si>
    <t>ForestHazardsOther</t>
  </si>
  <si>
    <t>מפגעים ביער - אחר</t>
  </si>
  <si>
    <t>StartRepeatDominTree_count</t>
  </si>
  <si>
    <t>SumProportion</t>
  </si>
  <si>
    <t>סכום כולל של "יחסי מיני עצים שולטים"</t>
  </si>
  <si>
    <t>Integer</t>
  </si>
  <si>
    <t>FlagProportion</t>
  </si>
  <si>
    <t>צריך להיות בדיוק 10</t>
  </si>
  <si>
    <t>LebelMassege</t>
  </si>
  <si>
    <t>(מעל 66%) __(66%-33%)__(33%-10%)_(10%-3%) __(3%-0%) ___אין_____________________________________</t>
  </si>
  <si>
    <t>SumPrecentByTen</t>
  </si>
  <si>
    <t>סכום "אחוז כיסוי בשכבת קומת הקרקע"</t>
  </si>
  <si>
    <t>MassegePresentCover</t>
  </si>
  <si>
    <t>סכום "אחוז כיסוי " צריך להיות שווה או גדול מ- 100</t>
  </si>
  <si>
    <t>primary_layerDesc</t>
  </si>
  <si>
    <t>שכבה ראשית</t>
  </si>
  <si>
    <t>primary_forestLayer</t>
  </si>
  <si>
    <t>קבוצת גובה שכבה ראשית</t>
  </si>
  <si>
    <t>primary_vegForm</t>
  </si>
  <si>
    <t>תצורת צומח שכבה ראשית</t>
  </si>
  <si>
    <t>primary_layerCover</t>
  </si>
  <si>
    <t>כיסוי צמרות שכבה ראשית</t>
  </si>
  <si>
    <t>secondary_layerDesc</t>
  </si>
  <si>
    <t>שכבה משנית</t>
  </si>
  <si>
    <t>secondary_forestLayer</t>
  </si>
  <si>
    <t>קבוצת גובה שכבה משנית</t>
  </si>
  <si>
    <t>secondary_vegForm</t>
  </si>
  <si>
    <t>תצורת צומח שכבה משנית</t>
  </si>
  <si>
    <t>secondary_layerCover</t>
  </si>
  <si>
    <t>כיסוי צמרות שכבה משנית</t>
  </si>
  <si>
    <t>forestVegForm</t>
  </si>
  <si>
    <t>תצורת צומח יערנית</t>
  </si>
  <si>
    <t>speciesComposition</t>
  </si>
  <si>
    <t>switched</t>
  </si>
  <si>
    <t>warnings</t>
  </si>
  <si>
    <t>treeHarm</t>
  </si>
  <si>
    <t>פגיעה בעצים</t>
  </si>
  <si>
    <t>forestDegeneration</t>
  </si>
  <si>
    <t>התנוונות היער</t>
  </si>
  <si>
    <t>relativeDensity</t>
  </si>
  <si>
    <t>צפיפות יחסית</t>
  </si>
  <si>
    <t>stand_ID</t>
  </si>
  <si>
    <t>Guid</t>
  </si>
  <si>
    <t>InvasiveSpecie</t>
  </si>
  <si>
    <t>מין פולש</t>
  </si>
  <si>
    <t>cvd_InvasiveSpecie</t>
  </si>
  <si>
    <t>EpicenterType</t>
  </si>
  <si>
    <t>גודל המוקד</t>
  </si>
  <si>
    <t>cvd_EpicenterType</t>
  </si>
  <si>
    <t>parentglobalid</t>
  </si>
  <si>
    <t>ParentGlobalID</t>
  </si>
  <si>
    <t>PlantType</t>
  </si>
  <si>
    <t>סוג צומח בשכבת קומת הקרקע</t>
  </si>
  <si>
    <t>cvd_PlantType</t>
  </si>
  <si>
    <t>PercentByTen</t>
  </si>
  <si>
    <t>אחוז כיסוי בשכבת קומת הקרקע</t>
  </si>
  <si>
    <t>cvd_PercentByTen</t>
  </si>
  <si>
    <t>Massege0</t>
  </si>
  <si>
    <t>פירוט עד 10 מיני עצים בקומת העצים (מעל 2 מטר) והיחס ביניהם (1-10)</t>
  </si>
  <si>
    <t>Massege1</t>
  </si>
  <si>
    <t>חובה להכניס "שם מין עץ שולט" וגם "יחס מין עץ שולט"</t>
  </si>
  <si>
    <t>Massege2</t>
  </si>
  <si>
    <t>סכום כולל של "יחסי מיני עצים שולטים" חייב להגיע לסכום 10</t>
  </si>
  <si>
    <t>DominTree</t>
  </si>
  <si>
    <t>מין עץ שולט</t>
  </si>
  <si>
    <t>cvd_DominTree</t>
  </si>
  <si>
    <t>Proportion</t>
  </si>
  <si>
    <t>יחס מין עץ שולט</t>
  </si>
  <si>
    <t>cvd_Proportion</t>
  </si>
  <si>
    <t>DominTreeCod</t>
  </si>
  <si>
    <t>DominTreeName</t>
  </si>
  <si>
    <t>ForestDefect</t>
  </si>
  <si>
    <t>סוג הפרעה</t>
  </si>
  <si>
    <t>cvd_ForestDefect</t>
  </si>
  <si>
    <t>PercentImpact</t>
  </si>
  <si>
    <t>אחוז כיסוי ההפרעה</t>
  </si>
  <si>
    <t>cvd_PercentImpact</t>
  </si>
  <si>
    <t>OBJECTID_1</t>
  </si>
  <si>
    <t>Shape</t>
  </si>
  <si>
    <t>SmallInteger</t>
  </si>
  <si>
    <t>TYPE_CODE</t>
  </si>
  <si>
    <t>NET_AREA</t>
  </si>
  <si>
    <t>Double</t>
  </si>
  <si>
    <t>CROWN_COV</t>
  </si>
  <si>
    <t>TOP_HEIGHT</t>
  </si>
  <si>
    <t>LAYER_2</t>
  </si>
  <si>
    <t>MANAGEMENT_CODE</t>
  </si>
  <si>
    <t>F_H_P</t>
  </si>
  <si>
    <t>stand_id</t>
  </si>
  <si>
    <t>ageCategory</t>
  </si>
  <si>
    <t>קבוצת גיל</t>
  </si>
  <si>
    <t>SuggestionsSplitUnite</t>
  </si>
  <si>
    <t>הצעות לאיחוד ופיצול עומדים</t>
  </si>
  <si>
    <t>SamplingPointsComments</t>
  </si>
  <si>
    <t>הערות לפריסת נקודות דיגום</t>
  </si>
  <si>
    <t>done</t>
  </si>
  <si>
    <t>NAME_ENGL</t>
  </si>
  <si>
    <t>ABBREVIATE</t>
  </si>
  <si>
    <t>SORT_NAME</t>
  </si>
  <si>
    <t>result</t>
  </si>
  <si>
    <t>Shape_Length</t>
  </si>
  <si>
    <t>Shape_Area</t>
  </si>
  <si>
    <t>stands</t>
  </si>
  <si>
    <t>points_VitalForest</t>
  </si>
  <si>
    <t>points_StartRepeatDominTree</t>
  </si>
  <si>
    <t>points_PlantTypeCoverDistribut</t>
  </si>
  <si>
    <t>points_InvasiveSpecies</t>
  </si>
  <si>
    <t>points</t>
  </si>
  <si>
    <t>standAddress</t>
  </si>
  <si>
    <t>כתובת יערנית</t>
  </si>
  <si>
    <t>מספר חלקה</t>
  </si>
  <si>
    <t>מספר עומד</t>
  </si>
  <si>
    <t>גודל מוקד</t>
  </si>
  <si>
    <t>stands_InvasiveSpecies</t>
  </si>
  <si>
    <t>stands_PlantTypeCoverDistribut</t>
  </si>
  <si>
    <t>שם העץ</t>
  </si>
  <si>
    <t>יחס בעומד</t>
  </si>
  <si>
    <t>stands_StartRepeatDominTree</t>
  </si>
  <si>
    <t>stands_VitalForest</t>
  </si>
  <si>
    <t>stands related table basic fields</t>
  </si>
  <si>
    <t>primary_ForestLayer</t>
  </si>
  <si>
    <t>primary_VegForm</t>
  </si>
  <si>
    <t>primary_LayerCover</t>
  </si>
  <si>
    <t>secondary_LayerCover</t>
  </si>
  <si>
    <t>secondary_VegForm</t>
  </si>
  <si>
    <t>secondary_ForestLayer</t>
  </si>
  <si>
    <t>length</t>
  </si>
  <si>
    <t>תת קבוצת גיל בפועל</t>
  </si>
  <si>
    <t>PlantTypeCoverDistribut_desc</t>
  </si>
  <si>
    <t>בעיית גישה לשטח</t>
  </si>
  <si>
    <t>VitalForest_desc</t>
  </si>
  <si>
    <t>InvasiveSpecies_desc</t>
  </si>
  <si>
    <t>הרכב מינים - קוד</t>
  </si>
  <si>
    <t>checkIfExists</t>
  </si>
  <si>
    <t>sequence</t>
  </si>
  <si>
    <t>toAdd</t>
  </si>
  <si>
    <t>פירוט הרכב מינים</t>
  </si>
  <si>
    <t>תצורת צומח בקבוצה תמירה</t>
  </si>
  <si>
    <t>תצורת צומח בקבוצה גבוהה</t>
  </si>
  <si>
    <t>תצורת צומח בקבוצה בינונית</t>
  </si>
  <si>
    <t>פירוט קומת הקרקע</t>
  </si>
  <si>
    <t>נוכחות מחטניים בקומת הקרקע</t>
  </si>
  <si>
    <t>נוכחות רחבי עלים בקומת הקרקע</t>
  </si>
  <si>
    <t>שנת נטיעה אחרונה</t>
  </si>
  <si>
    <t>Dunam</t>
  </si>
  <si>
    <t>PointVarianceIndex</t>
  </si>
  <si>
    <t>תאריך סקר אחרון</t>
  </si>
  <si>
    <t>שטח בדונם</t>
  </si>
  <si>
    <t>מדד שונות הנקודות</t>
  </si>
  <si>
    <t>totalCanopyCover</t>
  </si>
  <si>
    <t>כיסוי צמרות כללי</t>
  </si>
  <si>
    <t>GroundLevelFloorVegForm</t>
  </si>
  <si>
    <t>תצורת צומח קומת הקרקע</t>
  </si>
  <si>
    <t>TotalVitalCover</t>
  </si>
  <si>
    <t>MerhavName</t>
  </si>
  <si>
    <t>שם מרחב</t>
  </si>
  <si>
    <t>RegionCode</t>
  </si>
  <si>
    <t>קוד אזור</t>
  </si>
  <si>
    <t>GushName</t>
  </si>
  <si>
    <t>גוש יערני</t>
  </si>
  <si>
    <t>GushCode</t>
  </si>
  <si>
    <t>קוד גוש יערני</t>
  </si>
  <si>
    <t>שנת הקמה</t>
  </si>
  <si>
    <t>הרכב מינים - ארכיון</t>
  </si>
  <si>
    <t>קוד הרכב מינים - ארכיון</t>
  </si>
  <si>
    <t>ForestVegForm</t>
  </si>
  <si>
    <t>255 </t>
  </si>
  <si>
    <t>כיסוי שכבה ראשית</t>
  </si>
  <si>
    <t>כיסוי שכבה משנית</t>
  </si>
  <si>
    <t>כיסוי צמרות בקבוצה תמירה</t>
  </si>
  <si>
    <t xml:space="preserve">קוד מיני עצים עיקריים בקבוצה תמירה </t>
  </si>
  <si>
    <t>מיני עצים עיקריים בקבוצה תמירה</t>
  </si>
  <si>
    <t>כיסוי צמרות בקבוצה גבוהה</t>
  </si>
  <si>
    <t>מיני עצים עיקריים בקבוצה גבוהה</t>
  </si>
  <si>
    <t>קוד מיני עצים עיקריים בקבוצה גבוהה</t>
  </si>
  <si>
    <t>כיסוי צמרות בקבוצה בינונית</t>
  </si>
  <si>
    <t xml:space="preserve">קוד מיני עצים עיקריים בקבוצה בינונית </t>
  </si>
  <si>
    <t>מיני עצים עיקריים בקבוצה בינונית</t>
  </si>
  <si>
    <t>קוד מיני עצים בקומת הקרקע</t>
  </si>
  <si>
    <t>מיני עצים בקומת הקרקע</t>
  </si>
  <si>
    <t>מיני שיחים ובני שיח בקומת הקרקע</t>
  </si>
  <si>
    <t>קוד מיני שיחים ובני שיח בקומת הקרקע</t>
  </si>
  <si>
    <t>סוג נוכחות מחטניים בקומת הקרקע</t>
  </si>
  <si>
    <t>סוג נוכחות רחבי עלים בקומת הקרקע</t>
  </si>
  <si>
    <t>מדד פוטנציאל הסבת יער </t>
  </si>
  <si>
    <t>ConvertForestIndex</t>
  </si>
  <si>
    <t>עצים מתים</t>
  </si>
  <si>
    <t>עצים נטויים</t>
  </si>
  <si>
    <t>עצים שבורים</t>
  </si>
  <si>
    <t>עצים שרופים</t>
  </si>
  <si>
    <t>TreeHarmIndex</t>
  </si>
  <si>
    <t>DegenerationIndex</t>
  </si>
  <si>
    <t>מדד התנוונות היער</t>
  </si>
  <si>
    <t>תיאור התנוונות היער</t>
  </si>
  <si>
    <t>מינים פולשים</t>
  </si>
  <si>
    <t>בעית גישה לשטח - אחר</t>
  </si>
  <si>
    <t>CoverType</t>
  </si>
  <si>
    <t>tableName(notinuse)</t>
  </si>
  <si>
    <t>מדד צפיפות יחסית</t>
  </si>
  <si>
    <t>lastYear</t>
  </si>
  <si>
    <t>CoverTypeNameOld</t>
  </si>
  <si>
    <t>CoverTypeCode</t>
  </si>
  <si>
    <t>stringCoverType</t>
  </si>
  <si>
    <t>TmiraTreeSpCode</t>
  </si>
  <si>
    <t>HighTreeSpCode</t>
  </si>
  <si>
    <t>MidTreeSpCode</t>
  </si>
  <si>
    <t>SubTreeSpCode</t>
  </si>
  <si>
    <t>מדד עצים פגועים</t>
  </si>
  <si>
    <t>COV_TYPE_OLD</t>
  </si>
  <si>
    <t>ActualAgeGroup</t>
  </si>
  <si>
    <t>MerhavCode</t>
  </si>
  <si>
    <t>קוד מרחב</t>
  </si>
  <si>
    <t>s_AgeGroup</t>
  </si>
  <si>
    <t>s_covtype_code</t>
  </si>
  <si>
    <t>Float</t>
  </si>
  <si>
    <t>s_covtype_name</t>
  </si>
  <si>
    <t>s_vegform_stand</t>
  </si>
  <si>
    <t>s_ForestAgeComposition</t>
  </si>
  <si>
    <t>s_Density</t>
  </si>
  <si>
    <t>s_relativeDensity</t>
  </si>
  <si>
    <t>s_LayerCover</t>
  </si>
  <si>
    <t>s_vegform_layer</t>
  </si>
  <si>
    <t>s_HeightGroup</t>
  </si>
  <si>
    <t>s_GroundLevelFloorVegForm</t>
  </si>
  <si>
    <t>s_PresenceBroadLeaf</t>
  </si>
  <si>
    <t>s_PresenceConifer</t>
  </si>
  <si>
    <t>s_PresenceType</t>
  </si>
  <si>
    <t>s_HarmPercent</t>
  </si>
  <si>
    <t>keepValues</t>
  </si>
  <si>
    <t>blank</t>
  </si>
  <si>
    <t>התחדשות טבעית</t>
  </si>
  <si>
    <t>התחדשות_טבעית</t>
  </si>
  <si>
    <t>ללא כיסוי</t>
  </si>
  <si>
    <t>ללא_כיסוי</t>
  </si>
  <si>
    <t>בני שיח</t>
  </si>
  <si>
    <t>בני_שיח</t>
  </si>
  <si>
    <t>מינים_פולשים</t>
  </si>
  <si>
    <t>צומח גדות נחלים</t>
  </si>
  <si>
    <t>צומח_גדות_נחלים</t>
  </si>
  <si>
    <t>צומח_גדות_נחל</t>
  </si>
  <si>
    <t>שיטים פולשני</t>
  </si>
  <si>
    <t>שיטים_פולשני</t>
  </si>
  <si>
    <t>בוסתנים ומטעים</t>
  </si>
  <si>
    <t>בוסתנים_ומטעים</t>
  </si>
  <si>
    <t>יער גדות נחלים</t>
  </si>
  <si>
    <t>יער_גדות_נחלים</t>
  </si>
  <si>
    <t>replaceWith</t>
  </si>
  <si>
    <t>findWhat</t>
  </si>
  <si>
    <t>fileds</t>
  </si>
  <si>
    <t>tableType</t>
  </si>
  <si>
    <t>PatchDistribution</t>
  </si>
  <si>
    <t>דגמי פיזור עצים</t>
  </si>
  <si>
    <t>totalTreeCover</t>
  </si>
  <si>
    <t>lines</t>
  </si>
  <si>
    <t>spatialRelation</t>
  </si>
  <si>
    <t>יחס מרחבי בין העומדים</t>
  </si>
  <si>
    <t>status</t>
  </si>
  <si>
    <t>סטטוס</t>
  </si>
  <si>
    <t>line_remarks_discussion_1</t>
  </si>
  <si>
    <t>text</t>
  </si>
  <si>
    <t>Note_Number</t>
  </si>
  <si>
    <t>Stand_number_1</t>
  </si>
  <si>
    <t>Stand_number_2</t>
  </si>
  <si>
    <t>Suggestion</t>
  </si>
  <si>
    <t>Explanation</t>
  </si>
  <si>
    <t>Decision</t>
  </si>
  <si>
    <t>MappingNotes</t>
  </si>
  <si>
    <t>מספר הערה</t>
  </si>
  <si>
    <t>מספר עומד 1</t>
  </si>
  <si>
    <t>מספר עומד 2</t>
  </si>
  <si>
    <t>הצעה</t>
  </si>
  <si>
    <t>הסבר</t>
  </si>
  <si>
    <t>החלטה</t>
  </si>
  <si>
    <t>הערות לבדיקה</t>
  </si>
  <si>
    <t>Short</t>
  </si>
  <si>
    <t>final_stands_online_template</t>
  </si>
  <si>
    <t>COVE_TYPE</t>
  </si>
  <si>
    <t>CoverTypeName</t>
  </si>
  <si>
    <t>שם הרכב מינים</t>
  </si>
  <si>
    <t>EzorName</t>
  </si>
  <si>
    <t>אזור</t>
  </si>
  <si>
    <t>kkl_line_remarks_online_template</t>
  </si>
  <si>
    <t>note_number </t>
  </si>
  <si>
    <t>Long</t>
  </si>
  <si>
    <t>relvStands</t>
  </si>
  <si>
    <t>עומדים לבדיקה</t>
  </si>
  <si>
    <t>DateRemark</t>
  </si>
  <si>
    <t>תאריך ושעה</t>
  </si>
  <si>
    <t>surveyDecision</t>
  </si>
  <si>
    <t>החלטת הסוקר</t>
  </si>
  <si>
    <t>Describe</t>
  </si>
  <si>
    <t>הסבר להחלטה</t>
  </si>
  <si>
    <t>SokerName</t>
  </si>
  <si>
    <t>שם הסוקר</t>
  </si>
  <si>
    <t>survey_points</t>
  </si>
  <si>
    <t xml:space="preserve">קבוצת גיל </t>
  </si>
  <si>
    <t xml:space="preserve">AgeGroup </t>
  </si>
  <si>
    <t>default_value</t>
  </si>
  <si>
    <t xml:space="preserve">שיטת הדיגום </t>
  </si>
  <si>
    <t>PresenceConifer​ </t>
  </si>
  <si>
    <t xml:space="preserve">נוכחות מחטניים – פרטים לדונם </t>
  </si>
  <si>
    <t xml:space="preserve">PresenceBroadLeaf​ </t>
  </si>
  <si>
    <t xml:space="preserve">DeadTreesPercent​ </t>
  </si>
  <si>
    <t>InclinedTreesPercent​ </t>
  </si>
  <si>
    <t>BrokenTreesPercent​ </t>
  </si>
  <si>
    <t xml:space="preserve">BurntTreesPercent </t>
  </si>
  <si>
    <t xml:space="preserve">NaturalValues​ </t>
  </si>
  <si>
    <t xml:space="preserve">ערכי טבע </t>
  </si>
  <si>
    <t xml:space="preserve">עצים שרופים </t>
  </si>
  <si>
    <t xml:space="preserve">עצים שבורים </t>
  </si>
  <si>
    <t xml:space="preserve">עצים נטויים </t>
  </si>
  <si>
    <t xml:space="preserve">עצים מתים </t>
  </si>
  <si>
    <t xml:space="preserve">נוכחות עצים רחבי עלים </t>
  </si>
  <si>
    <t>line_remarks_discussion_2</t>
  </si>
  <si>
    <t xml:space="preserve">NoteNumber </t>
  </si>
  <si>
    <t xml:space="preserve">Stand_Number_1 </t>
  </si>
  <si>
    <t xml:space="preserve">Stand_Number_2 </t>
  </si>
  <si>
    <t>Suggestion </t>
  </si>
  <si>
    <t xml:space="preserve">Explanation </t>
  </si>
  <si>
    <t xml:space="preserve">Notes </t>
  </si>
  <si>
    <t xml:space="preserve">Decision </t>
  </si>
  <si>
    <t xml:space="preserve">מספר הערה </t>
  </si>
  <si>
    <t xml:space="preserve">מספר עומד 1 </t>
  </si>
  <si>
    <t>מספר עומד 2 </t>
  </si>
  <si>
    <t xml:space="preserve">הצעה </t>
  </si>
  <si>
    <t xml:space="preserve">הסבר </t>
  </si>
  <si>
    <t xml:space="preserve">מקור ההצעה </t>
  </si>
  <si>
    <t xml:space="preserve">החלטה </t>
  </si>
  <si>
    <t xml:space="preserve">Short </t>
  </si>
  <si>
    <t>Note</t>
  </si>
  <si>
    <t>cov_type_name</t>
  </si>
  <si>
    <t>to_add</t>
  </si>
  <si>
    <t>exists</t>
  </si>
  <si>
    <t>tableName</t>
  </si>
  <si>
    <t>"הליכה בין נקודות"</t>
  </si>
  <si>
    <t>"אין"</t>
  </si>
  <si>
    <t>NoteNumber</t>
  </si>
  <si>
    <t>עומד 1</t>
  </si>
  <si>
    <t>עומד 2</t>
  </si>
  <si>
    <t>מקור ההצעה</t>
  </si>
  <si>
    <t>Notes</t>
  </si>
  <si>
    <t>common_error</t>
  </si>
  <si>
    <t>ForestName</t>
  </si>
  <si>
    <t>AgeCategory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</si>
</sst>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C8009D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Arial"/>
      <family val="2"/>
    </font>
    <font>
      <b/>
      <sz val="10"/>
      <color theme="0"/>
      <name val="Arial"/>
      <charset val="1"/>
    </font>
    <font>
      <sz val="10"/>
      <color theme="1"/>
      <name val="Arial"/>
      <charset val="1"/>
    </font>
    <font>
      <sz val="8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8009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 applyNumberFormat="0" applyFill="0" applyBorder="0" applyAlignment="0" applyProtection="0"/>
    <xf numFmtId="0" fontId="12" fillId="0" borderId="0"/>
  </cellStyleXfs>
  <cellXfs count="114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3" borderId="0" xfId="0" applyNumberFormat="1" applyFont="1" applyFill="1" applyBorder="1" applyAlignment="1" applyProtection="1"/>
    <xf numFmtId="1" fontId="2" fillId="4" borderId="0" xfId="0" applyNumberFormat="1" applyFont="1" applyFill="1" applyBorder="1" applyAlignment="1" applyProtection="1"/>
    <xf numFmtId="1" fontId="2" fillId="6" borderId="0" xfId="0" applyNumberFormat="1" applyFont="1" applyFill="1" applyBorder="1" applyAlignment="1" applyProtection="1"/>
    <xf numFmtId="1" fontId="2" fillId="7" borderId="0" xfId="0" applyNumberFormat="1" applyFont="1" applyFill="1" applyBorder="1" applyAlignment="1" applyProtection="1"/>
    <xf numFmtId="1" fontId="2" fillId="8" borderId="0" xfId="0" applyNumberFormat="1" applyFont="1" applyFill="1" applyBorder="1" applyAlignment="1" applyProtection="1"/>
    <xf numFmtId="1" fontId="2" fillId="3" borderId="2" xfId="0" applyNumberFormat="1" applyFont="1" applyFill="1" applyBorder="1" applyAlignment="1" applyProtection="1"/>
    <xf numFmtId="1" fontId="2" fillId="3" borderId="5" xfId="0" applyNumberFormat="1" applyFont="1" applyFill="1" applyBorder="1" applyAlignment="1" applyProtection="1"/>
    <xf numFmtId="1" fontId="2" fillId="3" borderId="7" xfId="0" applyNumberFormat="1" applyFont="1" applyFill="1" applyBorder="1" applyAlignment="1" applyProtection="1"/>
    <xf numFmtId="1" fontId="2" fillId="6" borderId="1" xfId="0" applyNumberFormat="1" applyFont="1" applyFill="1" applyBorder="1" applyAlignment="1" applyProtection="1"/>
    <xf numFmtId="1" fontId="5" fillId="9" borderId="0" xfId="0" applyNumberFormat="1" applyFont="1" applyFill="1" applyBorder="1" applyAlignment="1" applyProtection="1"/>
    <xf numFmtId="0" fontId="5" fillId="2" borderId="10" xfId="0" applyFont="1" applyFill="1" applyBorder="1" applyAlignment="1" applyProtection="1">
      <alignment horizontal="center"/>
    </xf>
    <xf numFmtId="0" fontId="5" fillId="2" borderId="10" xfId="0" applyFont="1" applyFill="1" applyBorder="1" applyAlignment="1" applyProtection="1"/>
    <xf numFmtId="0" fontId="1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0" fontId="2" fillId="0" borderId="0" xfId="0" applyFont="1" applyProtection="1">
      <protection locked="0"/>
    </xf>
    <xf numFmtId="1" fontId="2" fillId="3" borderId="0" xfId="0" applyNumberFormat="1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0" fillId="5" borderId="0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3" fillId="5" borderId="1" xfId="0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protection locked="0"/>
    </xf>
    <xf numFmtId="0" fontId="0" fillId="0" borderId="1" xfId="0" applyFill="1" applyBorder="1" applyAlignment="1" applyProtection="1">
      <protection locked="0"/>
    </xf>
    <xf numFmtId="1" fontId="2" fillId="3" borderId="2" xfId="0" applyNumberFormat="1" applyFont="1" applyFill="1" applyBorder="1" applyAlignment="1" applyProtection="1">
      <protection locked="0"/>
    </xf>
    <xf numFmtId="0" fontId="3" fillId="0" borderId="3" xfId="0" applyFont="1" applyFill="1" applyBorder="1" applyAlignment="1" applyProtection="1">
      <protection locked="0"/>
    </xf>
    <xf numFmtId="0" fontId="0" fillId="0" borderId="4" xfId="0" applyBorder="1" applyProtection="1">
      <protection locked="0"/>
    </xf>
    <xf numFmtId="1" fontId="2" fillId="3" borderId="5" xfId="0" applyNumberFormat="1" applyFont="1" applyFill="1" applyBorder="1" applyAlignment="1" applyProtection="1">
      <protection locked="0"/>
    </xf>
    <xf numFmtId="0" fontId="0" fillId="0" borderId="6" xfId="0" applyBorder="1" applyProtection="1">
      <protection locked="0"/>
    </xf>
    <xf numFmtId="1" fontId="2" fillId="3" borderId="7" xfId="0" applyNumberFormat="1" applyFont="1" applyFill="1" applyBorder="1" applyAlignment="1" applyProtection="1">
      <protection locked="0"/>
    </xf>
    <xf numFmtId="0" fontId="3" fillId="0" borderId="8" xfId="0" applyFont="1" applyFill="1" applyBorder="1" applyAlignment="1" applyProtection="1">
      <protection locked="0"/>
    </xf>
    <xf numFmtId="0" fontId="0" fillId="0" borderId="9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2" fillId="5" borderId="0" xfId="0" applyFont="1" applyFill="1" applyBorder="1" applyAlignment="1" applyProtection="1">
      <protection locked="0"/>
    </xf>
    <xf numFmtId="1" fontId="2" fillId="4" borderId="0" xfId="0" applyNumberFormat="1" applyFont="1" applyFill="1" applyBorder="1" applyAlignment="1" applyProtection="1">
      <protection locked="0"/>
    </xf>
    <xf numFmtId="1" fontId="2" fillId="7" borderId="0" xfId="0" applyNumberFormat="1" applyFont="1" applyFill="1" applyBorder="1" applyAlignment="1" applyProtection="1">
      <protection locked="0"/>
    </xf>
    <xf numFmtId="1" fontId="2" fillId="8" borderId="0" xfId="0" applyNumberFormat="1" applyFont="1" applyFill="1" applyBorder="1" applyAlignment="1" applyProtection="1">
      <protection locked="0"/>
    </xf>
    <xf numFmtId="1" fontId="2" fillId="6" borderId="0" xfId="0" applyNumberFormat="1" applyFont="1" applyFill="1" applyBorder="1" applyAlignment="1" applyProtection="1">
      <protection locked="0"/>
    </xf>
    <xf numFmtId="1" fontId="2" fillId="6" borderId="1" xfId="0" applyNumberFormat="1" applyFont="1" applyFill="1" applyBorder="1" applyAlignment="1" applyProtection="1">
      <protection locked="0"/>
    </xf>
    <xf numFmtId="0" fontId="2" fillId="3" borderId="0" xfId="0" applyFont="1" applyFill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protection locked="0"/>
    </xf>
    <xf numFmtId="0" fontId="9" fillId="0" borderId="0" xfId="0" applyFont="1" applyAlignment="1" applyProtection="1">
      <alignment vertical="top" wrapText="1"/>
      <protection locked="0"/>
    </xf>
    <xf numFmtId="0" fontId="10" fillId="0" borderId="0" xfId="0" applyFont="1" applyAlignment="1" applyProtection="1">
      <alignment horizontal="right" vertical="center" wrapText="1" readingOrder="2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 wrapText="1" readingOrder="2"/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Alignment="1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readingOrder="1"/>
      <protection locked="0"/>
    </xf>
    <xf numFmtId="0" fontId="6" fillId="0" borderId="0" xfId="0" applyFont="1" applyFill="1" applyBorder="1" applyAlignment="1" applyProtection="1">
      <protection locked="0"/>
    </xf>
    <xf numFmtId="0" fontId="9" fillId="0" borderId="0" xfId="0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center" readingOrder="1"/>
      <protection locked="0"/>
    </xf>
    <xf numFmtId="0" fontId="8" fillId="0" borderId="0" xfId="0" applyFont="1" applyAlignment="1" applyProtection="1">
      <alignment vertical="center" wrapText="1" readingOrder="1"/>
      <protection locked="0"/>
    </xf>
    <xf numFmtId="0" fontId="0" fillId="0" borderId="0" xfId="0" applyAlignment="1" applyProtection="1">
      <alignment vertical="center" wrapText="1" readingOrder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center" wrapText="1" readingOrder="2"/>
      <protection locked="0"/>
    </xf>
    <xf numFmtId="1" fontId="5" fillId="9" borderId="0" xfId="0" applyNumberFormat="1" applyFont="1" applyFill="1" applyBorder="1" applyAlignment="1" applyProtection="1">
      <protection locked="0"/>
    </xf>
    <xf numFmtId="0" fontId="4" fillId="0" borderId="0" xfId="0" applyFont="1" applyProtection="1">
      <protection locked="0"/>
    </xf>
    <xf numFmtId="1" fontId="1" fillId="2" borderId="0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Protection="1">
      <protection locked="0"/>
    </xf>
    <xf numFmtId="0" fontId="0" fillId="0" borderId="0" xfId="0" applyProtection="1"/>
    <xf numFmtId="0" fontId="2" fillId="3" borderId="0" xfId="0" applyFont="1" applyFill="1" applyProtection="1"/>
    <xf numFmtId="0" fontId="2" fillId="0" borderId="0" xfId="0" applyFont="1" applyProtection="1"/>
    <xf numFmtId="1" fontId="2" fillId="3" borderId="1" xfId="0" applyNumberFormat="1" applyFont="1" applyFill="1" applyBorder="1" applyAlignment="1" applyProtection="1">
      <protection locked="0"/>
    </xf>
    <xf numFmtId="0" fontId="2" fillId="0" borderId="1" xfId="0" applyFont="1" applyBorder="1" applyProtection="1">
      <protection locked="0"/>
    </xf>
    <xf numFmtId="0" fontId="3" fillId="5" borderId="8" xfId="0" applyFont="1" applyFill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0" fillId="5" borderId="8" xfId="0" applyFill="1" applyBorder="1" applyAlignment="1" applyProtection="1">
      <protection locked="0"/>
    </xf>
    <xf numFmtId="0" fontId="0" fillId="0" borderId="0" xfId="0" applyBorder="1" applyProtection="1">
      <protection locked="0"/>
    </xf>
    <xf numFmtId="0" fontId="3" fillId="0" borderId="6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9" xfId="0" applyFont="1" applyFill="1" applyBorder="1" applyAlignment="1" applyProtection="1">
      <protection locked="0"/>
    </xf>
    <xf numFmtId="0" fontId="0" fillId="0" borderId="1" xfId="0" applyBorder="1" applyProtection="1">
      <protection locked="0"/>
    </xf>
    <xf numFmtId="0" fontId="11" fillId="0" borderId="0" xfId="0" applyFont="1" applyProtection="1">
      <protection locked="0"/>
    </xf>
    <xf numFmtId="0" fontId="1" fillId="4" borderId="10" xfId="0" applyFont="1" applyFill="1" applyBorder="1" applyAlignment="1" applyProtection="1">
      <alignment horizontal="center"/>
    </xf>
    <xf numFmtId="1" fontId="1" fillId="4" borderId="10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Protection="1"/>
    <xf numFmtId="0" fontId="12" fillId="0" borderId="0" xfId="1" applyAlignment="1">
      <alignment horizontal="left"/>
    </xf>
    <xf numFmtId="0" fontId="13" fillId="5" borderId="0" xfId="1" applyFont="1" applyFill="1" applyAlignment="1">
      <alignment horizontal="left"/>
    </xf>
    <xf numFmtId="0" fontId="11" fillId="0" borderId="0" xfId="0" applyFont="1"/>
    <xf numFmtId="0" fontId="9" fillId="0" borderId="0" xfId="0" applyFont="1"/>
    <xf numFmtId="0" fontId="0" fillId="0" borderId="0" xfId="0" applyNumberFormat="1" applyProtection="1"/>
    <xf numFmtId="0" fontId="2" fillId="0" borderId="0" xfId="0" applyFont="1" applyBorder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14" fillId="0" borderId="0" xfId="0" applyFont="1"/>
    <xf numFmtId="0" fontId="16" fillId="10" borderId="12" xfId="0" applyFont="1" applyFill="1" applyBorder="1"/>
    <xf numFmtId="0" fontId="16" fillId="10" borderId="13" xfId="0" applyFont="1" applyFill="1" applyBorder="1"/>
    <xf numFmtId="0" fontId="10" fillId="3" borderId="12" xfId="0" applyFont="1" applyFill="1" applyBorder="1"/>
    <xf numFmtId="0" fontId="17" fillId="0" borderId="13" xfId="0" applyFont="1" applyBorder="1"/>
    <xf numFmtId="0" fontId="10" fillId="0" borderId="13" xfId="0" applyFont="1" applyBorder="1"/>
    <xf numFmtId="0" fontId="10" fillId="0" borderId="13" xfId="0" applyFont="1" applyBorder="1" applyAlignment="1">
      <alignment horizontal="center"/>
    </xf>
    <xf numFmtId="0" fontId="10" fillId="0" borderId="14" xfId="0" applyFont="1" applyBorder="1"/>
    <xf numFmtId="0" fontId="10" fillId="11" borderId="13" xfId="0" applyFont="1" applyFill="1" applyBorder="1" applyAlignment="1"/>
    <xf numFmtId="0" fontId="10" fillId="11" borderId="13" xfId="0" applyFont="1" applyFill="1" applyBorder="1"/>
    <xf numFmtId="0" fontId="10" fillId="11" borderId="13" xfId="0" applyFont="1" applyFill="1" applyBorder="1" applyAlignment="1">
      <alignment horizontal="center"/>
    </xf>
    <xf numFmtId="0" fontId="10" fillId="11" borderId="14" xfId="0" applyFont="1" applyFill="1" applyBorder="1"/>
    <xf numFmtId="0" fontId="10" fillId="0" borderId="13" xfId="0" applyFont="1" applyBorder="1" applyAlignment="1"/>
    <xf numFmtId="0" fontId="17" fillId="11" borderId="13" xfId="0" applyFont="1" applyFill="1" applyBorder="1"/>
    <xf numFmtId="0" fontId="14" fillId="0" borderId="13" xfId="0" applyFont="1" applyBorder="1"/>
    <xf numFmtId="0" fontId="5" fillId="10" borderId="14" xfId="0" applyFont="1" applyFill="1" applyBorder="1"/>
    <xf numFmtId="0" fontId="16" fillId="10" borderId="0" xfId="0" applyFont="1" applyFill="1" applyBorder="1"/>
    <xf numFmtId="0" fontId="2" fillId="0" borderId="0" xfId="0" applyFont="1"/>
    <xf numFmtId="0" fontId="5" fillId="10" borderId="0" xfId="0" applyFont="1" applyFill="1" applyBorder="1"/>
  </cellXfs>
  <cellStyles count="2">
    <cellStyle name="Normal" xfId="0" builtinId="0"/>
    <cellStyle name="Normal 2" xfId="1" xr:uid="{8E1906EE-7FBB-43D4-9D2E-1A2C740759B2}"/>
  </cellStyles>
  <dxfs count="6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ill>
        <patternFill>
          <bgColor rgb="FF7030A0"/>
        </patternFill>
      </fill>
    </dxf>
  </dxfs>
  <tableStyles count="1" defaultTableStyle="TableStyleMedium2" defaultPivotStyle="PivotStyleLight16">
    <tableStyle name="Table Style 1" pivot="0" count="1" xr9:uid="{8AB6505D-6342-4833-BB34-3EAD0D377D14}">
      <tableStyleElement type="wholeTable" dxfId="64"/>
    </tableStyle>
  </tableStyles>
  <colors>
    <mruColors>
      <color rgb="FFC8009D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di-David Assor" id="{C1DB753F-CBB9-4A2F-96C6-124607437582}" userId="S::assord@campus.technion.ac.il::52e33ab1-a26c-49c9-9245-b854e84f3f8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E37A3-7B67-4000-A29A-CE671685306A}" name="fields" displayName="fields" ref="A1:G345" totalsRowShown="0" dataDxfId="63">
  <autoFilter ref="A1:G345" xr:uid="{E43E37A3-7B67-4000-A29A-CE671685306A}"/>
  <tableColumns count="7">
    <tableColumn id="1" xr3:uid="{55F41C63-F033-407F-8E01-E15B9BD574B1}" name="code" dataDxfId="62"/>
    <tableColumn id="5" xr3:uid="{1B1F22C4-6894-4A74-B995-BF7E12179554}" name="tableName(notinuse)" dataDxfId="61"/>
    <tableColumn id="6" xr3:uid="{BC5762C9-B87A-4B20-AD71-A0A1FC810E83}" name="name" dataDxfId="60"/>
    <tableColumn id="7" xr3:uid="{309EBD7E-6D91-48B2-94D1-BC70B1DF8A77}" name="alias" dataDxfId="59"/>
    <tableColumn id="8" xr3:uid="{B99BA1E5-DE93-44AF-A80A-FA552F7C467E}" name="type" dataDxfId="58"/>
    <tableColumn id="9" xr3:uid="{D91B622A-BC37-462F-88A9-43A56800D108}" name="domain" dataDxfId="57"/>
    <tableColumn id="10" xr3:uid="{D10D8FE1-FC3F-4320-8041-944BACE6386A}" name="length" dataDxfId="5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C58631-8B18-47DD-880B-CB14E18DB306}" name="classification" displayName="classification" ref="A1:J294" totalsRowShown="0" headerRowDxfId="55" dataDxfId="54">
  <autoFilter ref="A1:J294" xr:uid="{2B6FDA2F-EAB7-4D8A-BE34-7EA2F7A30E79}"/>
  <tableColumns count="10">
    <tableColumn id="1" xr3:uid="{BE458E66-ADDE-4F2F-A00C-3B8D36E6DA4C}" name="code" dataDxfId="53"/>
    <tableColumn id="2" xr3:uid="{2F52A7D4-F3EF-4C11-8E0E-3586433181E0}" name="tableName(notinuse)" dataDxfId="52">
      <calculatedColumnFormula>IF(VLOOKUP($A2,fields[[code]:[length]],2,FALSE)=0, "", VLOOKUP($A2,fields[[code]:[length]],2,FALSE))</calculatedColumnFormula>
    </tableColumn>
    <tableColumn id="3" xr3:uid="{5F451E16-0DAC-4C13-B4BC-3C29ABEBB803}" name="name" dataDxfId="51">
      <calculatedColumnFormula>IF(VLOOKUP($A2,fields[[code]:[length]],3,FALSE)=0, "", VLOOKUP($A2,fields[[code]:[length]],3,FALSE))</calculatedColumnFormula>
    </tableColumn>
    <tableColumn id="4" xr3:uid="{0A872CE3-A266-493A-AD80-30F866530C95}" name="alias" dataDxfId="50">
      <calculatedColumnFormula>IF(VLOOKUP($A2,fields[[code]:[length]],4,FALSE)=0, "", VLOOKUP($A2,fields[[code]:[length]],4,FALSE))</calculatedColumnFormula>
    </tableColumn>
    <tableColumn id="5" xr3:uid="{2D5370B3-6E0A-4C5C-858E-5918DB9DC6F8}" name="type" dataDxfId="49">
      <calculatedColumnFormula>IF(VLOOKUP($A2,fields[[code]:[length]],5,FALSE)=0, "", VLOOKUP($A2,fields[[code]:[length]],5,FALSE))</calculatedColumnFormula>
    </tableColumn>
    <tableColumn id="6" xr3:uid="{4236AEE0-12E7-48F8-A97B-AC0E918EDFF8}" name="domain" dataDxfId="48">
      <calculatedColumnFormula>IF(VLOOKUP($A2,fields[[code]:[length]],6,FALSE)=0, "", VLOOKUP($A2,fields[[code]:[length]],6,FALSE))</calculatedColumnFormula>
    </tableColumn>
    <tableColumn id="7" xr3:uid="{10E840B1-BCA0-4ACA-B740-659EB51586E2}" name="length" dataDxfId="47">
      <calculatedColumnFormula>IF(VLOOKUP($A2,fields[[code]:[length]],7,FALSE)=0, "", VLOOKUP($A2,fields[[code]:[length]],7,FALSE))</calculatedColumnFormula>
    </tableColumn>
    <tableColumn id="8" xr3:uid="{064BC516-8D92-49D0-BA94-54CA56CF09AB}" name="toAdd" dataDxfId="46"/>
    <tableColumn id="9" xr3:uid="{0B20B3C6-896E-462A-8A68-08BC8E4B9A26}" name="sequence" dataDxfId="45"/>
    <tableColumn id="10" xr3:uid="{1086967F-2202-4B77-84FD-E427130A0924}" name="checkIfExists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6FDA2F-EAB7-4D8A-BE34-7EA2F7A30E79}" name="unitePoints" displayName="unitePoints" ref="A1:J294" totalsRowShown="0" headerRowDxfId="43" dataDxfId="42">
  <autoFilter ref="A1:J294" xr:uid="{2B6FDA2F-EAB7-4D8A-BE34-7EA2F7A30E79}"/>
  <tableColumns count="10">
    <tableColumn id="1" xr3:uid="{2C64E246-222E-4FD9-92A3-FEFF1E29FA2B}" name="code" dataDxfId="41"/>
    <tableColumn id="2" xr3:uid="{72F4D841-AAAC-4E6A-902A-8537D0B6E805}" name="tableName(notinuse)" dataDxfId="40">
      <calculatedColumnFormula>IF(VLOOKUP($A2,fields[[code]:[length]],2,FALSE)=0, "", VLOOKUP($A2,fields[[code]:[length]],2,FALSE))</calculatedColumnFormula>
    </tableColumn>
    <tableColumn id="3" xr3:uid="{DCF23111-ED7D-47A0-AA6B-038F4BF91254}" name="name" dataDxfId="39">
      <calculatedColumnFormula>IF(VLOOKUP($A2,fields[[code]:[length]],3,FALSE)=0, "", VLOOKUP($A2,fields[[code]:[length]],3,FALSE))</calculatedColumnFormula>
    </tableColumn>
    <tableColumn id="4" xr3:uid="{2E3F58DD-D1AF-4212-A654-2CC7AD5A706F}" name="alias" dataDxfId="38">
      <calculatedColumnFormula>IF(VLOOKUP($A2,fields[[code]:[length]],4,FALSE)=0, "", VLOOKUP($A2,fields[[code]:[length]],4,FALSE))</calculatedColumnFormula>
    </tableColumn>
    <tableColumn id="5" xr3:uid="{10DABFF7-7444-4BB9-85D0-228EE4975832}" name="type" dataDxfId="37">
      <calculatedColumnFormula>IF(VLOOKUP($A2,fields[[code]:[length]],5,FALSE)=0, "", VLOOKUP($A2,fields[[code]:[length]],5,FALSE))</calculatedColumnFormula>
    </tableColumn>
    <tableColumn id="6" xr3:uid="{57EC0534-06B1-49CD-BD99-4EB6669098F2}" name="domain" dataDxfId="36">
      <calculatedColumnFormula>IF(VLOOKUP($A2,fields[[code]:[length]],6,FALSE)=0, "", VLOOKUP($A2,fields[[code]:[length]],6,FALSE))</calculatedColumnFormula>
    </tableColumn>
    <tableColumn id="7" xr3:uid="{CCCF7B1A-B6C3-4A43-9B55-C324CCDD1D1D}" name="length" dataDxfId="35">
      <calculatedColumnFormula>IF(VLOOKUP($A2,fields[[code]:[length]],7,FALSE)=0, "", VLOOKUP($A2,fields[[code]:[length]],7,FALSE))</calculatedColumnFormula>
    </tableColumn>
    <tableColumn id="8" xr3:uid="{9BBB381C-A764-4482-80E4-743FE0FF295D}" name="toAdd" dataDxfId="34"/>
    <tableColumn id="9" xr3:uid="{40125D5B-E4D3-41A5-A2A5-281721FB48C0}" name="sequence" dataDxfId="33"/>
    <tableColumn id="10" xr3:uid="{2806B971-D655-4776-A3D0-466B03AF1930}" name="checkIfExists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61F715-A211-4C96-A960-ADBFF8EA9DD9}" name="unitePoints7" displayName="unitePoints7" ref="A1:J294" totalsRowShown="0" headerRowDxfId="31" dataDxfId="30">
  <autoFilter ref="A1:J294" xr:uid="{2B6FDA2F-EAB7-4D8A-BE34-7EA2F7A30E79}"/>
  <tableColumns count="10">
    <tableColumn id="1" xr3:uid="{55926AB5-993E-4EBA-B5DA-EB98B8D6A123}" name="code" dataDxfId="29"/>
    <tableColumn id="2" xr3:uid="{8E565567-253B-49B1-8313-CBA7C85855CC}" name="tableName(notinuse)" dataDxfId="28">
      <calculatedColumnFormula>IF(VLOOKUP($A2,fields[[code]:[length]],2,FALSE)=0, "", VLOOKUP($A2,fields[[code]:[length]],2,FALSE))</calculatedColumnFormula>
    </tableColumn>
    <tableColumn id="3" xr3:uid="{75CB3DAD-1A85-4649-8A0D-4A0F6222225F}" name="name" dataDxfId="27">
      <calculatedColumnFormula>IF(VLOOKUP($A2,fields[[code]:[length]],3,FALSE)=0, "", VLOOKUP($A2,fields[[code]:[length]],3,FALSE))</calculatedColumnFormula>
    </tableColumn>
    <tableColumn id="4" xr3:uid="{FD7552E2-E87C-49F0-9D0E-125DDEBCE738}" name="alias" dataDxfId="26">
      <calculatedColumnFormula>IF(VLOOKUP($A2,fields[[code]:[length]],4,FALSE)=0, "", VLOOKUP($A2,fields[[code]:[length]],4,FALSE))</calculatedColumnFormula>
    </tableColumn>
    <tableColumn id="5" xr3:uid="{4CB64279-3825-4997-941A-2116B0F119AF}" name="type" dataDxfId="25">
      <calculatedColumnFormula>IF(VLOOKUP($A2,fields[[code]:[length]],5,FALSE)=0, "", VLOOKUP($A2,fields[[code]:[length]],5,FALSE))</calculatedColumnFormula>
    </tableColumn>
    <tableColumn id="6" xr3:uid="{DA74F3D7-2707-4232-B122-831F08AB3B0E}" name="domain" dataDxfId="24">
      <calculatedColumnFormula>IF(VLOOKUP($A2,fields[[code]:[length]],6,FALSE)=0, "", VLOOKUP($A2,fields[[code]:[length]],6,FALSE))</calculatedColumnFormula>
    </tableColumn>
    <tableColumn id="7" xr3:uid="{7F11A3A2-AA39-48C7-978D-5662123BDABD}" name="length" dataDxfId="23">
      <calculatedColumnFormula>IF(VLOOKUP($A2,fields[[code]:[length]],7,FALSE)=0, "", VLOOKUP($A2,fields[[code]:[length]],7,FALSE))</calculatedColumnFormula>
    </tableColumn>
    <tableColumn id="8" xr3:uid="{1993262F-7B6D-4514-97C8-4BA642727FA2}" name="toAdd" dataDxfId="22"/>
    <tableColumn id="9" xr3:uid="{E96C3554-257D-4F43-ACE4-42CC822E8188}" name="sequence" dataDxfId="21"/>
    <tableColumn id="10" xr3:uid="{5A563150-EF55-49BD-A110-26B5B3629C98}" name="checkIfExists" dataDxfId="20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1D9E6D-1BC7-4DED-BA24-E60C04C2B7D5}" name="totalCover" displayName="totalCover" ref="A1:J294" totalsRowShown="0" headerRowDxfId="19" dataDxfId="18">
  <autoFilter ref="A1:J294" xr:uid="{2B6FDA2F-EAB7-4D8A-BE34-7EA2F7A30E79}"/>
  <tableColumns count="10">
    <tableColumn id="1" xr3:uid="{FE8A790A-3FC4-460D-A254-7F0D5B774BA6}" name="code" dataDxfId="17"/>
    <tableColumn id="2" xr3:uid="{9F0EE6CE-8ABA-45A9-8FFE-24DA4FB02269}" name="tableName(notinuse)" dataDxfId="16">
      <calculatedColumnFormula>IF(VLOOKUP($A2,fields[[code]:[length]],2,FALSE)=0, "", VLOOKUP($A2,fields[[code]:[length]],2,FALSE))</calculatedColumnFormula>
    </tableColumn>
    <tableColumn id="3" xr3:uid="{C01C6D4B-2A36-4181-A85D-93F2541451BF}" name="name" dataDxfId="15">
      <calculatedColumnFormula>IF(VLOOKUP($A2,fields[[code]:[length]],3,FALSE)=0, "", VLOOKUP($A2,fields[[code]:[length]],3,FALSE))</calculatedColumnFormula>
    </tableColumn>
    <tableColumn id="4" xr3:uid="{49A6BC55-1B88-4FFA-A494-B3D1EE55CDF2}" name="alias" dataDxfId="14">
      <calculatedColumnFormula>IF(VLOOKUP($A2,fields[[code]:[length]],4,FALSE)=0, "", VLOOKUP($A2,fields[[code]:[length]],4,FALSE))</calculatedColumnFormula>
    </tableColumn>
    <tableColumn id="5" xr3:uid="{AE8CD202-FBC6-41CB-842C-20DF4A444C3B}" name="type" dataDxfId="13">
      <calculatedColumnFormula>IF(VLOOKUP($A2,fields[[code]:[length]],5,FALSE)=0, "", VLOOKUP($A2,fields[[code]:[length]],5,FALSE))</calculatedColumnFormula>
    </tableColumn>
    <tableColumn id="6" xr3:uid="{09DD9110-6ABC-4A1F-B9C6-B3C3D3C92890}" name="domain" dataDxfId="12">
      <calculatedColumnFormula>IF(VLOOKUP($A2,fields[[code]:[length]],6,FALSE)=0, "", VLOOKUP($A2,fields[[code]:[length]],6,FALSE))</calculatedColumnFormula>
    </tableColumn>
    <tableColumn id="7" xr3:uid="{11C4F840-246A-4A51-90F9-4A5F76B7CC90}" name="length" dataDxfId="11">
      <calculatedColumnFormula>IF(VLOOKUP($A2,fields[[code]:[length]],7,FALSE)=0, "", VLOOKUP($A2,fields[[code]:[length]],7,FALSE))</calculatedColumnFormula>
    </tableColumn>
    <tableColumn id="8" xr3:uid="{C3B969D1-7DA3-4248-A5B0-1A759E42BE0E}" name="toAdd" dataDxfId="10"/>
    <tableColumn id="9" xr3:uid="{46C76A0C-A783-432C-8452-3FB9E73469A9}" name="sequence" dataDxfId="9"/>
    <tableColumn id="10" xr3:uid="{9F347B6B-AA1E-42DC-AE5B-02D2C634BBC3}" name="checkIfExists" dataDxfId="8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AE9CC8-1157-4E46-8BE1-6AA141DAE39E}" name="convertValues" displayName="convertValues" ref="A1:F17" totalsRowShown="0" headerRowDxfId="7" dataDxfId="6" headerRowCellStyle="Normal 2" dataCellStyle="Normal 2">
  <autoFilter ref="A1:F17" xr:uid="{FAAE9CC8-1157-4E46-8BE1-6AA141DAE39E}"/>
  <tableColumns count="6">
    <tableColumn id="1" xr3:uid="{026650F1-9C24-4D50-B0D6-91DEA12746EC}" name="tableType" dataDxfId="5" dataCellStyle="Normal 2">
      <calculatedColumnFormula>VLOOKUP(D2,fields!A:D,2,FALSE)</calculatedColumnFormula>
    </tableColumn>
    <tableColumn id="2" xr3:uid="{0BEACBA9-B8FF-4E95-81FC-DBB269292890}" name="fileds" dataDxfId="4" dataCellStyle="Normal 2">
      <calculatedColumnFormula>VLOOKUP(D2,fields!A:D,3,FALSE)</calculatedColumnFormula>
    </tableColumn>
    <tableColumn id="6" xr3:uid="{8647A9ED-2E63-438C-AD8B-E20F10137625}" name="alias" dataDxfId="3" dataCellStyle="Normal 2">
      <calculatedColumnFormula>VLOOKUP(D2,fields!A:D,4,FALSE)</calculatedColumnFormula>
    </tableColumn>
    <tableColumn id="3" xr3:uid="{527B5F94-EE1D-4846-8895-6BE273426099}" name="code" dataDxfId="2" dataCellStyle="Normal 2"/>
    <tableColumn id="4" xr3:uid="{8A385AB6-8C5E-4B4A-8C9E-D2105A302028}" name="findWhat" dataDxfId="1" dataCellStyle="Normal 2"/>
    <tableColumn id="5" xr3:uid="{9ADE4421-DA36-44A0-BE60-D4524212D013}" name="replaceWith" dataDxfId="0" dataCellStyle="Normal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04" dT="2023-03-15T08:27:27.27" personId="{C1DB753F-CBB9-4A2F-96C6-124607437582}" id="{7DC7F8DB-6680-4F6C-BAC2-CA23A5B59A13}">
    <text>שדה מיוחד- לא חייב להיות קיים כדי להריץ את הכלי.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499984740745262"/>
    <outlinePr summaryBelow="0" summaryRight="0"/>
  </sheetPr>
  <dimension ref="A1:G345"/>
  <sheetViews>
    <sheetView zoomScale="90" zoomScaleNormal="90" workbookViewId="0">
      <pane ySplit="1" topLeftCell="A303" activePane="bottomLeft" state="frozen"/>
      <selection pane="bottomLeft" activeCell="G332" sqref="G332"/>
    </sheetView>
  </sheetViews>
  <sheetFormatPr defaultColWidth="8.7265625" defaultRowHeight="12.5" x14ac:dyDescent="0.25"/>
  <cols>
    <col min="1" max="1" width="8.7265625" style="16"/>
    <col min="2" max="2" width="30.54296875" style="16" bestFit="1" customWidth="1"/>
    <col min="3" max="3" width="31.453125" style="44" customWidth="1"/>
    <col min="4" max="4" width="31.1796875" style="16" customWidth="1"/>
    <col min="5" max="5" width="19.1796875" style="16" customWidth="1"/>
    <col min="6" max="6" width="25.7265625" style="16" bestFit="1" customWidth="1"/>
    <col min="7" max="7" width="23.7265625" style="46" customWidth="1"/>
    <col min="8" max="16384" width="8.7265625" style="16"/>
  </cols>
  <sheetData>
    <row r="1" spans="1:7" customFormat="1" x14ac:dyDescent="0.25">
      <c r="A1" t="s">
        <v>1</v>
      </c>
      <c r="B1" t="s">
        <v>367</v>
      </c>
      <c r="C1" t="s">
        <v>2</v>
      </c>
      <c r="D1" t="s">
        <v>3</v>
      </c>
      <c r="E1" t="s">
        <v>4</v>
      </c>
      <c r="F1" t="s">
        <v>5</v>
      </c>
      <c r="G1" t="s">
        <v>296</v>
      </c>
    </row>
    <row r="2" spans="1:7" s="20" customFormat="1" x14ac:dyDescent="0.25">
      <c r="A2" s="17">
        <v>40000</v>
      </c>
      <c r="B2" s="18" t="s">
        <v>277</v>
      </c>
      <c r="C2" s="19" t="s">
        <v>6</v>
      </c>
      <c r="D2" s="19" t="s">
        <v>6</v>
      </c>
      <c r="E2" s="19" t="s">
        <v>7</v>
      </c>
      <c r="F2" s="19"/>
      <c r="G2" s="19"/>
    </row>
    <row r="3" spans="1:7" s="20" customFormat="1" x14ac:dyDescent="0.25">
      <c r="A3" s="17">
        <v>40001</v>
      </c>
      <c r="B3" s="19" t="s">
        <v>277</v>
      </c>
      <c r="C3" s="19" t="s">
        <v>8</v>
      </c>
      <c r="D3" s="19" t="s">
        <v>8</v>
      </c>
      <c r="E3" s="19" t="s">
        <v>9</v>
      </c>
      <c r="F3" s="19"/>
      <c r="G3" s="19"/>
    </row>
    <row r="4" spans="1:7" s="20" customFormat="1" x14ac:dyDescent="0.25">
      <c r="A4" s="17">
        <v>40002</v>
      </c>
      <c r="B4" s="19" t="s">
        <v>277</v>
      </c>
      <c r="C4" s="19" t="s">
        <v>10</v>
      </c>
      <c r="D4" s="19" t="s">
        <v>11</v>
      </c>
      <c r="E4" s="19" t="s">
        <v>11</v>
      </c>
      <c r="F4" s="19"/>
      <c r="G4" s="19"/>
    </row>
    <row r="5" spans="1:7" s="20" customFormat="1" x14ac:dyDescent="0.25">
      <c r="A5" s="17">
        <v>40003</v>
      </c>
      <c r="B5" s="19" t="s">
        <v>277</v>
      </c>
      <c r="C5" s="19" t="s">
        <v>12</v>
      </c>
      <c r="D5" s="19" t="s">
        <v>13</v>
      </c>
      <c r="E5" s="19" t="s">
        <v>14</v>
      </c>
      <c r="F5" s="36"/>
      <c r="G5" s="19"/>
    </row>
    <row r="6" spans="1:7" s="20" customFormat="1" x14ac:dyDescent="0.25">
      <c r="A6" s="17">
        <v>40004</v>
      </c>
      <c r="B6" s="19" t="s">
        <v>277</v>
      </c>
      <c r="C6" s="19" t="s">
        <v>15</v>
      </c>
      <c r="D6" s="19" t="s">
        <v>16</v>
      </c>
      <c r="E6" s="19" t="s">
        <v>15</v>
      </c>
      <c r="F6" s="19"/>
      <c r="G6" s="19"/>
    </row>
    <row r="7" spans="1:7" s="20" customFormat="1" x14ac:dyDescent="0.25">
      <c r="A7" s="17">
        <v>40005</v>
      </c>
      <c r="B7" s="19" t="s">
        <v>277</v>
      </c>
      <c r="C7" s="19" t="s">
        <v>17</v>
      </c>
      <c r="D7" s="19" t="s">
        <v>18</v>
      </c>
      <c r="E7" s="19" t="s">
        <v>14</v>
      </c>
      <c r="F7" s="19"/>
      <c r="G7" s="19"/>
    </row>
    <row r="8" spans="1:7" s="20" customFormat="1" x14ac:dyDescent="0.25">
      <c r="A8" s="17">
        <v>40006</v>
      </c>
      <c r="B8" s="19" t="s">
        <v>277</v>
      </c>
      <c r="C8" s="19" t="s">
        <v>19</v>
      </c>
      <c r="D8" s="19" t="s">
        <v>20</v>
      </c>
      <c r="E8" s="19" t="s">
        <v>14</v>
      </c>
      <c r="F8" s="19"/>
      <c r="G8" s="19"/>
    </row>
    <row r="9" spans="1:7" s="20" customFormat="1" x14ac:dyDescent="0.25">
      <c r="A9" s="17">
        <v>40007</v>
      </c>
      <c r="B9" s="19" t="s">
        <v>277</v>
      </c>
      <c r="C9" s="19" t="s">
        <v>21</v>
      </c>
      <c r="D9" s="19" t="s">
        <v>22</v>
      </c>
      <c r="E9" s="19" t="s">
        <v>14</v>
      </c>
      <c r="F9" s="19"/>
      <c r="G9" s="19"/>
    </row>
    <row r="10" spans="1:7" s="20" customFormat="1" x14ac:dyDescent="0.25">
      <c r="A10" s="17">
        <v>40008</v>
      </c>
      <c r="B10" s="19" t="s">
        <v>277</v>
      </c>
      <c r="C10" s="19" t="s">
        <v>23</v>
      </c>
      <c r="D10" s="19" t="s">
        <v>24</v>
      </c>
      <c r="E10" s="19" t="s">
        <v>14</v>
      </c>
      <c r="F10" s="19"/>
      <c r="G10" s="19"/>
    </row>
    <row r="11" spans="1:7" s="20" customFormat="1" x14ac:dyDescent="0.25">
      <c r="A11" s="17">
        <v>40009</v>
      </c>
      <c r="B11" s="19" t="s">
        <v>277</v>
      </c>
      <c r="C11" s="19" t="s">
        <v>25</v>
      </c>
      <c r="D11" s="19" t="s">
        <v>26</v>
      </c>
      <c r="E11" s="19" t="s">
        <v>14</v>
      </c>
      <c r="F11" s="19"/>
      <c r="G11" s="19"/>
    </row>
    <row r="12" spans="1:7" s="20" customFormat="1" x14ac:dyDescent="0.25">
      <c r="A12" s="17">
        <v>40010</v>
      </c>
      <c r="B12" s="19" t="s">
        <v>277</v>
      </c>
      <c r="C12" s="19" t="s">
        <v>27</v>
      </c>
      <c r="D12" s="19" t="s">
        <v>28</v>
      </c>
      <c r="E12" s="19" t="s">
        <v>14</v>
      </c>
      <c r="F12" s="19"/>
      <c r="G12" s="19"/>
    </row>
    <row r="13" spans="1:7" s="20" customFormat="1" x14ac:dyDescent="0.25">
      <c r="A13" s="17">
        <v>40011</v>
      </c>
      <c r="B13" s="19" t="s">
        <v>277</v>
      </c>
      <c r="C13" s="19" t="s">
        <v>29</v>
      </c>
      <c r="D13" s="19" t="s">
        <v>30</v>
      </c>
      <c r="E13" s="19" t="s">
        <v>14</v>
      </c>
      <c r="F13" s="19"/>
      <c r="G13" s="19"/>
    </row>
    <row r="14" spans="1:7" s="20" customFormat="1" x14ac:dyDescent="0.25">
      <c r="A14" s="17">
        <v>40012</v>
      </c>
      <c r="B14" s="19" t="s">
        <v>277</v>
      </c>
      <c r="C14" s="19" t="s">
        <v>31</v>
      </c>
      <c r="D14" s="19" t="s">
        <v>32</v>
      </c>
      <c r="E14" s="19" t="s">
        <v>14</v>
      </c>
      <c r="F14" s="19"/>
      <c r="G14" s="19"/>
    </row>
    <row r="15" spans="1:7" s="20" customFormat="1" x14ac:dyDescent="0.25">
      <c r="A15" s="17">
        <v>40013</v>
      </c>
      <c r="B15" s="19" t="s">
        <v>277</v>
      </c>
      <c r="C15" s="19" t="s">
        <v>33</v>
      </c>
      <c r="D15" s="19" t="s">
        <v>34</v>
      </c>
      <c r="E15" s="19" t="s">
        <v>14</v>
      </c>
      <c r="F15" s="19"/>
      <c r="G15" s="19"/>
    </row>
    <row r="16" spans="1:7" s="20" customFormat="1" x14ac:dyDescent="0.25">
      <c r="A16" s="17">
        <v>40014</v>
      </c>
      <c r="B16" s="21" t="s">
        <v>277</v>
      </c>
      <c r="C16" s="21" t="s">
        <v>35</v>
      </c>
      <c r="D16" s="19" t="s">
        <v>36</v>
      </c>
      <c r="E16" s="19" t="s">
        <v>14</v>
      </c>
      <c r="F16" s="19"/>
      <c r="G16" s="19"/>
    </row>
    <row r="17" spans="1:7" s="20" customFormat="1" x14ac:dyDescent="0.25">
      <c r="A17" s="17">
        <v>40015</v>
      </c>
      <c r="B17" s="19" t="s">
        <v>277</v>
      </c>
      <c r="C17" s="19" t="s">
        <v>37</v>
      </c>
      <c r="D17" s="19" t="s">
        <v>38</v>
      </c>
      <c r="E17" s="19" t="s">
        <v>14</v>
      </c>
      <c r="F17" s="19"/>
      <c r="G17" s="19"/>
    </row>
    <row r="18" spans="1:7" s="20" customFormat="1" x14ac:dyDescent="0.25">
      <c r="A18" s="17">
        <v>40016</v>
      </c>
      <c r="B18" s="19" t="s">
        <v>277</v>
      </c>
      <c r="C18" s="19" t="s">
        <v>39</v>
      </c>
      <c r="D18" s="19" t="s">
        <v>40</v>
      </c>
      <c r="E18" s="19" t="s">
        <v>14</v>
      </c>
      <c r="F18" s="19"/>
      <c r="G18" s="19"/>
    </row>
    <row r="19" spans="1:7" s="20" customFormat="1" x14ac:dyDescent="0.25">
      <c r="A19" s="17">
        <v>40017</v>
      </c>
      <c r="B19" s="19" t="s">
        <v>277</v>
      </c>
      <c r="C19" s="19" t="s">
        <v>41</v>
      </c>
      <c r="D19" s="19" t="s">
        <v>42</v>
      </c>
      <c r="E19" s="19" t="s">
        <v>14</v>
      </c>
      <c r="F19" s="19"/>
      <c r="G19" s="19"/>
    </row>
    <row r="20" spans="1:7" s="20" customFormat="1" x14ac:dyDescent="0.25">
      <c r="A20" s="17">
        <v>40018</v>
      </c>
      <c r="B20" s="19" t="s">
        <v>277</v>
      </c>
      <c r="C20" s="19" t="s">
        <v>43</v>
      </c>
      <c r="D20" s="19" t="s">
        <v>44</v>
      </c>
      <c r="E20" s="19" t="s">
        <v>14</v>
      </c>
      <c r="F20" s="19" t="s">
        <v>45</v>
      </c>
      <c r="G20" s="19"/>
    </row>
    <row r="21" spans="1:7" s="20" customFormat="1" x14ac:dyDescent="0.25">
      <c r="A21" s="17">
        <v>40019</v>
      </c>
      <c r="B21" s="21" t="s">
        <v>277</v>
      </c>
      <c r="C21" s="21" t="s">
        <v>46</v>
      </c>
      <c r="D21" s="19" t="s">
        <v>47</v>
      </c>
      <c r="E21" s="19" t="s">
        <v>14</v>
      </c>
      <c r="F21" s="19" t="s">
        <v>48</v>
      </c>
      <c r="G21" s="19"/>
    </row>
    <row r="22" spans="1:7" s="20" customFormat="1" x14ac:dyDescent="0.25">
      <c r="A22" s="17">
        <v>40020</v>
      </c>
      <c r="B22" s="21" t="s">
        <v>277</v>
      </c>
      <c r="C22" s="21" t="s">
        <v>49</v>
      </c>
      <c r="D22" s="19" t="s">
        <v>50</v>
      </c>
      <c r="E22" s="19" t="s">
        <v>14</v>
      </c>
      <c r="F22" s="19" t="s">
        <v>51</v>
      </c>
      <c r="G22" s="19"/>
    </row>
    <row r="23" spans="1:7" s="20" customFormat="1" x14ac:dyDescent="0.25">
      <c r="A23" s="17">
        <v>40021</v>
      </c>
      <c r="B23" s="21" t="s">
        <v>277</v>
      </c>
      <c r="C23" s="22" t="s">
        <v>52</v>
      </c>
      <c r="D23" s="19" t="s">
        <v>53</v>
      </c>
      <c r="E23" s="19" t="s">
        <v>14</v>
      </c>
      <c r="F23" s="23" t="s">
        <v>54</v>
      </c>
      <c r="G23" s="23"/>
    </row>
    <row r="24" spans="1:7" s="20" customFormat="1" x14ac:dyDescent="0.25">
      <c r="A24" s="17">
        <v>40022</v>
      </c>
      <c r="B24" s="21" t="s">
        <v>277</v>
      </c>
      <c r="C24" s="21" t="s">
        <v>55</v>
      </c>
      <c r="D24" s="19" t="s">
        <v>56</v>
      </c>
      <c r="E24" s="19" t="s">
        <v>14</v>
      </c>
      <c r="F24" s="19" t="s">
        <v>57</v>
      </c>
      <c r="G24" s="19"/>
    </row>
    <row r="25" spans="1:7" s="20" customFormat="1" x14ac:dyDescent="0.25">
      <c r="A25" s="17">
        <v>40023</v>
      </c>
      <c r="B25" s="19" t="s">
        <v>277</v>
      </c>
      <c r="C25" s="19" t="s">
        <v>58</v>
      </c>
      <c r="D25" s="19" t="s">
        <v>59</v>
      </c>
      <c r="E25" s="19" t="s">
        <v>14</v>
      </c>
      <c r="F25" s="19"/>
      <c r="G25" s="19"/>
    </row>
    <row r="26" spans="1:7" s="20" customFormat="1" x14ac:dyDescent="0.25">
      <c r="A26" s="17">
        <v>40024</v>
      </c>
      <c r="B26" s="21" t="s">
        <v>277</v>
      </c>
      <c r="C26" s="24" t="s">
        <v>60</v>
      </c>
      <c r="D26" s="19" t="s">
        <v>61</v>
      </c>
      <c r="E26" s="19" t="s">
        <v>14</v>
      </c>
      <c r="F26" s="19"/>
      <c r="G26" s="19"/>
    </row>
    <row r="27" spans="1:7" s="20" customFormat="1" x14ac:dyDescent="0.25">
      <c r="A27" s="17">
        <v>40025</v>
      </c>
      <c r="B27" s="21" t="s">
        <v>277</v>
      </c>
      <c r="C27" s="21" t="s">
        <v>62</v>
      </c>
      <c r="D27" s="19" t="s">
        <v>63</v>
      </c>
      <c r="E27" s="19" t="s">
        <v>14</v>
      </c>
      <c r="F27" s="18" t="s">
        <v>64</v>
      </c>
      <c r="G27" s="18"/>
    </row>
    <row r="28" spans="1:7" s="20" customFormat="1" x14ac:dyDescent="0.25">
      <c r="A28" s="17">
        <v>40026</v>
      </c>
      <c r="B28" s="21" t="s">
        <v>277</v>
      </c>
      <c r="C28" s="21" t="s">
        <v>65</v>
      </c>
      <c r="D28" s="19" t="s">
        <v>66</v>
      </c>
      <c r="E28" s="19" t="s">
        <v>14</v>
      </c>
      <c r="F28" s="19"/>
      <c r="G28" s="19"/>
    </row>
    <row r="29" spans="1:7" s="20" customFormat="1" x14ac:dyDescent="0.25">
      <c r="A29" s="17">
        <v>40027</v>
      </c>
      <c r="B29" s="19" t="s">
        <v>277</v>
      </c>
      <c r="C29" s="19" t="s">
        <v>67</v>
      </c>
      <c r="D29" s="19" t="s">
        <v>67</v>
      </c>
      <c r="E29" s="19" t="s">
        <v>14</v>
      </c>
      <c r="F29" s="19"/>
      <c r="G29" s="19"/>
    </row>
    <row r="30" spans="1:7" s="20" customFormat="1" x14ac:dyDescent="0.25">
      <c r="A30" s="17">
        <v>40028</v>
      </c>
      <c r="B30" s="19" t="s">
        <v>277</v>
      </c>
      <c r="C30" s="19" t="s">
        <v>68</v>
      </c>
      <c r="D30" s="19" t="s">
        <v>68</v>
      </c>
      <c r="E30" s="19" t="s">
        <v>14</v>
      </c>
      <c r="F30" s="19"/>
      <c r="G30" s="19"/>
    </row>
    <row r="31" spans="1:7" s="20" customFormat="1" x14ac:dyDescent="0.25">
      <c r="A31" s="17">
        <v>40029</v>
      </c>
      <c r="B31" s="19" t="s">
        <v>277</v>
      </c>
      <c r="C31" s="19" t="s">
        <v>69</v>
      </c>
      <c r="D31" s="19" t="s">
        <v>69</v>
      </c>
      <c r="E31" s="19" t="s">
        <v>14</v>
      </c>
      <c r="F31" s="19"/>
      <c r="G31" s="19"/>
    </row>
    <row r="32" spans="1:7" s="20" customFormat="1" x14ac:dyDescent="0.25">
      <c r="A32" s="17">
        <v>40030</v>
      </c>
      <c r="B32" s="19" t="s">
        <v>277</v>
      </c>
      <c r="C32" s="19" t="s">
        <v>70</v>
      </c>
      <c r="D32" s="19" t="s">
        <v>70</v>
      </c>
      <c r="E32" s="19" t="s">
        <v>14</v>
      </c>
      <c r="F32" s="19"/>
      <c r="G32" s="19"/>
    </row>
    <row r="33" spans="1:7" s="20" customFormat="1" x14ac:dyDescent="0.25">
      <c r="A33" s="17">
        <v>40031</v>
      </c>
      <c r="B33" s="19" t="s">
        <v>277</v>
      </c>
      <c r="C33" s="19" t="s">
        <v>71</v>
      </c>
      <c r="D33" s="19" t="s">
        <v>71</v>
      </c>
      <c r="E33" s="19" t="s">
        <v>14</v>
      </c>
      <c r="F33" s="19"/>
      <c r="G33" s="19"/>
    </row>
    <row r="34" spans="1:7" s="20" customFormat="1" x14ac:dyDescent="0.25">
      <c r="A34" s="17">
        <v>40032</v>
      </c>
      <c r="B34" s="19" t="s">
        <v>277</v>
      </c>
      <c r="C34" s="19" t="s">
        <v>72</v>
      </c>
      <c r="D34" s="19" t="s">
        <v>72</v>
      </c>
      <c r="E34" s="19" t="s">
        <v>14</v>
      </c>
      <c r="F34" s="19"/>
      <c r="G34" s="19"/>
    </row>
    <row r="35" spans="1:7" s="20" customFormat="1" x14ac:dyDescent="0.25">
      <c r="A35" s="17">
        <v>40033</v>
      </c>
      <c r="B35" s="19" t="s">
        <v>277</v>
      </c>
      <c r="C35" s="19" t="s">
        <v>73</v>
      </c>
      <c r="D35" s="19" t="s">
        <v>73</v>
      </c>
      <c r="E35" s="19" t="s">
        <v>14</v>
      </c>
      <c r="F35" s="19"/>
      <c r="G35" s="19"/>
    </row>
    <row r="36" spans="1:7" s="20" customFormat="1" x14ac:dyDescent="0.25">
      <c r="A36" s="17">
        <v>40034</v>
      </c>
      <c r="B36" s="21" t="s">
        <v>277</v>
      </c>
      <c r="C36" s="21" t="s">
        <v>74</v>
      </c>
      <c r="D36" s="19" t="s">
        <v>75</v>
      </c>
      <c r="E36" s="19" t="s">
        <v>14</v>
      </c>
      <c r="F36" s="19"/>
      <c r="G36" s="19"/>
    </row>
    <row r="37" spans="1:7" s="20" customFormat="1" x14ac:dyDescent="0.25">
      <c r="A37" s="17">
        <v>40035</v>
      </c>
      <c r="B37" s="21" t="s">
        <v>277</v>
      </c>
      <c r="C37" s="21" t="s">
        <v>76</v>
      </c>
      <c r="D37" s="19" t="s">
        <v>77</v>
      </c>
      <c r="E37" s="19" t="s">
        <v>14</v>
      </c>
      <c r="F37" s="19" t="s">
        <v>78</v>
      </c>
      <c r="G37" s="19"/>
    </row>
    <row r="38" spans="1:7" s="20" customFormat="1" x14ac:dyDescent="0.25">
      <c r="A38" s="17">
        <v>40036</v>
      </c>
      <c r="B38" s="21" t="s">
        <v>277</v>
      </c>
      <c r="C38" s="21" t="s">
        <v>79</v>
      </c>
      <c r="D38" s="19" t="s">
        <v>80</v>
      </c>
      <c r="E38" s="19" t="s">
        <v>14</v>
      </c>
      <c r="F38" s="19"/>
      <c r="G38" s="19"/>
    </row>
    <row r="39" spans="1:7" s="20" customFormat="1" x14ac:dyDescent="0.25">
      <c r="A39" s="17">
        <v>40037</v>
      </c>
      <c r="B39" s="19" t="s">
        <v>277</v>
      </c>
      <c r="C39" s="19" t="s">
        <v>81</v>
      </c>
      <c r="D39" s="19" t="s">
        <v>81</v>
      </c>
      <c r="E39" s="19" t="s">
        <v>14</v>
      </c>
      <c r="F39" s="19"/>
      <c r="G39" s="19"/>
    </row>
    <row r="40" spans="1:7" s="20" customFormat="1" x14ac:dyDescent="0.25">
      <c r="A40" s="17">
        <v>40038</v>
      </c>
      <c r="B40" s="19" t="s">
        <v>277</v>
      </c>
      <c r="C40" s="19" t="s">
        <v>82</v>
      </c>
      <c r="D40" s="19" t="s">
        <v>82</v>
      </c>
      <c r="E40" s="19" t="s">
        <v>14</v>
      </c>
      <c r="F40" s="19"/>
      <c r="G40" s="19"/>
    </row>
    <row r="41" spans="1:7" s="20" customFormat="1" x14ac:dyDescent="0.25">
      <c r="A41" s="17">
        <v>40039</v>
      </c>
      <c r="B41" s="19" t="s">
        <v>277</v>
      </c>
      <c r="C41" s="19" t="s">
        <v>83</v>
      </c>
      <c r="D41" s="19" t="s">
        <v>83</v>
      </c>
      <c r="E41" s="19" t="s">
        <v>14</v>
      </c>
      <c r="F41" s="19"/>
      <c r="G41" s="19"/>
    </row>
    <row r="42" spans="1:7" s="20" customFormat="1" x14ac:dyDescent="0.25">
      <c r="A42" s="17">
        <v>40040</v>
      </c>
      <c r="B42" s="19" t="s">
        <v>277</v>
      </c>
      <c r="C42" s="19" t="s">
        <v>84</v>
      </c>
      <c r="D42" s="19" t="s">
        <v>84</v>
      </c>
      <c r="E42" s="19" t="s">
        <v>14</v>
      </c>
      <c r="F42" s="19"/>
      <c r="G42" s="19"/>
    </row>
    <row r="43" spans="1:7" s="20" customFormat="1" x14ac:dyDescent="0.25">
      <c r="A43" s="17">
        <v>40041</v>
      </c>
      <c r="B43" s="19" t="s">
        <v>277</v>
      </c>
      <c r="C43" s="19" t="s">
        <v>85</v>
      </c>
      <c r="D43" s="19" t="s">
        <v>85</v>
      </c>
      <c r="E43" s="19" t="s">
        <v>14</v>
      </c>
      <c r="F43" s="19"/>
      <c r="G43" s="19"/>
    </row>
    <row r="44" spans="1:7" s="20" customFormat="1" x14ac:dyDescent="0.25">
      <c r="A44" s="17">
        <v>40042</v>
      </c>
      <c r="B44" s="19" t="s">
        <v>277</v>
      </c>
      <c r="C44" s="19" t="s">
        <v>86</v>
      </c>
      <c r="D44" s="19" t="s">
        <v>86</v>
      </c>
      <c r="E44" s="19" t="s">
        <v>14</v>
      </c>
      <c r="F44" s="19"/>
      <c r="G44" s="19"/>
    </row>
    <row r="45" spans="1:7" s="20" customFormat="1" x14ac:dyDescent="0.25">
      <c r="A45" s="17">
        <v>40043</v>
      </c>
      <c r="B45" s="19" t="s">
        <v>277</v>
      </c>
      <c r="C45" s="19" t="s">
        <v>87</v>
      </c>
      <c r="D45" s="19" t="s">
        <v>87</v>
      </c>
      <c r="E45" s="19" t="s">
        <v>14</v>
      </c>
      <c r="F45" s="19"/>
      <c r="G45" s="19"/>
    </row>
    <row r="46" spans="1:7" s="20" customFormat="1" x14ac:dyDescent="0.25">
      <c r="A46" s="17">
        <v>40044</v>
      </c>
      <c r="B46" s="21" t="s">
        <v>277</v>
      </c>
      <c r="C46" s="21" t="s">
        <v>88</v>
      </c>
      <c r="D46" s="19" t="s">
        <v>89</v>
      </c>
      <c r="E46" s="19" t="s">
        <v>14</v>
      </c>
      <c r="F46" s="19"/>
      <c r="G46" s="19"/>
    </row>
    <row r="47" spans="1:7" s="20" customFormat="1" x14ac:dyDescent="0.25">
      <c r="A47" s="17">
        <v>40045</v>
      </c>
      <c r="B47" s="21" t="s">
        <v>277</v>
      </c>
      <c r="C47" s="21" t="s">
        <v>90</v>
      </c>
      <c r="D47" s="19" t="s">
        <v>91</v>
      </c>
      <c r="E47" s="19" t="s">
        <v>14</v>
      </c>
      <c r="F47" s="19" t="s">
        <v>92</v>
      </c>
      <c r="G47" s="19"/>
    </row>
    <row r="48" spans="1:7" s="20" customFormat="1" x14ac:dyDescent="0.25">
      <c r="A48" s="17">
        <v>40046</v>
      </c>
      <c r="B48" s="21" t="s">
        <v>277</v>
      </c>
      <c r="C48" s="21" t="s">
        <v>93</v>
      </c>
      <c r="D48" s="19" t="s">
        <v>94</v>
      </c>
      <c r="E48" s="19" t="s">
        <v>14</v>
      </c>
      <c r="F48" s="19"/>
      <c r="G48" s="19"/>
    </row>
    <row r="49" spans="1:7" s="20" customFormat="1" x14ac:dyDescent="0.25">
      <c r="A49" s="17">
        <v>40047</v>
      </c>
      <c r="B49" s="19" t="s">
        <v>277</v>
      </c>
      <c r="C49" s="19" t="s">
        <v>95</v>
      </c>
      <c r="D49" s="19" t="s">
        <v>95</v>
      </c>
      <c r="E49" s="19" t="s">
        <v>14</v>
      </c>
      <c r="F49" s="19"/>
      <c r="G49" s="19"/>
    </row>
    <row r="50" spans="1:7" s="20" customFormat="1" x14ac:dyDescent="0.25">
      <c r="A50" s="17">
        <v>40048</v>
      </c>
      <c r="B50" s="19" t="s">
        <v>277</v>
      </c>
      <c r="C50" s="19" t="s">
        <v>96</v>
      </c>
      <c r="D50" s="19" t="s">
        <v>96</v>
      </c>
      <c r="E50" s="19" t="s">
        <v>14</v>
      </c>
      <c r="F50" s="19"/>
      <c r="G50" s="19"/>
    </row>
    <row r="51" spans="1:7" s="20" customFormat="1" x14ac:dyDescent="0.25">
      <c r="A51" s="17">
        <v>40049</v>
      </c>
      <c r="B51" s="19" t="s">
        <v>277</v>
      </c>
      <c r="C51" s="19" t="s">
        <v>97</v>
      </c>
      <c r="D51" s="19" t="s">
        <v>97</v>
      </c>
      <c r="E51" s="19" t="s">
        <v>14</v>
      </c>
      <c r="F51" s="19"/>
      <c r="G51" s="19"/>
    </row>
    <row r="52" spans="1:7" s="20" customFormat="1" x14ac:dyDescent="0.25">
      <c r="A52" s="17">
        <v>40050</v>
      </c>
      <c r="B52" s="19" t="s">
        <v>277</v>
      </c>
      <c r="C52" s="19" t="s">
        <v>98</v>
      </c>
      <c r="D52" s="19" t="s">
        <v>98</v>
      </c>
      <c r="E52" s="19" t="s">
        <v>14</v>
      </c>
      <c r="F52" s="19"/>
      <c r="G52" s="19"/>
    </row>
    <row r="53" spans="1:7" s="20" customFormat="1" x14ac:dyDescent="0.25">
      <c r="A53" s="17">
        <v>40051</v>
      </c>
      <c r="B53" s="19" t="s">
        <v>277</v>
      </c>
      <c r="C53" s="19" t="s">
        <v>99</v>
      </c>
      <c r="D53" s="19" t="s">
        <v>99</v>
      </c>
      <c r="E53" s="19" t="s">
        <v>14</v>
      </c>
      <c r="F53" s="19"/>
      <c r="G53" s="19"/>
    </row>
    <row r="54" spans="1:7" s="20" customFormat="1" x14ac:dyDescent="0.25">
      <c r="A54" s="17">
        <v>40052</v>
      </c>
      <c r="B54" s="19" t="s">
        <v>277</v>
      </c>
      <c r="C54" s="19" t="s">
        <v>100</v>
      </c>
      <c r="D54" s="19" t="s">
        <v>100</v>
      </c>
      <c r="E54" s="19" t="s">
        <v>14</v>
      </c>
      <c r="F54" s="19"/>
      <c r="G54" s="19"/>
    </row>
    <row r="55" spans="1:7" s="20" customFormat="1" x14ac:dyDescent="0.25">
      <c r="A55" s="17">
        <v>40053</v>
      </c>
      <c r="B55" s="19" t="s">
        <v>277</v>
      </c>
      <c r="C55" s="19" t="s">
        <v>101</v>
      </c>
      <c r="D55" s="19" t="s">
        <v>101</v>
      </c>
      <c r="E55" s="19" t="s">
        <v>14</v>
      </c>
      <c r="F55" s="19"/>
      <c r="G55" s="19"/>
    </row>
    <row r="56" spans="1:7" s="20" customFormat="1" x14ac:dyDescent="0.25">
      <c r="A56" s="17">
        <v>40054</v>
      </c>
      <c r="B56" s="19" t="s">
        <v>277</v>
      </c>
      <c r="C56" s="19" t="s">
        <v>102</v>
      </c>
      <c r="D56" s="19" t="s">
        <v>103</v>
      </c>
      <c r="E56" s="19" t="s">
        <v>14</v>
      </c>
      <c r="F56" s="19"/>
      <c r="G56" s="19"/>
    </row>
    <row r="57" spans="1:7" s="20" customFormat="1" x14ac:dyDescent="0.25">
      <c r="A57" s="17">
        <v>40055</v>
      </c>
      <c r="B57" s="21" t="s">
        <v>277</v>
      </c>
      <c r="C57" s="21" t="s">
        <v>104</v>
      </c>
      <c r="D57" s="19" t="s">
        <v>105</v>
      </c>
      <c r="E57" s="19" t="s">
        <v>14</v>
      </c>
      <c r="F57" s="18" t="s">
        <v>106</v>
      </c>
      <c r="G57" s="23"/>
    </row>
    <row r="58" spans="1:7" s="20" customFormat="1" x14ac:dyDescent="0.25">
      <c r="A58" s="17">
        <v>40056</v>
      </c>
      <c r="B58" s="21" t="s">
        <v>277</v>
      </c>
      <c r="C58" s="21" t="s">
        <v>107</v>
      </c>
      <c r="D58" s="19" t="s">
        <v>108</v>
      </c>
      <c r="E58" s="19" t="s">
        <v>14</v>
      </c>
      <c r="F58" s="19"/>
      <c r="G58" s="19"/>
    </row>
    <row r="59" spans="1:7" s="20" customFormat="1" x14ac:dyDescent="0.25">
      <c r="A59" s="17">
        <v>40057</v>
      </c>
      <c r="B59" s="21" t="s">
        <v>277</v>
      </c>
      <c r="C59" s="21" t="s">
        <v>109</v>
      </c>
      <c r="D59" s="19" t="s">
        <v>110</v>
      </c>
      <c r="E59" s="19" t="s">
        <v>14</v>
      </c>
      <c r="F59" s="19" t="s">
        <v>111</v>
      </c>
      <c r="G59" s="19"/>
    </row>
    <row r="60" spans="1:7" s="20" customFormat="1" x14ac:dyDescent="0.25">
      <c r="A60" s="17">
        <v>40058</v>
      </c>
      <c r="B60" s="25" t="s">
        <v>277</v>
      </c>
      <c r="C60" s="25" t="s">
        <v>112</v>
      </c>
      <c r="D60" s="19" t="s">
        <v>113</v>
      </c>
      <c r="E60" s="19" t="s">
        <v>14</v>
      </c>
      <c r="F60" s="19"/>
      <c r="G60" s="19"/>
    </row>
    <row r="61" spans="1:7" s="20" customFormat="1" x14ac:dyDescent="0.25">
      <c r="A61" s="17">
        <v>40059</v>
      </c>
      <c r="B61" s="21" t="s">
        <v>277</v>
      </c>
      <c r="C61" s="21" t="s">
        <v>114</v>
      </c>
      <c r="D61" s="19" t="s">
        <v>114</v>
      </c>
      <c r="E61" s="19" t="s">
        <v>14</v>
      </c>
      <c r="F61" s="23" t="s">
        <v>115</v>
      </c>
      <c r="G61" s="23"/>
    </row>
    <row r="62" spans="1:7" s="20" customFormat="1" x14ac:dyDescent="0.25">
      <c r="A62" s="17">
        <v>40060</v>
      </c>
      <c r="B62" s="21" t="s">
        <v>277</v>
      </c>
      <c r="C62" s="21" t="s">
        <v>116</v>
      </c>
      <c r="D62" s="19" t="s">
        <v>116</v>
      </c>
      <c r="E62" s="19" t="s">
        <v>14</v>
      </c>
      <c r="F62" s="19" t="s">
        <v>117</v>
      </c>
      <c r="G62" s="19"/>
    </row>
    <row r="63" spans="1:7" s="20" customFormat="1" x14ac:dyDescent="0.25">
      <c r="A63" s="17">
        <v>40061</v>
      </c>
      <c r="B63" s="21" t="s">
        <v>277</v>
      </c>
      <c r="C63" s="21" t="s">
        <v>118</v>
      </c>
      <c r="D63" s="19" t="s">
        <v>118</v>
      </c>
      <c r="E63" s="19" t="s">
        <v>14</v>
      </c>
      <c r="F63" s="19" t="s">
        <v>119</v>
      </c>
      <c r="G63" s="19"/>
    </row>
    <row r="64" spans="1:7" s="20" customFormat="1" x14ac:dyDescent="0.25">
      <c r="A64" s="17">
        <v>40062</v>
      </c>
      <c r="B64" s="25" t="s">
        <v>277</v>
      </c>
      <c r="C64" s="25" t="s">
        <v>120</v>
      </c>
      <c r="D64" s="19" t="s">
        <v>120</v>
      </c>
      <c r="E64" s="19" t="s">
        <v>14</v>
      </c>
      <c r="F64" s="19" t="s">
        <v>121</v>
      </c>
      <c r="G64" s="19"/>
    </row>
    <row r="65" spans="1:7" s="20" customFormat="1" x14ac:dyDescent="0.25">
      <c r="A65" s="17">
        <v>40063</v>
      </c>
      <c r="B65" s="21" t="s">
        <v>277</v>
      </c>
      <c r="C65" s="21" t="s">
        <v>122</v>
      </c>
      <c r="D65" s="19" t="s">
        <v>123</v>
      </c>
      <c r="E65" s="19" t="s">
        <v>14</v>
      </c>
      <c r="F65" s="19" t="s">
        <v>124</v>
      </c>
      <c r="G65" s="19"/>
    </row>
    <row r="66" spans="1:7" s="20" customFormat="1" x14ac:dyDescent="0.25">
      <c r="A66" s="17">
        <v>40064</v>
      </c>
      <c r="B66" s="21" t="s">
        <v>277</v>
      </c>
      <c r="C66" s="21" t="s">
        <v>125</v>
      </c>
      <c r="D66" s="19" t="s">
        <v>126</v>
      </c>
      <c r="E66" s="19" t="s">
        <v>14</v>
      </c>
      <c r="F66" s="19"/>
      <c r="G66" s="19"/>
    </row>
    <row r="67" spans="1:7" s="20" customFormat="1" x14ac:dyDescent="0.25">
      <c r="A67" s="17">
        <v>40065</v>
      </c>
      <c r="B67" s="21" t="s">
        <v>277</v>
      </c>
      <c r="C67" s="21" t="s">
        <v>127</v>
      </c>
      <c r="D67" s="19" t="s">
        <v>128</v>
      </c>
      <c r="E67" s="19" t="s">
        <v>14</v>
      </c>
      <c r="F67" s="19"/>
      <c r="G67" s="19"/>
    </row>
    <row r="68" spans="1:7" s="20" customFormat="1" x14ac:dyDescent="0.25">
      <c r="A68" s="17">
        <v>40066</v>
      </c>
      <c r="B68" s="21" t="s">
        <v>277</v>
      </c>
      <c r="C68" s="21" t="s">
        <v>129</v>
      </c>
      <c r="D68" s="19" t="s">
        <v>130</v>
      </c>
      <c r="E68" s="19" t="s">
        <v>14</v>
      </c>
      <c r="F68" s="19"/>
      <c r="G68" s="19"/>
    </row>
    <row r="69" spans="1:7" s="20" customFormat="1" x14ac:dyDescent="0.25">
      <c r="A69" s="17">
        <v>40067</v>
      </c>
      <c r="B69" s="19" t="s">
        <v>277</v>
      </c>
      <c r="C69" s="19" t="s">
        <v>131</v>
      </c>
      <c r="D69" s="19" t="s">
        <v>132</v>
      </c>
      <c r="E69" s="19" t="s">
        <v>14</v>
      </c>
      <c r="F69" s="19" t="s">
        <v>133</v>
      </c>
      <c r="G69" s="19"/>
    </row>
    <row r="70" spans="1:7" s="20" customFormat="1" x14ac:dyDescent="0.25">
      <c r="A70" s="17">
        <v>40068</v>
      </c>
      <c r="B70" s="19" t="s">
        <v>277</v>
      </c>
      <c r="C70" s="19" t="s">
        <v>134</v>
      </c>
      <c r="D70" s="19" t="s">
        <v>135</v>
      </c>
      <c r="E70" s="19" t="s">
        <v>14</v>
      </c>
      <c r="F70" s="19"/>
      <c r="G70" s="19"/>
    </row>
    <row r="71" spans="1:7" s="20" customFormat="1" x14ac:dyDescent="0.25">
      <c r="A71" s="17">
        <v>40069</v>
      </c>
      <c r="B71" s="19" t="s">
        <v>277</v>
      </c>
      <c r="C71" s="19" t="s">
        <v>136</v>
      </c>
      <c r="D71" s="19" t="s">
        <v>137</v>
      </c>
      <c r="E71" s="19" t="s">
        <v>14</v>
      </c>
      <c r="F71" s="19"/>
      <c r="G71" s="19"/>
    </row>
    <row r="72" spans="1:7" s="20" customFormat="1" x14ac:dyDescent="0.25">
      <c r="A72" s="17">
        <v>40070</v>
      </c>
      <c r="B72" s="19" t="s">
        <v>277</v>
      </c>
      <c r="C72" s="19" t="s">
        <v>138</v>
      </c>
      <c r="D72" s="19" t="s">
        <v>138</v>
      </c>
      <c r="E72" s="19" t="s">
        <v>15</v>
      </c>
      <c r="F72" s="19"/>
      <c r="G72" s="19"/>
    </row>
    <row r="73" spans="1:7" s="20" customFormat="1" x14ac:dyDescent="0.25">
      <c r="A73" s="17">
        <v>40071</v>
      </c>
      <c r="B73" s="19" t="s">
        <v>277</v>
      </c>
      <c r="C73" s="19" t="s">
        <v>139</v>
      </c>
      <c r="D73" s="20" t="s">
        <v>139</v>
      </c>
      <c r="E73" s="19" t="s">
        <v>14</v>
      </c>
      <c r="F73" s="19"/>
      <c r="G73" s="19"/>
    </row>
    <row r="74" spans="1:7" s="20" customFormat="1" x14ac:dyDescent="0.25">
      <c r="A74" s="17">
        <v>40072</v>
      </c>
      <c r="B74" s="19" t="s">
        <v>277</v>
      </c>
      <c r="C74" s="19" t="s">
        <v>140</v>
      </c>
      <c r="D74" s="20" t="s">
        <v>140</v>
      </c>
      <c r="E74" s="19" t="s">
        <v>15</v>
      </c>
      <c r="F74" s="19"/>
      <c r="G74" s="19"/>
    </row>
    <row r="75" spans="1:7" s="20" customFormat="1" x14ac:dyDescent="0.25">
      <c r="A75" s="17">
        <v>40073</v>
      </c>
      <c r="B75" s="26" t="s">
        <v>277</v>
      </c>
      <c r="C75" s="26" t="s">
        <v>141</v>
      </c>
      <c r="D75" s="20" t="s">
        <v>141</v>
      </c>
      <c r="E75" s="19" t="s">
        <v>14</v>
      </c>
      <c r="F75" s="19"/>
      <c r="G75" s="19"/>
    </row>
    <row r="76" spans="1:7" s="20" customFormat="1" x14ac:dyDescent="0.25">
      <c r="A76" s="17">
        <v>40074</v>
      </c>
      <c r="B76" s="21" t="s">
        <v>277</v>
      </c>
      <c r="C76" s="22" t="s">
        <v>142</v>
      </c>
      <c r="D76" s="20" t="s">
        <v>143</v>
      </c>
      <c r="E76" s="19" t="s">
        <v>14</v>
      </c>
      <c r="F76" s="19"/>
      <c r="G76" s="19"/>
    </row>
    <row r="77" spans="1:7" s="20" customFormat="1" x14ac:dyDescent="0.25">
      <c r="A77" s="17">
        <v>40075</v>
      </c>
      <c r="B77" s="19" t="s">
        <v>277</v>
      </c>
      <c r="C77" s="19" t="s">
        <v>144</v>
      </c>
      <c r="D77" s="20" t="s">
        <v>144</v>
      </c>
      <c r="E77" s="19" t="s">
        <v>14</v>
      </c>
      <c r="F77" s="19"/>
      <c r="G77" s="19"/>
    </row>
    <row r="78" spans="1:7" s="20" customFormat="1" x14ac:dyDescent="0.25">
      <c r="A78" s="17">
        <v>40076</v>
      </c>
      <c r="B78" s="19" t="s">
        <v>277</v>
      </c>
      <c r="C78" s="19" t="s">
        <v>145</v>
      </c>
      <c r="D78" s="20" t="s">
        <v>145</v>
      </c>
      <c r="E78" s="19" t="s">
        <v>14</v>
      </c>
      <c r="F78" s="19"/>
      <c r="G78" s="19"/>
    </row>
    <row r="79" spans="1:7" s="20" customFormat="1" x14ac:dyDescent="0.25">
      <c r="A79" s="17">
        <v>40077</v>
      </c>
      <c r="B79" s="19" t="s">
        <v>277</v>
      </c>
      <c r="C79" s="19" t="s">
        <v>146</v>
      </c>
      <c r="D79" s="20" t="s">
        <v>146</v>
      </c>
      <c r="E79" s="19" t="s">
        <v>14</v>
      </c>
      <c r="F79" s="19"/>
      <c r="G79" s="19"/>
    </row>
    <row r="80" spans="1:7" s="20" customFormat="1" x14ac:dyDescent="0.25">
      <c r="A80" s="17">
        <v>40078</v>
      </c>
      <c r="B80" s="19" t="s">
        <v>277</v>
      </c>
      <c r="C80" s="19" t="s">
        <v>147</v>
      </c>
      <c r="D80" s="20" t="s">
        <v>147</v>
      </c>
      <c r="E80" s="19" t="s">
        <v>14</v>
      </c>
      <c r="F80" s="19"/>
      <c r="G80" s="19"/>
    </row>
    <row r="81" spans="1:7" s="20" customFormat="1" x14ac:dyDescent="0.25">
      <c r="A81" s="17">
        <v>40079</v>
      </c>
      <c r="B81" s="19" t="s">
        <v>277</v>
      </c>
      <c r="C81" s="19" t="s">
        <v>148</v>
      </c>
      <c r="D81" s="20" t="s">
        <v>148</v>
      </c>
      <c r="E81" s="19" t="s">
        <v>14</v>
      </c>
      <c r="F81" s="19"/>
      <c r="G81" s="19"/>
    </row>
    <row r="82" spans="1:7" s="20" customFormat="1" x14ac:dyDescent="0.25">
      <c r="A82" s="17">
        <v>40080</v>
      </c>
      <c r="B82" s="19" t="s">
        <v>277</v>
      </c>
      <c r="C82" s="19" t="s">
        <v>149</v>
      </c>
      <c r="D82" s="20" t="s">
        <v>149</v>
      </c>
      <c r="E82" s="19" t="s">
        <v>14</v>
      </c>
      <c r="F82" s="19"/>
      <c r="G82" s="19"/>
    </row>
    <row r="83" spans="1:7" s="20" customFormat="1" x14ac:dyDescent="0.25">
      <c r="A83" s="17">
        <v>40081</v>
      </c>
      <c r="B83" s="26" t="s">
        <v>277</v>
      </c>
      <c r="C83" s="26" t="s">
        <v>150</v>
      </c>
      <c r="D83" s="20" t="s">
        <v>150</v>
      </c>
      <c r="E83" s="19" t="s">
        <v>14</v>
      </c>
      <c r="F83" s="19"/>
      <c r="G83" s="19"/>
    </row>
    <row r="84" spans="1:7" s="20" customFormat="1" x14ac:dyDescent="0.25">
      <c r="A84" s="17">
        <v>40082</v>
      </c>
      <c r="B84" s="21" t="s">
        <v>277</v>
      </c>
      <c r="C84" s="22" t="s">
        <v>151</v>
      </c>
      <c r="D84" s="20" t="s">
        <v>152</v>
      </c>
      <c r="E84" s="19" t="s">
        <v>14</v>
      </c>
      <c r="F84" s="19"/>
      <c r="G84" s="19"/>
    </row>
    <row r="85" spans="1:7" s="20" customFormat="1" x14ac:dyDescent="0.25">
      <c r="A85" s="17">
        <v>40083</v>
      </c>
      <c r="B85" s="19" t="s">
        <v>277</v>
      </c>
      <c r="C85" s="19" t="s">
        <v>153</v>
      </c>
      <c r="D85" s="20" t="s">
        <v>153</v>
      </c>
      <c r="E85" s="19" t="s">
        <v>14</v>
      </c>
      <c r="F85" s="19"/>
      <c r="G85" s="19"/>
    </row>
    <row r="86" spans="1:7" s="20" customFormat="1" x14ac:dyDescent="0.25">
      <c r="A86" s="17">
        <v>40084</v>
      </c>
      <c r="B86" s="19" t="s">
        <v>277</v>
      </c>
      <c r="C86" s="19" t="s">
        <v>154</v>
      </c>
      <c r="D86" s="20" t="s">
        <v>154</v>
      </c>
      <c r="E86" s="19" t="s">
        <v>14</v>
      </c>
      <c r="F86" s="19"/>
      <c r="G86" s="19"/>
    </row>
    <row r="87" spans="1:7" s="20" customFormat="1" x14ac:dyDescent="0.25">
      <c r="A87" s="17">
        <v>40085</v>
      </c>
      <c r="B87" s="19" t="s">
        <v>277</v>
      </c>
      <c r="C87" s="19" t="s">
        <v>155</v>
      </c>
      <c r="D87" s="20" t="s">
        <v>155</v>
      </c>
      <c r="E87" s="19" t="s">
        <v>14</v>
      </c>
      <c r="F87" s="19"/>
      <c r="G87" s="19"/>
    </row>
    <row r="88" spans="1:7" s="20" customFormat="1" x14ac:dyDescent="0.25">
      <c r="A88" s="17">
        <v>40086</v>
      </c>
      <c r="B88" s="19" t="s">
        <v>277</v>
      </c>
      <c r="C88" s="19" t="s">
        <v>156</v>
      </c>
      <c r="D88" s="20" t="s">
        <v>156</v>
      </c>
      <c r="E88" s="19" t="s">
        <v>14</v>
      </c>
      <c r="F88" s="19"/>
      <c r="G88" s="19"/>
    </row>
    <row r="89" spans="1:7" s="20" customFormat="1" x14ac:dyDescent="0.25">
      <c r="A89" s="17">
        <v>40087</v>
      </c>
      <c r="B89" s="19" t="s">
        <v>277</v>
      </c>
      <c r="C89" s="19" t="s">
        <v>157</v>
      </c>
      <c r="D89" s="20" t="s">
        <v>157</v>
      </c>
      <c r="E89" s="19" t="s">
        <v>14</v>
      </c>
      <c r="F89" s="19"/>
      <c r="G89" s="19"/>
    </row>
    <row r="90" spans="1:7" s="20" customFormat="1" x14ac:dyDescent="0.25">
      <c r="A90" s="17">
        <v>40088</v>
      </c>
      <c r="B90" s="19" t="s">
        <v>277</v>
      </c>
      <c r="C90" s="19" t="s">
        <v>158</v>
      </c>
      <c r="D90" s="20" t="s">
        <v>158</v>
      </c>
      <c r="E90" s="19" t="s">
        <v>14</v>
      </c>
      <c r="F90" s="19"/>
      <c r="G90" s="19"/>
    </row>
    <row r="91" spans="1:7" s="20" customFormat="1" x14ac:dyDescent="0.25">
      <c r="A91" s="17">
        <v>40089</v>
      </c>
      <c r="B91" s="26" t="s">
        <v>277</v>
      </c>
      <c r="C91" s="27" t="s">
        <v>159</v>
      </c>
      <c r="D91" s="20" t="s">
        <v>159</v>
      </c>
      <c r="E91" s="19" t="s">
        <v>14</v>
      </c>
      <c r="F91" s="19"/>
      <c r="G91" s="19"/>
    </row>
    <row r="92" spans="1:7" s="20" customFormat="1" x14ac:dyDescent="0.25">
      <c r="A92" s="17">
        <v>40090</v>
      </c>
      <c r="B92" s="19" t="s">
        <v>277</v>
      </c>
      <c r="C92" s="19" t="s">
        <v>160</v>
      </c>
      <c r="D92" s="20" t="s">
        <v>161</v>
      </c>
      <c r="E92" s="19" t="s">
        <v>14</v>
      </c>
      <c r="F92" s="19"/>
      <c r="G92" s="19"/>
    </row>
    <row r="93" spans="1:7" s="20" customFormat="1" x14ac:dyDescent="0.25">
      <c r="A93" s="17">
        <v>40091</v>
      </c>
      <c r="B93" s="19" t="s">
        <v>277</v>
      </c>
      <c r="C93" s="19" t="s">
        <v>162</v>
      </c>
      <c r="D93" s="20" t="s">
        <v>163</v>
      </c>
      <c r="E93" s="19" t="s">
        <v>14</v>
      </c>
      <c r="F93" s="19"/>
      <c r="G93" s="19"/>
    </row>
    <row r="94" spans="1:7" s="20" customFormat="1" x14ac:dyDescent="0.25">
      <c r="A94" s="17">
        <v>40092</v>
      </c>
      <c r="B94" s="19" t="s">
        <v>277</v>
      </c>
      <c r="C94" s="19" t="s">
        <v>164</v>
      </c>
      <c r="D94" s="20" t="s">
        <v>165</v>
      </c>
      <c r="E94" s="19" t="s">
        <v>14</v>
      </c>
      <c r="F94" s="19"/>
      <c r="G94" s="19"/>
    </row>
    <row r="95" spans="1:7" s="20" customFormat="1" x14ac:dyDescent="0.25">
      <c r="A95" s="17">
        <v>40093</v>
      </c>
      <c r="B95" s="19" t="s">
        <v>277</v>
      </c>
      <c r="C95" s="19" t="s">
        <v>166</v>
      </c>
      <c r="D95" s="20" t="s">
        <v>167</v>
      </c>
      <c r="E95" s="19" t="s">
        <v>14</v>
      </c>
      <c r="F95" s="19"/>
      <c r="G95" s="19"/>
    </row>
    <row r="96" spans="1:7" s="20" customFormat="1" x14ac:dyDescent="0.25">
      <c r="A96" s="17">
        <v>40094</v>
      </c>
      <c r="B96" s="19" t="s">
        <v>277</v>
      </c>
      <c r="C96" s="19" t="s">
        <v>168</v>
      </c>
      <c r="D96" s="20" t="s">
        <v>169</v>
      </c>
      <c r="E96" s="19" t="s">
        <v>14</v>
      </c>
      <c r="F96" s="19"/>
      <c r="G96" s="19"/>
    </row>
    <row r="97" spans="1:7" s="20" customFormat="1" x14ac:dyDescent="0.25">
      <c r="A97" s="17">
        <v>40095</v>
      </c>
      <c r="B97" s="19" t="s">
        <v>277</v>
      </c>
      <c r="C97" s="19" t="s">
        <v>170</v>
      </c>
      <c r="D97" s="20" t="s">
        <v>171</v>
      </c>
      <c r="E97" s="19" t="s">
        <v>14</v>
      </c>
      <c r="F97" s="19"/>
      <c r="G97" s="19"/>
    </row>
    <row r="98" spans="1:7" s="20" customFormat="1" x14ac:dyDescent="0.25">
      <c r="A98" s="17">
        <v>40096</v>
      </c>
      <c r="B98" s="19" t="s">
        <v>277</v>
      </c>
      <c r="C98" s="19" t="s">
        <v>172</v>
      </c>
      <c r="D98" s="20" t="s">
        <v>172</v>
      </c>
      <c r="E98" s="19" t="s">
        <v>14</v>
      </c>
      <c r="F98" s="19"/>
      <c r="G98" s="19"/>
    </row>
    <row r="99" spans="1:7" s="20" customFormat="1" x14ac:dyDescent="0.25">
      <c r="A99" s="17">
        <v>40097</v>
      </c>
      <c r="B99" s="19" t="s">
        <v>277</v>
      </c>
      <c r="C99" s="19" t="s">
        <v>173</v>
      </c>
      <c r="D99" s="20" t="s">
        <v>174</v>
      </c>
      <c r="E99" s="36" t="s">
        <v>249</v>
      </c>
      <c r="F99" s="19"/>
      <c r="G99" s="19"/>
    </row>
    <row r="100" spans="1:7" s="20" customFormat="1" x14ac:dyDescent="0.25">
      <c r="A100" s="17">
        <v>40098</v>
      </c>
      <c r="B100" s="19" t="s">
        <v>277</v>
      </c>
      <c r="C100" s="19" t="s">
        <v>176</v>
      </c>
      <c r="D100" s="20" t="s">
        <v>177</v>
      </c>
      <c r="E100" s="19" t="s">
        <v>14</v>
      </c>
      <c r="F100" s="19"/>
      <c r="G100" s="19"/>
    </row>
    <row r="101" spans="1:7" s="20" customFormat="1" x14ac:dyDescent="0.25">
      <c r="A101" s="17">
        <v>40099</v>
      </c>
      <c r="B101" s="19" t="s">
        <v>277</v>
      </c>
      <c r="C101" s="19" t="s">
        <v>178</v>
      </c>
      <c r="D101" s="20" t="s">
        <v>179</v>
      </c>
      <c r="E101" s="19" t="s">
        <v>14</v>
      </c>
      <c r="F101" s="19"/>
      <c r="G101" s="19"/>
    </row>
    <row r="102" spans="1:7" s="20" customFormat="1" x14ac:dyDescent="0.25">
      <c r="A102" s="17">
        <v>40100</v>
      </c>
      <c r="B102" s="19" t="s">
        <v>277</v>
      </c>
      <c r="C102" s="19" t="s">
        <v>180</v>
      </c>
      <c r="D102" s="20" t="s">
        <v>181</v>
      </c>
      <c r="E102" s="36" t="s">
        <v>249</v>
      </c>
      <c r="F102" s="19"/>
      <c r="G102" s="19"/>
    </row>
    <row r="103" spans="1:7" s="20" customFormat="1" ht="13" thickBot="1" x14ac:dyDescent="0.3">
      <c r="A103" s="17">
        <v>40101</v>
      </c>
      <c r="B103" s="19" t="s">
        <v>277</v>
      </c>
      <c r="C103" s="19" t="s">
        <v>182</v>
      </c>
      <c r="D103" s="20" t="s">
        <v>183</v>
      </c>
      <c r="E103" s="19" t="s">
        <v>14</v>
      </c>
      <c r="F103" s="19"/>
      <c r="G103" s="19"/>
    </row>
    <row r="104" spans="1:7" s="20" customFormat="1" x14ac:dyDescent="0.25">
      <c r="A104" s="28">
        <v>40102</v>
      </c>
      <c r="B104" s="29" t="s">
        <v>277</v>
      </c>
      <c r="C104" s="29" t="s">
        <v>184</v>
      </c>
      <c r="D104" s="30" t="s">
        <v>185</v>
      </c>
      <c r="E104" s="19" t="s">
        <v>14</v>
      </c>
      <c r="F104" s="19"/>
      <c r="G104" s="19"/>
    </row>
    <row r="105" spans="1:7" s="20" customFormat="1" x14ac:dyDescent="0.25">
      <c r="A105" s="31">
        <v>40103</v>
      </c>
      <c r="B105" s="19" t="s">
        <v>277</v>
      </c>
      <c r="C105" s="19" t="s">
        <v>186</v>
      </c>
      <c r="D105" s="32" t="s">
        <v>187</v>
      </c>
      <c r="E105" s="19" t="s">
        <v>14</v>
      </c>
      <c r="F105" s="19"/>
      <c r="G105" s="19"/>
    </row>
    <row r="106" spans="1:7" s="20" customFormat="1" x14ac:dyDescent="0.25">
      <c r="A106" s="31">
        <v>40104</v>
      </c>
      <c r="B106" s="19" t="s">
        <v>277</v>
      </c>
      <c r="C106" s="19" t="s">
        <v>188</v>
      </c>
      <c r="D106" s="32" t="s">
        <v>189</v>
      </c>
      <c r="E106" s="19" t="s">
        <v>14</v>
      </c>
      <c r="F106" s="19"/>
      <c r="G106" s="19"/>
    </row>
    <row r="107" spans="1:7" s="20" customFormat="1" ht="13" thickBot="1" x14ac:dyDescent="0.3">
      <c r="A107" s="33">
        <v>40105</v>
      </c>
      <c r="B107" s="34" t="s">
        <v>277</v>
      </c>
      <c r="C107" s="34" t="s">
        <v>190</v>
      </c>
      <c r="D107" s="35" t="s">
        <v>191</v>
      </c>
      <c r="E107" s="19" t="s">
        <v>14</v>
      </c>
      <c r="F107" s="19"/>
      <c r="G107" s="19"/>
    </row>
    <row r="108" spans="1:7" s="20" customFormat="1" x14ac:dyDescent="0.25">
      <c r="A108" s="31">
        <v>40106</v>
      </c>
      <c r="B108" s="19" t="s">
        <v>277</v>
      </c>
      <c r="C108" s="19" t="s">
        <v>192</v>
      </c>
      <c r="D108" s="32" t="s">
        <v>193</v>
      </c>
      <c r="E108" s="19" t="s">
        <v>14</v>
      </c>
      <c r="F108" s="19"/>
      <c r="G108" s="19"/>
    </row>
    <row r="109" spans="1:7" s="20" customFormat="1" x14ac:dyDescent="0.25">
      <c r="A109" s="31">
        <v>40107</v>
      </c>
      <c r="B109" s="19" t="s">
        <v>277</v>
      </c>
      <c r="C109" s="19" t="s">
        <v>194</v>
      </c>
      <c r="D109" s="32" t="s">
        <v>195</v>
      </c>
      <c r="E109" s="19" t="s">
        <v>14</v>
      </c>
      <c r="F109" s="19"/>
      <c r="G109" s="19"/>
    </row>
    <row r="110" spans="1:7" s="20" customFormat="1" x14ac:dyDescent="0.25">
      <c r="A110" s="31">
        <v>40108</v>
      </c>
      <c r="B110" s="19" t="s">
        <v>277</v>
      </c>
      <c r="C110" s="19" t="s">
        <v>196</v>
      </c>
      <c r="D110" s="32" t="s">
        <v>197</v>
      </c>
      <c r="E110" s="19" t="s">
        <v>14</v>
      </c>
      <c r="F110" s="19"/>
      <c r="G110" s="19"/>
    </row>
    <row r="111" spans="1:7" s="20" customFormat="1" ht="13" thickBot="1" x14ac:dyDescent="0.3">
      <c r="A111" s="33">
        <v>40109</v>
      </c>
      <c r="B111" s="34" t="s">
        <v>277</v>
      </c>
      <c r="C111" s="34" t="s">
        <v>198</v>
      </c>
      <c r="D111" s="35" t="s">
        <v>199</v>
      </c>
      <c r="E111" s="19" t="s">
        <v>14</v>
      </c>
      <c r="F111" s="19"/>
      <c r="G111" s="19"/>
    </row>
    <row r="112" spans="1:7" s="20" customFormat="1" x14ac:dyDescent="0.25">
      <c r="A112" s="17">
        <v>40110</v>
      </c>
      <c r="B112" s="19" t="s">
        <v>277</v>
      </c>
      <c r="C112" s="19" t="s">
        <v>200</v>
      </c>
      <c r="D112" s="20" t="s">
        <v>201</v>
      </c>
      <c r="E112" s="19" t="s">
        <v>14</v>
      </c>
      <c r="F112" s="19"/>
      <c r="G112" s="19"/>
    </row>
    <row r="113" spans="1:7" s="20" customFormat="1" x14ac:dyDescent="0.25">
      <c r="A113" s="17">
        <v>40111</v>
      </c>
      <c r="B113" s="19" t="s">
        <v>277</v>
      </c>
      <c r="C113" s="19" t="s">
        <v>202</v>
      </c>
      <c r="D113" s="20" t="s">
        <v>34</v>
      </c>
      <c r="E113" s="19" t="s">
        <v>14</v>
      </c>
      <c r="F113" s="19"/>
      <c r="G113" s="19"/>
    </row>
    <row r="114" spans="1:7" s="20" customFormat="1" x14ac:dyDescent="0.25">
      <c r="A114" s="17">
        <v>40112</v>
      </c>
      <c r="B114" s="19" t="s">
        <v>277</v>
      </c>
      <c r="C114" s="19" t="s">
        <v>203</v>
      </c>
      <c r="D114" s="20" t="s">
        <v>203</v>
      </c>
      <c r="E114" s="19" t="s">
        <v>14</v>
      </c>
      <c r="F114" s="19"/>
      <c r="G114" s="19"/>
    </row>
    <row r="115" spans="1:7" s="20" customFormat="1" x14ac:dyDescent="0.25">
      <c r="A115" s="17">
        <v>40113</v>
      </c>
      <c r="B115" s="19" t="s">
        <v>277</v>
      </c>
      <c r="C115" s="19" t="s">
        <v>204</v>
      </c>
      <c r="D115" s="20" t="s">
        <v>204</v>
      </c>
      <c r="E115" s="19" t="s">
        <v>14</v>
      </c>
      <c r="F115" s="19"/>
      <c r="G115" s="46">
        <v>10000</v>
      </c>
    </row>
    <row r="116" spans="1:7" s="20" customFormat="1" x14ac:dyDescent="0.25">
      <c r="A116" s="17">
        <v>40114</v>
      </c>
      <c r="B116" s="19" t="s">
        <v>277</v>
      </c>
      <c r="C116" s="36" t="s">
        <v>205</v>
      </c>
      <c r="D116" s="20" t="s">
        <v>206</v>
      </c>
      <c r="E116" s="19" t="s">
        <v>14</v>
      </c>
      <c r="F116" s="19"/>
      <c r="G116" s="19"/>
    </row>
    <row r="117" spans="1:7" s="20" customFormat="1" x14ac:dyDescent="0.25">
      <c r="A117" s="17">
        <v>40115</v>
      </c>
      <c r="B117" s="19" t="s">
        <v>277</v>
      </c>
      <c r="C117" s="19" t="s">
        <v>207</v>
      </c>
      <c r="D117" s="20" t="s">
        <v>208</v>
      </c>
      <c r="E117" s="19" t="s">
        <v>14</v>
      </c>
      <c r="F117" s="19"/>
      <c r="G117" s="19"/>
    </row>
    <row r="118" spans="1:7" s="20" customFormat="1" x14ac:dyDescent="0.25">
      <c r="A118" s="17">
        <v>40116</v>
      </c>
      <c r="B118" s="19" t="s">
        <v>277</v>
      </c>
      <c r="C118" s="19" t="s">
        <v>209</v>
      </c>
      <c r="D118" s="20" t="s">
        <v>210</v>
      </c>
      <c r="E118" s="19" t="s">
        <v>14</v>
      </c>
      <c r="F118" s="19" t="s">
        <v>389</v>
      </c>
      <c r="G118" s="19"/>
    </row>
    <row r="119" spans="1:7" s="20" customFormat="1" x14ac:dyDescent="0.25">
      <c r="A119" s="17">
        <v>40117</v>
      </c>
      <c r="B119" s="19" t="s">
        <v>277</v>
      </c>
      <c r="C119" s="19" t="s">
        <v>211</v>
      </c>
      <c r="D119" s="20" t="s">
        <v>211</v>
      </c>
      <c r="E119" s="19" t="s">
        <v>212</v>
      </c>
      <c r="F119" s="19"/>
      <c r="G119" s="19"/>
    </row>
    <row r="120" spans="1:7" s="20" customFormat="1" x14ac:dyDescent="0.25">
      <c r="A120" s="17">
        <v>40118</v>
      </c>
      <c r="B120" s="21" t="s">
        <v>277</v>
      </c>
      <c r="C120" s="37" t="s">
        <v>323</v>
      </c>
      <c r="D120" s="20" t="s">
        <v>323</v>
      </c>
      <c r="E120" s="19" t="s">
        <v>14</v>
      </c>
      <c r="F120" s="36" t="s">
        <v>246</v>
      </c>
      <c r="G120" s="19"/>
    </row>
    <row r="121" spans="1:7" s="20" customFormat="1" x14ac:dyDescent="0.25">
      <c r="A121" s="17">
        <v>40119</v>
      </c>
      <c r="B121" t="s">
        <v>277</v>
      </c>
      <c r="C121" t="s">
        <v>321</v>
      </c>
      <c r="D121" s="16" t="s">
        <v>322</v>
      </c>
      <c r="E121" s="36" t="s">
        <v>14</v>
      </c>
      <c r="F121" s="36" t="s">
        <v>393</v>
      </c>
      <c r="G121" s="86">
        <v>50</v>
      </c>
    </row>
    <row r="122" spans="1:7" s="20" customFormat="1" x14ac:dyDescent="0.25">
      <c r="A122" s="17">
        <v>40120</v>
      </c>
      <c r="B122" t="s">
        <v>277</v>
      </c>
      <c r="C122" s="90" t="s">
        <v>422</v>
      </c>
      <c r="D122" s="16" t="s">
        <v>320</v>
      </c>
      <c r="E122" s="36" t="s">
        <v>14</v>
      </c>
      <c r="F122" s="36" t="s">
        <v>390</v>
      </c>
      <c r="G122" s="86">
        <v>50</v>
      </c>
    </row>
    <row r="123" spans="1:7" s="20" customFormat="1" x14ac:dyDescent="0.25">
      <c r="A123" s="17">
        <v>40121</v>
      </c>
      <c r="B123" t="s">
        <v>277</v>
      </c>
      <c r="C123" s="90" t="s">
        <v>300</v>
      </c>
      <c r="D123" s="16" t="s">
        <v>363</v>
      </c>
      <c r="E123" s="36" t="s">
        <v>14</v>
      </c>
      <c r="F123" s="36"/>
      <c r="G123" s="86">
        <v>1000</v>
      </c>
    </row>
    <row r="124" spans="1:7" s="20" customFormat="1" x14ac:dyDescent="0.25">
      <c r="A124" s="17">
        <v>40122</v>
      </c>
      <c r="B124" t="s">
        <v>277</v>
      </c>
      <c r="C124" s="44" t="s">
        <v>298</v>
      </c>
      <c r="D124" s="16" t="s">
        <v>310</v>
      </c>
      <c r="E124" s="16" t="s">
        <v>14</v>
      </c>
      <c r="F124" s="16"/>
      <c r="G124" s="46">
        <v>255</v>
      </c>
    </row>
    <row r="125" spans="1:7" s="20" customFormat="1" x14ac:dyDescent="0.25">
      <c r="A125" s="17">
        <v>40123</v>
      </c>
      <c r="B125" t="s">
        <v>277</v>
      </c>
      <c r="C125" s="90" t="s">
        <v>301</v>
      </c>
      <c r="D125" s="16" t="s">
        <v>364</v>
      </c>
      <c r="E125" s="36" t="s">
        <v>14</v>
      </c>
      <c r="F125" s="36"/>
      <c r="G125" s="86">
        <v>1000</v>
      </c>
    </row>
    <row r="126" spans="1:7" s="20" customFormat="1" x14ac:dyDescent="0.25">
      <c r="A126" s="17">
        <v>40124</v>
      </c>
      <c r="B126" t="s">
        <v>277</v>
      </c>
      <c r="C126" s="90" t="s">
        <v>420</v>
      </c>
      <c r="D126" s="91" t="s">
        <v>421</v>
      </c>
      <c r="E126" s="36" t="s">
        <v>14</v>
      </c>
      <c r="F126" s="36"/>
      <c r="G126" s="86"/>
    </row>
    <row r="127" spans="1:7" s="20" customFormat="1" x14ac:dyDescent="0.25">
      <c r="A127" s="38">
        <v>41000</v>
      </c>
      <c r="B127" s="18" t="s">
        <v>276</v>
      </c>
      <c r="C127" s="19" t="s">
        <v>6</v>
      </c>
      <c r="D127" s="20" t="s">
        <v>6</v>
      </c>
      <c r="E127" s="19" t="s">
        <v>7</v>
      </c>
      <c r="F127" s="19"/>
      <c r="G127" s="19"/>
    </row>
    <row r="128" spans="1:7" s="20" customFormat="1" x14ac:dyDescent="0.25">
      <c r="A128" s="38">
        <v>41001</v>
      </c>
      <c r="B128" s="19" t="s">
        <v>276</v>
      </c>
      <c r="C128" s="19" t="s">
        <v>10</v>
      </c>
      <c r="D128" s="20" t="s">
        <v>11</v>
      </c>
      <c r="E128" s="19" t="s">
        <v>11</v>
      </c>
      <c r="F128" s="19"/>
      <c r="G128" s="19"/>
    </row>
    <row r="129" spans="1:7" s="20" customFormat="1" x14ac:dyDescent="0.25">
      <c r="A129" s="38">
        <v>41002</v>
      </c>
      <c r="B129" s="21" t="s">
        <v>276</v>
      </c>
      <c r="C129" s="21" t="s">
        <v>213</v>
      </c>
      <c r="D129" s="20" t="s">
        <v>214</v>
      </c>
      <c r="E129" s="19" t="s">
        <v>14</v>
      </c>
      <c r="F129" s="19" t="s">
        <v>215</v>
      </c>
      <c r="G129" s="19"/>
    </row>
    <row r="130" spans="1:7" s="20" customFormat="1" x14ac:dyDescent="0.25">
      <c r="A130" s="38">
        <v>41003</v>
      </c>
      <c r="B130" s="21" t="s">
        <v>276</v>
      </c>
      <c r="C130" s="21" t="s">
        <v>216</v>
      </c>
      <c r="D130" s="20" t="s">
        <v>217</v>
      </c>
      <c r="E130" s="19" t="s">
        <v>14</v>
      </c>
      <c r="F130" s="18" t="s">
        <v>218</v>
      </c>
      <c r="G130" s="18"/>
    </row>
    <row r="131" spans="1:7" s="20" customFormat="1" x14ac:dyDescent="0.25">
      <c r="A131" s="38">
        <v>41004</v>
      </c>
      <c r="B131" s="19" t="s">
        <v>276</v>
      </c>
      <c r="C131" s="19" t="s">
        <v>219</v>
      </c>
      <c r="D131" s="19" t="s">
        <v>220</v>
      </c>
      <c r="E131" s="19" t="s">
        <v>212</v>
      </c>
      <c r="F131" s="19"/>
      <c r="G131" s="19"/>
    </row>
    <row r="132" spans="1:7" s="20" customFormat="1" x14ac:dyDescent="0.25">
      <c r="A132" s="38">
        <v>41005</v>
      </c>
      <c r="B132" s="19" t="s">
        <v>276</v>
      </c>
      <c r="C132" s="19" t="s">
        <v>138</v>
      </c>
      <c r="D132" s="19" t="s">
        <v>138</v>
      </c>
      <c r="E132" s="19" t="s">
        <v>15</v>
      </c>
      <c r="F132" s="19"/>
      <c r="G132" s="19"/>
    </row>
    <row r="133" spans="1:7" s="20" customFormat="1" x14ac:dyDescent="0.25">
      <c r="A133" s="38">
        <v>41006</v>
      </c>
      <c r="B133" s="19" t="s">
        <v>276</v>
      </c>
      <c r="C133" s="19" t="s">
        <v>139</v>
      </c>
      <c r="D133" s="19" t="s">
        <v>139</v>
      </c>
      <c r="E133" s="19" t="s">
        <v>14</v>
      </c>
      <c r="F133" s="19"/>
      <c r="G133" s="19"/>
    </row>
    <row r="134" spans="1:7" s="20" customFormat="1" x14ac:dyDescent="0.25">
      <c r="A134" s="38">
        <v>41007</v>
      </c>
      <c r="B134" s="19" t="s">
        <v>276</v>
      </c>
      <c r="C134" s="19" t="s">
        <v>140</v>
      </c>
      <c r="D134" s="19" t="s">
        <v>140</v>
      </c>
      <c r="E134" s="19" t="s">
        <v>15</v>
      </c>
      <c r="F134" s="19"/>
      <c r="G134" s="19"/>
    </row>
    <row r="135" spans="1:7" s="20" customFormat="1" x14ac:dyDescent="0.25">
      <c r="A135" s="38">
        <v>41008</v>
      </c>
      <c r="B135" s="19" t="s">
        <v>276</v>
      </c>
      <c r="C135" s="19" t="s">
        <v>141</v>
      </c>
      <c r="D135" s="19" t="s">
        <v>141</v>
      </c>
      <c r="E135" s="19" t="s">
        <v>14</v>
      </c>
      <c r="F135" s="19"/>
      <c r="G135" s="19"/>
    </row>
    <row r="136" spans="1:7" s="20" customFormat="1" x14ac:dyDescent="0.25">
      <c r="A136" s="39">
        <v>42000</v>
      </c>
      <c r="B136" s="18" t="s">
        <v>275</v>
      </c>
      <c r="C136" s="19" t="s">
        <v>6</v>
      </c>
      <c r="D136" s="19" t="s">
        <v>6</v>
      </c>
      <c r="E136" s="19" t="s">
        <v>7</v>
      </c>
      <c r="F136" s="19"/>
      <c r="G136" s="19"/>
    </row>
    <row r="137" spans="1:7" s="20" customFormat="1" x14ac:dyDescent="0.25">
      <c r="A137" s="39">
        <v>42001</v>
      </c>
      <c r="B137" s="19" t="s">
        <v>275</v>
      </c>
      <c r="C137" s="19" t="s">
        <v>10</v>
      </c>
      <c r="D137" s="19" t="s">
        <v>11</v>
      </c>
      <c r="E137" s="19" t="s">
        <v>11</v>
      </c>
      <c r="F137" s="19"/>
      <c r="G137" s="19"/>
    </row>
    <row r="138" spans="1:7" s="20" customFormat="1" x14ac:dyDescent="0.25">
      <c r="A138" s="39">
        <v>42002</v>
      </c>
      <c r="B138" s="21" t="s">
        <v>275</v>
      </c>
      <c r="C138" s="21" t="s">
        <v>221</v>
      </c>
      <c r="D138" s="19" t="s">
        <v>222</v>
      </c>
      <c r="E138" s="19" t="s">
        <v>14</v>
      </c>
      <c r="F138" s="18" t="s">
        <v>223</v>
      </c>
      <c r="G138" s="18"/>
    </row>
    <row r="139" spans="1:7" s="20" customFormat="1" x14ac:dyDescent="0.25">
      <c r="A139" s="39">
        <v>42003</v>
      </c>
      <c r="B139" s="21" t="s">
        <v>275</v>
      </c>
      <c r="C139" s="21" t="s">
        <v>224</v>
      </c>
      <c r="D139" s="19" t="s">
        <v>225</v>
      </c>
      <c r="E139" s="19" t="s">
        <v>14</v>
      </c>
      <c r="F139" s="18" t="s">
        <v>226</v>
      </c>
      <c r="G139" s="18"/>
    </row>
    <row r="140" spans="1:7" s="20" customFormat="1" x14ac:dyDescent="0.25">
      <c r="A140" s="39">
        <v>42004</v>
      </c>
      <c r="B140" s="19" t="s">
        <v>275</v>
      </c>
      <c r="C140" s="19" t="s">
        <v>219</v>
      </c>
      <c r="D140" s="19" t="s">
        <v>220</v>
      </c>
      <c r="E140" s="19" t="s">
        <v>212</v>
      </c>
      <c r="F140" s="19"/>
      <c r="G140" s="19"/>
    </row>
    <row r="141" spans="1:7" s="20" customFormat="1" x14ac:dyDescent="0.25">
      <c r="A141" s="39">
        <v>42005</v>
      </c>
      <c r="B141" s="19" t="s">
        <v>275</v>
      </c>
      <c r="C141" s="19" t="s">
        <v>138</v>
      </c>
      <c r="D141" s="19" t="s">
        <v>138</v>
      </c>
      <c r="E141" s="19" t="s">
        <v>15</v>
      </c>
      <c r="F141" s="19"/>
      <c r="G141" s="19"/>
    </row>
    <row r="142" spans="1:7" s="20" customFormat="1" x14ac:dyDescent="0.25">
      <c r="A142" s="39">
        <v>42006</v>
      </c>
      <c r="B142" s="19" t="s">
        <v>275</v>
      </c>
      <c r="C142" s="19" t="s">
        <v>139</v>
      </c>
      <c r="D142" s="19" t="s">
        <v>139</v>
      </c>
      <c r="E142" s="19" t="s">
        <v>14</v>
      </c>
      <c r="F142" s="19"/>
      <c r="G142" s="19"/>
    </row>
    <row r="143" spans="1:7" s="20" customFormat="1" x14ac:dyDescent="0.25">
      <c r="A143" s="39">
        <v>42007</v>
      </c>
      <c r="B143" s="19" t="s">
        <v>275</v>
      </c>
      <c r="C143" s="19" t="s">
        <v>140</v>
      </c>
      <c r="D143" s="19" t="s">
        <v>140</v>
      </c>
      <c r="E143" s="19" t="s">
        <v>15</v>
      </c>
      <c r="F143" s="19"/>
      <c r="G143" s="19"/>
    </row>
    <row r="144" spans="1:7" s="20" customFormat="1" x14ac:dyDescent="0.25">
      <c r="A144" s="39">
        <v>42008</v>
      </c>
      <c r="B144" s="19" t="s">
        <v>275</v>
      </c>
      <c r="C144" s="19" t="s">
        <v>141</v>
      </c>
      <c r="D144" s="19" t="s">
        <v>141</v>
      </c>
      <c r="E144" s="19" t="s">
        <v>14</v>
      </c>
      <c r="F144" s="19"/>
      <c r="G144" s="19"/>
    </row>
    <row r="145" spans="1:7" s="20" customFormat="1" x14ac:dyDescent="0.25">
      <c r="A145" s="40">
        <v>43000</v>
      </c>
      <c r="B145" s="18" t="s">
        <v>274</v>
      </c>
      <c r="C145" s="19" t="s">
        <v>6</v>
      </c>
      <c r="D145" s="19" t="s">
        <v>6</v>
      </c>
      <c r="E145" s="19" t="s">
        <v>7</v>
      </c>
      <c r="F145" s="19"/>
      <c r="G145" s="19"/>
    </row>
    <row r="146" spans="1:7" s="20" customFormat="1" x14ac:dyDescent="0.25">
      <c r="A146" s="40">
        <v>43001</v>
      </c>
      <c r="B146" s="19" t="s">
        <v>274</v>
      </c>
      <c r="C146" s="19" t="s">
        <v>10</v>
      </c>
      <c r="D146" s="19" t="s">
        <v>11</v>
      </c>
      <c r="E146" s="19" t="s">
        <v>11</v>
      </c>
      <c r="F146" s="19"/>
      <c r="G146" s="19"/>
    </row>
    <row r="147" spans="1:7" s="20" customFormat="1" x14ac:dyDescent="0.25">
      <c r="A147" s="40">
        <v>43002</v>
      </c>
      <c r="B147" s="19" t="s">
        <v>274</v>
      </c>
      <c r="C147" s="19" t="s">
        <v>227</v>
      </c>
      <c r="D147" s="19" t="s">
        <v>228</v>
      </c>
      <c r="E147" s="19" t="s">
        <v>14</v>
      </c>
      <c r="F147" s="19"/>
      <c r="G147" s="19"/>
    </row>
    <row r="148" spans="1:7" s="20" customFormat="1" x14ac:dyDescent="0.25">
      <c r="A148" s="40">
        <v>43003</v>
      </c>
      <c r="B148" s="19" t="s">
        <v>274</v>
      </c>
      <c r="C148" s="19" t="s">
        <v>229</v>
      </c>
      <c r="D148" s="19" t="s">
        <v>230</v>
      </c>
      <c r="E148" s="19" t="s">
        <v>14</v>
      </c>
      <c r="F148" s="19"/>
      <c r="G148" s="19"/>
    </row>
    <row r="149" spans="1:7" s="20" customFormat="1" x14ac:dyDescent="0.25">
      <c r="A149" s="40">
        <v>43004</v>
      </c>
      <c r="B149" s="19" t="s">
        <v>274</v>
      </c>
      <c r="C149" s="19" t="s">
        <v>231</v>
      </c>
      <c r="D149" s="19" t="s">
        <v>232</v>
      </c>
      <c r="E149" s="19" t="s">
        <v>14</v>
      </c>
      <c r="F149" s="19"/>
      <c r="G149" s="19"/>
    </row>
    <row r="150" spans="1:7" s="20" customFormat="1" x14ac:dyDescent="0.25">
      <c r="A150" s="40">
        <v>43005</v>
      </c>
      <c r="B150" s="21" t="s">
        <v>274</v>
      </c>
      <c r="C150" s="21" t="s">
        <v>233</v>
      </c>
      <c r="D150" s="19" t="s">
        <v>234</v>
      </c>
      <c r="E150" s="19" t="s">
        <v>14</v>
      </c>
      <c r="F150" s="19" t="s">
        <v>235</v>
      </c>
      <c r="G150" s="19"/>
    </row>
    <row r="151" spans="1:7" s="20" customFormat="1" x14ac:dyDescent="0.25">
      <c r="A151" s="40">
        <v>43006</v>
      </c>
      <c r="B151" s="21" t="s">
        <v>274</v>
      </c>
      <c r="C151" s="21" t="s">
        <v>236</v>
      </c>
      <c r="D151" s="19" t="s">
        <v>237</v>
      </c>
      <c r="E151" s="19" t="s">
        <v>14</v>
      </c>
      <c r="F151" s="19" t="s">
        <v>238</v>
      </c>
      <c r="G151" s="19"/>
    </row>
    <row r="152" spans="1:7" s="20" customFormat="1" x14ac:dyDescent="0.25">
      <c r="A152" s="40">
        <v>43007</v>
      </c>
      <c r="B152" s="19" t="s">
        <v>274</v>
      </c>
      <c r="C152" s="19" t="s">
        <v>219</v>
      </c>
      <c r="D152" s="19" t="s">
        <v>220</v>
      </c>
      <c r="E152" s="19" t="s">
        <v>212</v>
      </c>
      <c r="F152" s="19"/>
      <c r="G152" s="19"/>
    </row>
    <row r="153" spans="1:7" s="20" customFormat="1" x14ac:dyDescent="0.25">
      <c r="A153" s="40">
        <v>43008</v>
      </c>
      <c r="B153" s="19" t="s">
        <v>274</v>
      </c>
      <c r="C153" s="19" t="s">
        <v>138</v>
      </c>
      <c r="D153" s="19" t="s">
        <v>138</v>
      </c>
      <c r="E153" s="19" t="s">
        <v>15</v>
      </c>
      <c r="F153" s="19"/>
      <c r="G153" s="19"/>
    </row>
    <row r="154" spans="1:7" s="20" customFormat="1" x14ac:dyDescent="0.25">
      <c r="A154" s="40">
        <v>43009</v>
      </c>
      <c r="B154" s="19" t="s">
        <v>274</v>
      </c>
      <c r="C154" s="19" t="s">
        <v>139</v>
      </c>
      <c r="D154" s="19" t="s">
        <v>139</v>
      </c>
      <c r="E154" s="19" t="s">
        <v>14</v>
      </c>
      <c r="F154" s="19"/>
      <c r="G154" s="19"/>
    </row>
    <row r="155" spans="1:7" s="20" customFormat="1" x14ac:dyDescent="0.25">
      <c r="A155" s="40">
        <v>43010</v>
      </c>
      <c r="B155" s="19" t="s">
        <v>274</v>
      </c>
      <c r="C155" s="19" t="s">
        <v>140</v>
      </c>
      <c r="D155" s="19" t="s">
        <v>140</v>
      </c>
      <c r="E155" s="19" t="s">
        <v>15</v>
      </c>
      <c r="F155" s="19"/>
      <c r="G155" s="19"/>
    </row>
    <row r="156" spans="1:7" s="20" customFormat="1" x14ac:dyDescent="0.25">
      <c r="A156" s="40">
        <v>43011</v>
      </c>
      <c r="B156" s="19" t="s">
        <v>274</v>
      </c>
      <c r="C156" s="19" t="s">
        <v>141</v>
      </c>
      <c r="D156" s="19" t="s">
        <v>141</v>
      </c>
      <c r="E156" s="19" t="s">
        <v>14</v>
      </c>
      <c r="F156" s="19"/>
      <c r="G156" s="19"/>
    </row>
    <row r="157" spans="1:7" s="20" customFormat="1" x14ac:dyDescent="0.25">
      <c r="A157" s="40">
        <v>43012</v>
      </c>
      <c r="B157" s="19" t="s">
        <v>274</v>
      </c>
      <c r="C157" s="19" t="s">
        <v>239</v>
      </c>
      <c r="D157" s="19" t="s">
        <v>239</v>
      </c>
      <c r="E157" s="19" t="s">
        <v>14</v>
      </c>
      <c r="F157" s="19"/>
      <c r="G157" s="19"/>
    </row>
    <row r="158" spans="1:7" s="20" customFormat="1" x14ac:dyDescent="0.25">
      <c r="A158" s="40">
        <v>43013</v>
      </c>
      <c r="B158" s="19" t="s">
        <v>274</v>
      </c>
      <c r="C158" s="19" t="s">
        <v>240</v>
      </c>
      <c r="D158" s="19" t="s">
        <v>240</v>
      </c>
      <c r="E158" s="19" t="s">
        <v>14</v>
      </c>
      <c r="F158" s="19"/>
      <c r="G158" s="19"/>
    </row>
    <row r="159" spans="1:7" s="20" customFormat="1" x14ac:dyDescent="0.25">
      <c r="A159" s="41">
        <v>44000</v>
      </c>
      <c r="B159" s="18" t="s">
        <v>273</v>
      </c>
      <c r="C159" s="19" t="s">
        <v>6</v>
      </c>
      <c r="D159" s="19" t="s">
        <v>6</v>
      </c>
      <c r="E159" s="19" t="s">
        <v>7</v>
      </c>
      <c r="F159" s="19"/>
      <c r="G159" s="19"/>
    </row>
    <row r="160" spans="1:7" s="20" customFormat="1" x14ac:dyDescent="0.25">
      <c r="A160" s="41">
        <v>44001</v>
      </c>
      <c r="B160" s="19" t="s">
        <v>273</v>
      </c>
      <c r="C160" s="19" t="s">
        <v>10</v>
      </c>
      <c r="D160" s="19" t="s">
        <v>11</v>
      </c>
      <c r="E160" s="19" t="s">
        <v>11</v>
      </c>
      <c r="F160" s="19"/>
      <c r="G160" s="19"/>
    </row>
    <row r="161" spans="1:7" s="20" customFormat="1" x14ac:dyDescent="0.25">
      <c r="A161" s="41">
        <v>44002</v>
      </c>
      <c r="B161" s="21" t="s">
        <v>273</v>
      </c>
      <c r="C161" s="21" t="s">
        <v>241</v>
      </c>
      <c r="D161" s="19" t="s">
        <v>242</v>
      </c>
      <c r="E161" s="19" t="s">
        <v>14</v>
      </c>
      <c r="F161" s="19" t="s">
        <v>243</v>
      </c>
      <c r="G161" s="19"/>
    </row>
    <row r="162" spans="1:7" s="20" customFormat="1" x14ac:dyDescent="0.25">
      <c r="A162" s="41">
        <v>44003</v>
      </c>
      <c r="B162" s="21" t="s">
        <v>273</v>
      </c>
      <c r="C162" s="21" t="s">
        <v>244</v>
      </c>
      <c r="D162" s="19" t="s">
        <v>245</v>
      </c>
      <c r="E162" s="19" t="s">
        <v>14</v>
      </c>
      <c r="F162" s="18" t="s">
        <v>246</v>
      </c>
      <c r="G162" s="18"/>
    </row>
    <row r="163" spans="1:7" s="20" customFormat="1" x14ac:dyDescent="0.25">
      <c r="A163" s="41">
        <v>44004</v>
      </c>
      <c r="B163" s="19" t="s">
        <v>273</v>
      </c>
      <c r="C163" s="19" t="s">
        <v>219</v>
      </c>
      <c r="D163" s="19" t="s">
        <v>220</v>
      </c>
      <c r="E163" s="19" t="s">
        <v>212</v>
      </c>
      <c r="F163" s="19"/>
      <c r="G163" s="19"/>
    </row>
    <row r="164" spans="1:7" s="20" customFormat="1" x14ac:dyDescent="0.25">
      <c r="A164" s="41">
        <v>44005</v>
      </c>
      <c r="B164" s="19" t="s">
        <v>273</v>
      </c>
      <c r="C164" s="19" t="s">
        <v>138</v>
      </c>
      <c r="D164" s="19" t="s">
        <v>138</v>
      </c>
      <c r="E164" s="19" t="s">
        <v>15</v>
      </c>
      <c r="F164" s="19"/>
      <c r="G164" s="19"/>
    </row>
    <row r="165" spans="1:7" s="20" customFormat="1" x14ac:dyDescent="0.25">
      <c r="A165" s="41">
        <v>44006</v>
      </c>
      <c r="B165" s="19" t="s">
        <v>273</v>
      </c>
      <c r="C165" s="19" t="s">
        <v>139</v>
      </c>
      <c r="D165" s="19" t="s">
        <v>139</v>
      </c>
      <c r="E165" s="19" t="s">
        <v>14</v>
      </c>
      <c r="F165" s="19"/>
      <c r="G165" s="19"/>
    </row>
    <row r="166" spans="1:7" s="20" customFormat="1" x14ac:dyDescent="0.25">
      <c r="A166" s="41">
        <v>44007</v>
      </c>
      <c r="B166" s="19" t="s">
        <v>273</v>
      </c>
      <c r="C166" s="19" t="s">
        <v>140</v>
      </c>
      <c r="D166" s="19" t="s">
        <v>140</v>
      </c>
      <c r="E166" s="19" t="s">
        <v>15</v>
      </c>
      <c r="F166" s="19"/>
      <c r="G166" s="19"/>
    </row>
    <row r="167" spans="1:7" s="20" customFormat="1" x14ac:dyDescent="0.25">
      <c r="A167" s="42">
        <v>44008</v>
      </c>
      <c r="B167" s="26" t="s">
        <v>273</v>
      </c>
      <c r="C167" s="26" t="s">
        <v>141</v>
      </c>
      <c r="D167" s="26" t="s">
        <v>141</v>
      </c>
      <c r="E167" s="26" t="s">
        <v>14</v>
      </c>
      <c r="F167" s="26"/>
      <c r="G167" s="19"/>
    </row>
    <row r="168" spans="1:7" x14ac:dyDescent="0.25">
      <c r="A168" s="43">
        <v>50023</v>
      </c>
      <c r="B168" s="16" t="s">
        <v>272</v>
      </c>
      <c r="C168" s="44" t="s">
        <v>0</v>
      </c>
      <c r="D168" s="45" t="s">
        <v>0</v>
      </c>
      <c r="E168" s="16" t="s">
        <v>7</v>
      </c>
    </row>
    <row r="169" spans="1:7" ht="14.15" customHeight="1" x14ac:dyDescent="0.25">
      <c r="A169" s="43">
        <v>50001</v>
      </c>
      <c r="B169" s="16" t="s">
        <v>272</v>
      </c>
      <c r="C169" s="44" t="s">
        <v>248</v>
      </c>
      <c r="D169" s="16" t="s">
        <v>248</v>
      </c>
      <c r="E169" s="16" t="s">
        <v>9</v>
      </c>
    </row>
    <row r="170" spans="1:7" ht="14.15" customHeight="1" x14ac:dyDescent="0.25">
      <c r="A170" s="43">
        <v>50024</v>
      </c>
      <c r="B170" s="47" t="s">
        <v>272</v>
      </c>
      <c r="C170" s="48" t="s">
        <v>11</v>
      </c>
      <c r="D170" s="16" t="s">
        <v>11</v>
      </c>
      <c r="E170" s="16" t="s">
        <v>11</v>
      </c>
    </row>
    <row r="171" spans="1:7" ht="14.15" customHeight="1" x14ac:dyDescent="0.25">
      <c r="A171" s="43">
        <v>50092</v>
      </c>
      <c r="B171" s="16" t="s">
        <v>272</v>
      </c>
      <c r="C171" s="44" t="s">
        <v>12</v>
      </c>
      <c r="D171" s="16" t="s">
        <v>12</v>
      </c>
      <c r="E171" s="16" t="s">
        <v>14</v>
      </c>
    </row>
    <row r="172" spans="1:7" ht="12.65" customHeight="1" x14ac:dyDescent="0.25">
      <c r="A172" s="43">
        <v>50093</v>
      </c>
      <c r="B172" s="16" t="s">
        <v>272</v>
      </c>
      <c r="C172" s="49" t="s">
        <v>324</v>
      </c>
      <c r="D172" s="50" t="s">
        <v>325</v>
      </c>
      <c r="E172" s="16" t="s">
        <v>14</v>
      </c>
      <c r="G172" s="51">
        <v>50</v>
      </c>
    </row>
    <row r="173" spans="1:7" ht="12.65" customHeight="1" x14ac:dyDescent="0.25">
      <c r="A173" s="43">
        <v>50107</v>
      </c>
      <c r="B173" s="16" t="s">
        <v>272</v>
      </c>
      <c r="C173" s="49" t="s">
        <v>380</v>
      </c>
      <c r="D173" s="50" t="s">
        <v>381</v>
      </c>
      <c r="E173" s="16" t="s">
        <v>14</v>
      </c>
      <c r="G173" s="51"/>
    </row>
    <row r="174" spans="1:7" ht="12.65" customHeight="1" x14ac:dyDescent="0.25">
      <c r="A174" s="43">
        <v>50094</v>
      </c>
      <c r="B174" s="16" t="s">
        <v>272</v>
      </c>
      <c r="C174" s="49" t="s">
        <v>17</v>
      </c>
      <c r="D174" s="50" t="s">
        <v>18</v>
      </c>
      <c r="E174" s="16" t="s">
        <v>14</v>
      </c>
      <c r="G174" s="51">
        <v>50</v>
      </c>
    </row>
    <row r="175" spans="1:7" ht="12.65" customHeight="1" x14ac:dyDescent="0.25">
      <c r="A175" s="43">
        <v>50095</v>
      </c>
      <c r="B175" s="16" t="s">
        <v>272</v>
      </c>
      <c r="C175" s="49" t="s">
        <v>326</v>
      </c>
      <c r="D175" s="50" t="s">
        <v>327</v>
      </c>
      <c r="E175" s="16" t="s">
        <v>14</v>
      </c>
      <c r="G175" s="51">
        <v>50</v>
      </c>
    </row>
    <row r="176" spans="1:7" ht="14.15" customHeight="1" x14ac:dyDescent="0.25">
      <c r="A176" s="43">
        <v>50096</v>
      </c>
      <c r="B176" s="16" t="s">
        <v>272</v>
      </c>
      <c r="C176" s="49" t="s">
        <v>328</v>
      </c>
      <c r="D176" s="50" t="s">
        <v>329</v>
      </c>
      <c r="E176" s="16" t="s">
        <v>14</v>
      </c>
      <c r="G176" s="51">
        <v>50</v>
      </c>
    </row>
    <row r="177" spans="1:7" ht="14.15" customHeight="1" x14ac:dyDescent="0.25">
      <c r="A177" s="43">
        <v>50097</v>
      </c>
      <c r="B177" s="16" t="s">
        <v>272</v>
      </c>
      <c r="C177" s="49" t="s">
        <v>330</v>
      </c>
      <c r="D177" s="50" t="s">
        <v>331</v>
      </c>
      <c r="E177" s="16" t="s">
        <v>14</v>
      </c>
      <c r="G177" s="51">
        <v>50</v>
      </c>
    </row>
    <row r="178" spans="1:7" ht="14.15" customHeight="1" x14ac:dyDescent="0.25">
      <c r="A178" s="43">
        <v>50080</v>
      </c>
      <c r="B178" s="16" t="s">
        <v>272</v>
      </c>
      <c r="C178" s="49" t="s">
        <v>21</v>
      </c>
      <c r="D178" s="50" t="s">
        <v>22</v>
      </c>
      <c r="E178" s="16" t="s">
        <v>14</v>
      </c>
      <c r="G178" s="51">
        <v>50</v>
      </c>
    </row>
    <row r="179" spans="1:7" ht="14.15" customHeight="1" x14ac:dyDescent="0.25">
      <c r="A179" s="43">
        <v>50002</v>
      </c>
      <c r="B179" s="47" t="s">
        <v>272</v>
      </c>
      <c r="C179" s="48" t="s">
        <v>19</v>
      </c>
      <c r="D179" s="16" t="s">
        <v>20</v>
      </c>
      <c r="E179" s="16" t="s">
        <v>249</v>
      </c>
    </row>
    <row r="180" spans="1:7" x14ac:dyDescent="0.25">
      <c r="A180" s="43">
        <v>50003</v>
      </c>
      <c r="B180" s="47" t="s">
        <v>272</v>
      </c>
      <c r="C180" s="48" t="s">
        <v>23</v>
      </c>
      <c r="D180" s="16" t="s">
        <v>24</v>
      </c>
      <c r="E180" s="16" t="s">
        <v>249</v>
      </c>
    </row>
    <row r="181" spans="1:7" ht="14.15" customHeight="1" x14ac:dyDescent="0.25">
      <c r="A181" s="43">
        <v>50004</v>
      </c>
      <c r="B181" s="47" t="s">
        <v>272</v>
      </c>
      <c r="C181" s="48" t="s">
        <v>25</v>
      </c>
      <c r="D181" s="16" t="s">
        <v>26</v>
      </c>
      <c r="E181" s="16" t="s">
        <v>249</v>
      </c>
    </row>
    <row r="182" spans="1:7" s="54" customFormat="1" x14ac:dyDescent="0.25">
      <c r="A182" s="43">
        <v>50012</v>
      </c>
      <c r="B182" s="16" t="s">
        <v>272</v>
      </c>
      <c r="C182" s="52" t="s">
        <v>257</v>
      </c>
      <c r="D182" s="53" t="s">
        <v>257</v>
      </c>
      <c r="E182" s="16" t="s">
        <v>14</v>
      </c>
      <c r="F182" s="16"/>
      <c r="G182" s="51">
        <v>50</v>
      </c>
    </row>
    <row r="183" spans="1:7" ht="12.65" customHeight="1" x14ac:dyDescent="0.3">
      <c r="A183" s="43">
        <v>50027</v>
      </c>
      <c r="B183" s="16" t="s">
        <v>272</v>
      </c>
      <c r="C183" s="55" t="s">
        <v>35</v>
      </c>
      <c r="D183" s="50" t="s">
        <v>332</v>
      </c>
      <c r="E183" s="16" t="s">
        <v>249</v>
      </c>
    </row>
    <row r="184" spans="1:7" ht="12.65" customHeight="1" x14ac:dyDescent="0.25">
      <c r="A184" s="43">
        <v>50081</v>
      </c>
      <c r="B184" s="56" t="s">
        <v>272</v>
      </c>
      <c r="C184" s="52" t="s">
        <v>369</v>
      </c>
      <c r="D184" s="50" t="s">
        <v>313</v>
      </c>
      <c r="E184" s="16" t="s">
        <v>249</v>
      </c>
    </row>
    <row r="185" spans="1:7" ht="12.65" customHeight="1" x14ac:dyDescent="0.25">
      <c r="A185" s="43">
        <v>50098</v>
      </c>
      <c r="B185" s="56" t="s">
        <v>272</v>
      </c>
      <c r="C185" s="52" t="s">
        <v>370</v>
      </c>
      <c r="D185" s="50" t="s">
        <v>333</v>
      </c>
      <c r="E185" s="16" t="s">
        <v>14</v>
      </c>
      <c r="G185" s="51">
        <v>50</v>
      </c>
    </row>
    <row r="186" spans="1:7" ht="12.65" customHeight="1" x14ac:dyDescent="0.25">
      <c r="A186" s="43">
        <v>50099</v>
      </c>
      <c r="B186" s="56" t="s">
        <v>272</v>
      </c>
      <c r="C186" s="52" t="s">
        <v>378</v>
      </c>
      <c r="D186" s="50" t="s">
        <v>334</v>
      </c>
      <c r="E186" s="16" t="s">
        <v>14</v>
      </c>
      <c r="F186" s="57"/>
      <c r="G186" s="51">
        <v>50</v>
      </c>
    </row>
    <row r="187" spans="1:7" ht="12.65" customHeight="1" x14ac:dyDescent="0.3">
      <c r="A187" s="43">
        <v>50028</v>
      </c>
      <c r="B187" s="16" t="s">
        <v>272</v>
      </c>
      <c r="C187" s="58" t="s">
        <v>37</v>
      </c>
      <c r="D187" s="36" t="s">
        <v>38</v>
      </c>
      <c r="E187" s="36" t="s">
        <v>14</v>
      </c>
      <c r="F187" s="57" t="s">
        <v>382</v>
      </c>
      <c r="G187" s="46">
        <v>50</v>
      </c>
    </row>
    <row r="188" spans="1:7" ht="12.65" customHeight="1" x14ac:dyDescent="0.25">
      <c r="A188" s="43">
        <v>50082</v>
      </c>
      <c r="B188" s="56" t="s">
        <v>272</v>
      </c>
      <c r="C188" s="44" t="s">
        <v>29</v>
      </c>
      <c r="D188" s="16" t="s">
        <v>30</v>
      </c>
      <c r="E188" s="16" t="s">
        <v>14</v>
      </c>
      <c r="G188" s="46">
        <v>50</v>
      </c>
    </row>
    <row r="189" spans="1:7" ht="12.65" customHeight="1" x14ac:dyDescent="0.25">
      <c r="A189" s="43">
        <v>50083</v>
      </c>
      <c r="B189" s="56" t="s">
        <v>272</v>
      </c>
      <c r="C189" s="44" t="s">
        <v>31</v>
      </c>
      <c r="D189" s="16" t="s">
        <v>32</v>
      </c>
      <c r="E189" s="16" t="s">
        <v>14</v>
      </c>
      <c r="G189" s="46">
        <v>50</v>
      </c>
    </row>
    <row r="190" spans="1:7" s="59" customFormat="1" ht="12.65" customHeight="1" x14ac:dyDescent="0.25">
      <c r="A190" s="43">
        <v>50084</v>
      </c>
      <c r="B190" s="56" t="s">
        <v>272</v>
      </c>
      <c r="C190" s="44" t="s">
        <v>27</v>
      </c>
      <c r="D190" s="16" t="s">
        <v>28</v>
      </c>
      <c r="E190" s="16" t="s">
        <v>14</v>
      </c>
      <c r="F190" s="16"/>
      <c r="G190" s="46">
        <v>50</v>
      </c>
    </row>
    <row r="191" spans="1:7" ht="12.65" customHeight="1" x14ac:dyDescent="0.25">
      <c r="A191" s="43">
        <v>50086</v>
      </c>
      <c r="B191" s="56" t="s">
        <v>272</v>
      </c>
      <c r="C191" s="44" t="s">
        <v>314</v>
      </c>
      <c r="D191" s="16" t="s">
        <v>317</v>
      </c>
      <c r="E191" s="16" t="s">
        <v>384</v>
      </c>
    </row>
    <row r="192" spans="1:7" ht="12.65" customHeight="1" x14ac:dyDescent="0.25">
      <c r="A192" s="43">
        <v>50085</v>
      </c>
      <c r="B192" s="56" t="s">
        <v>272</v>
      </c>
      <c r="C192" s="44" t="s">
        <v>15</v>
      </c>
      <c r="D192" s="16" t="s">
        <v>316</v>
      </c>
      <c r="E192" s="16" t="s">
        <v>15</v>
      </c>
    </row>
    <row r="193" spans="1:7" ht="12.65" customHeight="1" x14ac:dyDescent="0.25">
      <c r="A193" s="43">
        <v>50100</v>
      </c>
      <c r="B193" s="56" t="s">
        <v>272</v>
      </c>
      <c r="C193" s="49" t="s">
        <v>41</v>
      </c>
      <c r="D193" s="50" t="s">
        <v>42</v>
      </c>
      <c r="E193" s="36" t="s">
        <v>14</v>
      </c>
      <c r="G193" s="46">
        <v>50</v>
      </c>
    </row>
    <row r="194" spans="1:7" ht="12.65" customHeight="1" x14ac:dyDescent="0.25">
      <c r="A194" s="43">
        <v>50015</v>
      </c>
      <c r="B194" s="16" t="s">
        <v>272</v>
      </c>
      <c r="C194" s="44" t="s">
        <v>39</v>
      </c>
      <c r="D194" s="16" t="s">
        <v>40</v>
      </c>
      <c r="E194" s="16" t="s">
        <v>14</v>
      </c>
      <c r="G194" s="51">
        <v>255</v>
      </c>
    </row>
    <row r="195" spans="1:7" ht="12.65" customHeight="1" x14ac:dyDescent="0.25">
      <c r="A195" s="43">
        <v>50087</v>
      </c>
      <c r="B195" s="56" t="s">
        <v>272</v>
      </c>
      <c r="C195" s="44" t="s">
        <v>315</v>
      </c>
      <c r="D195" s="16" t="s">
        <v>318</v>
      </c>
      <c r="E195" s="16" t="s">
        <v>14</v>
      </c>
    </row>
    <row r="196" spans="1:7" ht="12.65" customHeight="1" x14ac:dyDescent="0.3">
      <c r="A196" s="43">
        <v>50039</v>
      </c>
      <c r="B196" s="16" t="s">
        <v>272</v>
      </c>
      <c r="C196" s="55" t="s">
        <v>366</v>
      </c>
      <c r="D196" s="16" t="s">
        <v>34</v>
      </c>
      <c r="E196" s="16" t="s">
        <v>14</v>
      </c>
      <c r="F196" s="57" t="s">
        <v>385</v>
      </c>
      <c r="G196" s="46">
        <v>50</v>
      </c>
    </row>
    <row r="197" spans="1:7" ht="12.65" customHeight="1" x14ac:dyDescent="0.25">
      <c r="A197" s="43">
        <v>50038</v>
      </c>
      <c r="B197" s="16" t="s">
        <v>272</v>
      </c>
      <c r="C197" s="52" t="s">
        <v>371</v>
      </c>
      <c r="D197" s="16" t="s">
        <v>302</v>
      </c>
      <c r="E197" s="16" t="s">
        <v>14</v>
      </c>
      <c r="F197" s="57" t="s">
        <v>383</v>
      </c>
      <c r="G197" s="46">
        <v>50</v>
      </c>
    </row>
    <row r="198" spans="1:7" ht="12.65" customHeight="1" x14ac:dyDescent="0.25">
      <c r="A198" s="43">
        <v>50040</v>
      </c>
      <c r="B198" s="16" t="s">
        <v>272</v>
      </c>
      <c r="C198" s="52" t="s">
        <v>372</v>
      </c>
      <c r="D198" s="16" t="s">
        <v>306</v>
      </c>
      <c r="E198" s="16" t="s">
        <v>14</v>
      </c>
      <c r="G198" s="51" t="s">
        <v>336</v>
      </c>
    </row>
    <row r="199" spans="1:7" ht="12.65" customHeight="1" x14ac:dyDescent="0.3">
      <c r="A199" s="43">
        <v>50037</v>
      </c>
      <c r="B199" s="16" t="s">
        <v>272</v>
      </c>
      <c r="C199" s="55" t="s">
        <v>335</v>
      </c>
      <c r="D199" s="16" t="s">
        <v>201</v>
      </c>
      <c r="E199" s="16" t="s">
        <v>14</v>
      </c>
      <c r="F199" s="57" t="s">
        <v>386</v>
      </c>
      <c r="G199" s="51">
        <v>50</v>
      </c>
    </row>
    <row r="200" spans="1:7" ht="13" customHeight="1" x14ac:dyDescent="0.3">
      <c r="A200" s="43">
        <v>50041</v>
      </c>
      <c r="B200" s="16" t="s">
        <v>272</v>
      </c>
      <c r="C200" s="55" t="s">
        <v>46</v>
      </c>
      <c r="D200" s="16" t="s">
        <v>47</v>
      </c>
      <c r="E200" s="36" t="s">
        <v>14</v>
      </c>
      <c r="F200" s="60" t="s">
        <v>387</v>
      </c>
      <c r="G200" s="51">
        <v>50</v>
      </c>
    </row>
    <row r="201" spans="1:7" ht="13" customHeight="1" x14ac:dyDescent="0.25">
      <c r="A201" s="43">
        <v>50045</v>
      </c>
      <c r="B201" s="16" t="s">
        <v>272</v>
      </c>
      <c r="C201" s="52" t="s">
        <v>379</v>
      </c>
      <c r="D201" s="16" t="s">
        <v>297</v>
      </c>
      <c r="E201" s="36" t="s">
        <v>14</v>
      </c>
      <c r="F201" s="57" t="s">
        <v>382</v>
      </c>
      <c r="G201" s="51">
        <v>50</v>
      </c>
    </row>
    <row r="202" spans="1:7" ht="13" customHeight="1" x14ac:dyDescent="0.3">
      <c r="A202" s="43">
        <v>50042</v>
      </c>
      <c r="B202" s="16" t="s">
        <v>272</v>
      </c>
      <c r="C202" s="55" t="s">
        <v>49</v>
      </c>
      <c r="D202" s="16" t="s">
        <v>50</v>
      </c>
      <c r="E202" s="36" t="s">
        <v>14</v>
      </c>
      <c r="F202" s="60" t="s">
        <v>388</v>
      </c>
      <c r="G202" s="46">
        <v>50</v>
      </c>
    </row>
    <row r="203" spans="1:7" ht="13" customHeight="1" x14ac:dyDescent="0.3">
      <c r="A203" s="43">
        <v>50044</v>
      </c>
      <c r="B203" s="16" t="s">
        <v>272</v>
      </c>
      <c r="C203" s="55" t="s">
        <v>209</v>
      </c>
      <c r="D203" s="16" t="s">
        <v>368</v>
      </c>
      <c r="E203" s="36" t="s">
        <v>14</v>
      </c>
      <c r="F203" s="57" t="s">
        <v>389</v>
      </c>
      <c r="G203" s="46">
        <v>150</v>
      </c>
    </row>
    <row r="204" spans="1:7" ht="13" customHeight="1" x14ac:dyDescent="0.25">
      <c r="A204" s="43">
        <v>50088</v>
      </c>
      <c r="B204" s="56" t="s">
        <v>272</v>
      </c>
      <c r="C204" s="44" t="s">
        <v>319</v>
      </c>
      <c r="D204" s="16" t="s">
        <v>320</v>
      </c>
      <c r="E204" s="16" t="s">
        <v>14</v>
      </c>
      <c r="F204" s="60" t="s">
        <v>390</v>
      </c>
      <c r="G204" s="46">
        <v>50</v>
      </c>
    </row>
    <row r="205" spans="1:7" ht="13" customHeight="1" x14ac:dyDescent="0.3">
      <c r="A205" s="43">
        <v>50043</v>
      </c>
      <c r="B205" s="16" t="s">
        <v>272</v>
      </c>
      <c r="C205" s="55" t="s">
        <v>52</v>
      </c>
      <c r="D205" s="16" t="s">
        <v>53</v>
      </c>
      <c r="E205" s="36" t="s">
        <v>14</v>
      </c>
      <c r="F205" s="60" t="s">
        <v>388</v>
      </c>
      <c r="G205" s="46">
        <v>50</v>
      </c>
    </row>
    <row r="206" spans="1:7" ht="13" customHeight="1" x14ac:dyDescent="0.3">
      <c r="A206" s="43">
        <v>50032</v>
      </c>
      <c r="B206" s="16" t="s">
        <v>272</v>
      </c>
      <c r="C206" s="55" t="s">
        <v>184</v>
      </c>
      <c r="D206" s="50" t="s">
        <v>185</v>
      </c>
      <c r="E206" s="16" t="s">
        <v>14</v>
      </c>
      <c r="G206" s="51">
        <v>255</v>
      </c>
    </row>
    <row r="207" spans="1:7" ht="13" x14ac:dyDescent="0.3">
      <c r="A207" s="43">
        <v>50030</v>
      </c>
      <c r="B207" s="16" t="s">
        <v>272</v>
      </c>
      <c r="C207" s="55" t="s">
        <v>291</v>
      </c>
      <c r="D207" s="50" t="s">
        <v>189</v>
      </c>
      <c r="E207" s="16" t="s">
        <v>14</v>
      </c>
      <c r="F207" s="57" t="s">
        <v>391</v>
      </c>
      <c r="G207" s="46">
        <v>50</v>
      </c>
    </row>
    <row r="208" spans="1:7" ht="13" x14ac:dyDescent="0.3">
      <c r="A208" s="43">
        <v>50029</v>
      </c>
      <c r="B208" s="16" t="s">
        <v>272</v>
      </c>
      <c r="C208" s="55" t="s">
        <v>290</v>
      </c>
      <c r="D208" s="50" t="s">
        <v>187</v>
      </c>
      <c r="E208" s="16" t="s">
        <v>14</v>
      </c>
      <c r="F208" s="57" t="s">
        <v>392</v>
      </c>
      <c r="G208" s="46">
        <v>50</v>
      </c>
    </row>
    <row r="209" spans="1:7" ht="13" x14ac:dyDescent="0.3">
      <c r="A209" s="43">
        <v>50031</v>
      </c>
      <c r="B209" s="16" t="s">
        <v>272</v>
      </c>
      <c r="C209" s="55" t="s">
        <v>292</v>
      </c>
      <c r="D209" s="50" t="s">
        <v>337</v>
      </c>
      <c r="E209" s="16" t="s">
        <v>14</v>
      </c>
      <c r="F209" s="60" t="s">
        <v>390</v>
      </c>
      <c r="G209" s="46">
        <v>50</v>
      </c>
    </row>
    <row r="210" spans="1:7" ht="13" x14ac:dyDescent="0.3">
      <c r="A210" s="43">
        <v>50036</v>
      </c>
      <c r="B210" s="16" t="s">
        <v>272</v>
      </c>
      <c r="C210" s="55" t="s">
        <v>192</v>
      </c>
      <c r="D210" s="50" t="s">
        <v>193</v>
      </c>
      <c r="E210" s="16" t="s">
        <v>14</v>
      </c>
      <c r="G210" s="51">
        <v>255</v>
      </c>
    </row>
    <row r="211" spans="1:7" ht="13" x14ac:dyDescent="0.3">
      <c r="A211" s="43">
        <v>50034</v>
      </c>
      <c r="B211" s="16" t="s">
        <v>272</v>
      </c>
      <c r="C211" s="55" t="s">
        <v>294</v>
      </c>
      <c r="D211" s="50" t="s">
        <v>197</v>
      </c>
      <c r="E211" s="16" t="s">
        <v>14</v>
      </c>
      <c r="F211" s="57" t="s">
        <v>391</v>
      </c>
      <c r="G211" s="46">
        <v>50</v>
      </c>
    </row>
    <row r="212" spans="1:7" ht="13" x14ac:dyDescent="0.3">
      <c r="A212" s="43">
        <v>50033</v>
      </c>
      <c r="B212" s="16" t="s">
        <v>272</v>
      </c>
      <c r="C212" s="55" t="s">
        <v>295</v>
      </c>
      <c r="D212" s="50" t="s">
        <v>195</v>
      </c>
      <c r="E212" s="16" t="s">
        <v>14</v>
      </c>
      <c r="F212" s="57" t="s">
        <v>392</v>
      </c>
      <c r="G212" s="46">
        <v>50</v>
      </c>
    </row>
    <row r="213" spans="1:7" ht="13" x14ac:dyDescent="0.3">
      <c r="A213" s="43">
        <v>50035</v>
      </c>
      <c r="B213" s="16" t="s">
        <v>272</v>
      </c>
      <c r="C213" s="55" t="s">
        <v>293</v>
      </c>
      <c r="D213" s="50" t="s">
        <v>338</v>
      </c>
      <c r="E213" s="16" t="s">
        <v>14</v>
      </c>
      <c r="F213" s="60" t="s">
        <v>390</v>
      </c>
      <c r="G213" s="46">
        <v>50</v>
      </c>
    </row>
    <row r="214" spans="1:7" ht="13" x14ac:dyDescent="0.3">
      <c r="A214" s="43">
        <v>50046</v>
      </c>
      <c r="B214" s="16" t="s">
        <v>272</v>
      </c>
      <c r="C214" s="55" t="s">
        <v>60</v>
      </c>
      <c r="D214" s="50" t="s">
        <v>307</v>
      </c>
      <c r="E214" s="36" t="s">
        <v>14</v>
      </c>
      <c r="G214" s="46">
        <v>50</v>
      </c>
    </row>
    <row r="215" spans="1:7" ht="13" x14ac:dyDescent="0.3">
      <c r="A215" s="43">
        <v>50047</v>
      </c>
      <c r="B215" s="16" t="s">
        <v>272</v>
      </c>
      <c r="C215" s="55" t="s">
        <v>62</v>
      </c>
      <c r="D215" s="50" t="s">
        <v>339</v>
      </c>
      <c r="E215" s="36" t="s">
        <v>14</v>
      </c>
      <c r="F215" s="60" t="s">
        <v>390</v>
      </c>
      <c r="G215" s="46">
        <v>50</v>
      </c>
    </row>
    <row r="216" spans="1:7" ht="15" customHeight="1" x14ac:dyDescent="0.3">
      <c r="A216" s="43">
        <v>50049</v>
      </c>
      <c r="B216" s="16" t="s">
        <v>272</v>
      </c>
      <c r="C216" s="55" t="s">
        <v>373</v>
      </c>
      <c r="D216" s="50" t="s">
        <v>340</v>
      </c>
      <c r="E216" s="36" t="s">
        <v>14</v>
      </c>
      <c r="G216" s="46">
        <v>255</v>
      </c>
    </row>
    <row r="217" spans="1:7" ht="13" x14ac:dyDescent="0.3">
      <c r="A217" s="43">
        <v>50048</v>
      </c>
      <c r="B217" s="16" t="s">
        <v>272</v>
      </c>
      <c r="C217" s="55" t="s">
        <v>73</v>
      </c>
      <c r="D217" s="50" t="s">
        <v>341</v>
      </c>
      <c r="E217" s="36" t="s">
        <v>14</v>
      </c>
      <c r="G217" s="46">
        <v>255</v>
      </c>
    </row>
    <row r="218" spans="1:7" ht="13" customHeight="1" x14ac:dyDescent="0.3">
      <c r="A218" s="43">
        <v>50050</v>
      </c>
      <c r="B218" s="16" t="s">
        <v>272</v>
      </c>
      <c r="C218" s="55" t="s">
        <v>74</v>
      </c>
      <c r="D218" s="50" t="s">
        <v>308</v>
      </c>
      <c r="E218" s="36" t="s">
        <v>14</v>
      </c>
      <c r="G218" s="46">
        <v>50</v>
      </c>
    </row>
    <row r="219" spans="1:7" ht="13" x14ac:dyDescent="0.3">
      <c r="A219" s="43">
        <v>50051</v>
      </c>
      <c r="B219" s="16" t="s">
        <v>272</v>
      </c>
      <c r="C219" s="55" t="s">
        <v>76</v>
      </c>
      <c r="D219" s="50" t="s">
        <v>342</v>
      </c>
      <c r="E219" s="36" t="s">
        <v>14</v>
      </c>
      <c r="F219" s="60" t="s">
        <v>390</v>
      </c>
      <c r="G219" s="46">
        <v>50</v>
      </c>
    </row>
    <row r="220" spans="1:7" ht="13" x14ac:dyDescent="0.3">
      <c r="A220" s="43">
        <v>50053</v>
      </c>
      <c r="B220" s="16" t="s">
        <v>272</v>
      </c>
      <c r="C220" s="55" t="s">
        <v>374</v>
      </c>
      <c r="D220" s="50" t="s">
        <v>344</v>
      </c>
      <c r="E220" s="36" t="s">
        <v>14</v>
      </c>
      <c r="G220" s="46">
        <v>255</v>
      </c>
    </row>
    <row r="221" spans="1:7" ht="13" x14ac:dyDescent="0.3">
      <c r="A221" s="43">
        <v>50052</v>
      </c>
      <c r="B221" s="16" t="s">
        <v>272</v>
      </c>
      <c r="C221" s="55" t="s">
        <v>87</v>
      </c>
      <c r="D221" s="50" t="s">
        <v>343</v>
      </c>
      <c r="E221" s="36" t="s">
        <v>14</v>
      </c>
      <c r="G221" s="46">
        <v>255</v>
      </c>
    </row>
    <row r="222" spans="1:7" ht="13" x14ac:dyDescent="0.3">
      <c r="A222" s="43">
        <v>50054</v>
      </c>
      <c r="B222" s="16" t="s">
        <v>272</v>
      </c>
      <c r="C222" s="55" t="s">
        <v>88</v>
      </c>
      <c r="D222" s="50" t="s">
        <v>309</v>
      </c>
      <c r="E222" s="36" t="s">
        <v>14</v>
      </c>
      <c r="G222" s="46">
        <v>50</v>
      </c>
    </row>
    <row r="223" spans="1:7" ht="13" customHeight="1" x14ac:dyDescent="0.3">
      <c r="A223" s="43">
        <v>50055</v>
      </c>
      <c r="B223" s="16" t="s">
        <v>272</v>
      </c>
      <c r="C223" s="55" t="s">
        <v>90</v>
      </c>
      <c r="D223" s="50" t="s">
        <v>345</v>
      </c>
      <c r="E223" s="36" t="s">
        <v>14</v>
      </c>
      <c r="F223" s="60" t="s">
        <v>390</v>
      </c>
      <c r="G223" s="46">
        <v>50</v>
      </c>
    </row>
    <row r="224" spans="1:7" ht="13" x14ac:dyDescent="0.3">
      <c r="A224" s="43">
        <v>50057</v>
      </c>
      <c r="B224" s="16" t="s">
        <v>272</v>
      </c>
      <c r="C224" s="55" t="s">
        <v>375</v>
      </c>
      <c r="D224" s="50" t="s">
        <v>346</v>
      </c>
      <c r="E224" s="36" t="s">
        <v>14</v>
      </c>
      <c r="G224" s="46">
        <v>255</v>
      </c>
    </row>
    <row r="225" spans="1:7" ht="13" x14ac:dyDescent="0.3">
      <c r="A225" s="43">
        <v>50056</v>
      </c>
      <c r="B225" s="16" t="s">
        <v>272</v>
      </c>
      <c r="C225" s="55" t="s">
        <v>101</v>
      </c>
      <c r="D225" s="50" t="s">
        <v>347</v>
      </c>
      <c r="E225" s="36" t="s">
        <v>14</v>
      </c>
      <c r="G225" s="46">
        <v>255</v>
      </c>
    </row>
    <row r="226" spans="1:7" ht="13" customHeight="1" x14ac:dyDescent="0.3">
      <c r="A226" s="43">
        <v>50058</v>
      </c>
      <c r="B226" s="16" t="s">
        <v>272</v>
      </c>
      <c r="C226" s="55" t="s">
        <v>298</v>
      </c>
      <c r="D226" s="16" t="s">
        <v>310</v>
      </c>
      <c r="E226" s="16" t="s">
        <v>14</v>
      </c>
      <c r="G226" s="51">
        <v>255</v>
      </c>
    </row>
    <row r="227" spans="1:7" ht="13" customHeight="1" x14ac:dyDescent="0.25">
      <c r="A227" s="43">
        <v>50089</v>
      </c>
      <c r="B227" s="56" t="s">
        <v>272</v>
      </c>
      <c r="C227" s="44" t="s">
        <v>321</v>
      </c>
      <c r="D227" s="16" t="s">
        <v>322</v>
      </c>
      <c r="E227" s="16" t="s">
        <v>14</v>
      </c>
      <c r="F227" s="61" t="s">
        <v>393</v>
      </c>
      <c r="G227" s="46">
        <v>50</v>
      </c>
    </row>
    <row r="228" spans="1:7" ht="13" x14ac:dyDescent="0.3">
      <c r="A228" s="43">
        <v>50060</v>
      </c>
      <c r="B228" s="16" t="s">
        <v>272</v>
      </c>
      <c r="C228" s="55" t="s">
        <v>376</v>
      </c>
      <c r="D228" s="50" t="s">
        <v>348</v>
      </c>
      <c r="E228" s="16" t="s">
        <v>14</v>
      </c>
      <c r="G228" s="46">
        <v>255</v>
      </c>
    </row>
    <row r="229" spans="1:7" ht="13" customHeight="1" x14ac:dyDescent="0.3">
      <c r="A229" s="43">
        <v>50059</v>
      </c>
      <c r="B229" s="16" t="s">
        <v>272</v>
      </c>
      <c r="C229" s="55" t="s">
        <v>150</v>
      </c>
      <c r="D229" s="50" t="s">
        <v>349</v>
      </c>
      <c r="E229" s="16" t="s">
        <v>14</v>
      </c>
      <c r="G229" s="46">
        <v>255</v>
      </c>
    </row>
    <row r="230" spans="1:7" ht="13" customHeight="1" x14ac:dyDescent="0.25">
      <c r="A230" s="43">
        <v>50061</v>
      </c>
      <c r="B230" s="16" t="s">
        <v>272</v>
      </c>
      <c r="C230" s="49" t="s">
        <v>159</v>
      </c>
      <c r="D230" s="50" t="s">
        <v>350</v>
      </c>
      <c r="E230" s="16" t="s">
        <v>14</v>
      </c>
      <c r="G230" s="46">
        <v>255</v>
      </c>
    </row>
    <row r="231" spans="1:7" ht="13" customHeight="1" x14ac:dyDescent="0.25">
      <c r="A231" s="43">
        <v>50062</v>
      </c>
      <c r="B231" s="16" t="s">
        <v>272</v>
      </c>
      <c r="C231" s="49" t="s">
        <v>151</v>
      </c>
      <c r="D231" s="50" t="s">
        <v>351</v>
      </c>
      <c r="E231" s="16" t="s">
        <v>14</v>
      </c>
      <c r="G231" s="46">
        <v>255</v>
      </c>
    </row>
    <row r="232" spans="1:7" ht="13" customHeight="1" x14ac:dyDescent="0.3">
      <c r="A232" s="43">
        <v>50063</v>
      </c>
      <c r="B232" s="16" t="s">
        <v>272</v>
      </c>
      <c r="C232" s="55" t="s">
        <v>104</v>
      </c>
      <c r="D232" s="50" t="s">
        <v>311</v>
      </c>
      <c r="E232" s="16" t="s">
        <v>14</v>
      </c>
      <c r="F232" s="60" t="s">
        <v>395</v>
      </c>
      <c r="G232" s="46">
        <v>50</v>
      </c>
    </row>
    <row r="233" spans="1:7" ht="13" customHeight="1" x14ac:dyDescent="0.3">
      <c r="A233" s="43">
        <v>50064</v>
      </c>
      <c r="B233" s="16" t="s">
        <v>272</v>
      </c>
      <c r="C233" s="55" t="s">
        <v>107</v>
      </c>
      <c r="D233" s="50" t="s">
        <v>352</v>
      </c>
      <c r="E233" s="16" t="s">
        <v>14</v>
      </c>
      <c r="F233" s="61" t="s">
        <v>396</v>
      </c>
      <c r="G233" s="46">
        <v>50</v>
      </c>
    </row>
    <row r="234" spans="1:7" ht="13" customHeight="1" x14ac:dyDescent="0.3">
      <c r="A234" s="43">
        <v>50065</v>
      </c>
      <c r="B234" s="16" t="s">
        <v>272</v>
      </c>
      <c r="C234" s="55" t="s">
        <v>109</v>
      </c>
      <c r="D234" s="50" t="s">
        <v>312</v>
      </c>
      <c r="E234" s="16" t="s">
        <v>14</v>
      </c>
      <c r="F234" s="60" t="s">
        <v>394</v>
      </c>
      <c r="G234" s="46">
        <v>50</v>
      </c>
    </row>
    <row r="235" spans="1:7" ht="14.5" x14ac:dyDescent="0.3">
      <c r="A235" s="43">
        <v>50066</v>
      </c>
      <c r="B235" s="16" t="s">
        <v>272</v>
      </c>
      <c r="C235" s="55" t="s">
        <v>112</v>
      </c>
      <c r="D235" s="50" t="s">
        <v>353</v>
      </c>
      <c r="E235" s="16" t="s">
        <v>14</v>
      </c>
      <c r="F235" s="61" t="s">
        <v>396</v>
      </c>
      <c r="G235" s="46">
        <v>50</v>
      </c>
    </row>
    <row r="236" spans="1:7" ht="13" x14ac:dyDescent="0.3">
      <c r="A236" s="43">
        <v>50102</v>
      </c>
      <c r="B236" s="16" t="s">
        <v>272</v>
      </c>
      <c r="C236" s="55" t="s">
        <v>355</v>
      </c>
      <c r="D236" s="50" t="s">
        <v>354</v>
      </c>
      <c r="E236" s="16" t="s">
        <v>14</v>
      </c>
      <c r="G236" s="46">
        <v>255</v>
      </c>
    </row>
    <row r="237" spans="1:7" ht="13" x14ac:dyDescent="0.3">
      <c r="A237" s="43">
        <v>50068</v>
      </c>
      <c r="B237" s="16" t="s">
        <v>272</v>
      </c>
      <c r="C237" s="55" t="s">
        <v>114</v>
      </c>
      <c r="D237" s="50" t="s">
        <v>356</v>
      </c>
      <c r="E237" s="16" t="s">
        <v>14</v>
      </c>
      <c r="F237" s="62" t="s">
        <v>397</v>
      </c>
      <c r="G237" s="63">
        <v>50</v>
      </c>
    </row>
    <row r="238" spans="1:7" ht="13" x14ac:dyDescent="0.3">
      <c r="A238" s="43">
        <v>50069</v>
      </c>
      <c r="B238" s="16" t="s">
        <v>272</v>
      </c>
      <c r="C238" s="55" t="s">
        <v>116</v>
      </c>
      <c r="D238" s="50" t="s">
        <v>357</v>
      </c>
      <c r="E238" s="16" t="s">
        <v>14</v>
      </c>
      <c r="F238" s="62" t="s">
        <v>397</v>
      </c>
      <c r="G238" s="63">
        <v>50</v>
      </c>
    </row>
    <row r="239" spans="1:7" ht="13" x14ac:dyDescent="0.3">
      <c r="A239" s="43">
        <v>50070</v>
      </c>
      <c r="B239" s="16" t="s">
        <v>272</v>
      </c>
      <c r="C239" s="55" t="s">
        <v>118</v>
      </c>
      <c r="D239" s="50" t="s">
        <v>358</v>
      </c>
      <c r="E239" s="16" t="s">
        <v>14</v>
      </c>
      <c r="F239" s="62" t="s">
        <v>397</v>
      </c>
      <c r="G239" s="63">
        <v>50</v>
      </c>
    </row>
    <row r="240" spans="1:7" ht="13" customHeight="1" x14ac:dyDescent="0.3">
      <c r="A240" s="43">
        <v>50071</v>
      </c>
      <c r="B240" s="16" t="s">
        <v>272</v>
      </c>
      <c r="C240" s="55" t="s">
        <v>120</v>
      </c>
      <c r="D240" s="50" t="s">
        <v>359</v>
      </c>
      <c r="E240" s="16" t="s">
        <v>14</v>
      </c>
      <c r="F240" s="62" t="s">
        <v>397</v>
      </c>
      <c r="G240" s="63">
        <v>50</v>
      </c>
    </row>
    <row r="241" spans="1:7" ht="13" x14ac:dyDescent="0.3">
      <c r="A241" s="43">
        <v>50067</v>
      </c>
      <c r="B241" s="16" t="s">
        <v>272</v>
      </c>
      <c r="C241" s="55" t="s">
        <v>360</v>
      </c>
      <c r="D241" s="64" t="s">
        <v>377</v>
      </c>
      <c r="E241" s="16" t="s">
        <v>14</v>
      </c>
      <c r="F241" s="62" t="s">
        <v>397</v>
      </c>
      <c r="G241" s="63">
        <v>50</v>
      </c>
    </row>
    <row r="242" spans="1:7" ht="13" customHeight="1" x14ac:dyDescent="0.3">
      <c r="A242" s="43">
        <v>50072</v>
      </c>
      <c r="B242" s="16" t="s">
        <v>272</v>
      </c>
      <c r="C242" s="55" t="s">
        <v>361</v>
      </c>
      <c r="D242" s="50" t="s">
        <v>362</v>
      </c>
      <c r="E242" s="16" t="s">
        <v>14</v>
      </c>
      <c r="F242" s="62" t="s">
        <v>397</v>
      </c>
      <c r="G242" s="63">
        <v>50</v>
      </c>
    </row>
    <row r="243" spans="1:7" ht="13" customHeight="1" x14ac:dyDescent="0.3">
      <c r="A243" s="43">
        <v>50073</v>
      </c>
      <c r="B243" s="16" t="s">
        <v>272</v>
      </c>
      <c r="C243" s="55" t="s">
        <v>300</v>
      </c>
      <c r="D243" s="50" t="s">
        <v>363</v>
      </c>
      <c r="E243" s="16" t="s">
        <v>14</v>
      </c>
      <c r="G243" s="46">
        <v>1000</v>
      </c>
    </row>
    <row r="244" spans="1:7" ht="13" customHeight="1" x14ac:dyDescent="0.3">
      <c r="A244" s="43">
        <v>50074</v>
      </c>
      <c r="B244" s="16" t="s">
        <v>272</v>
      </c>
      <c r="C244" s="55" t="s">
        <v>301</v>
      </c>
      <c r="D244" s="50" t="s">
        <v>364</v>
      </c>
      <c r="E244" s="16" t="s">
        <v>14</v>
      </c>
      <c r="G244" s="46">
        <v>1000</v>
      </c>
    </row>
    <row r="245" spans="1:7" ht="13" customHeight="1" x14ac:dyDescent="0.3">
      <c r="A245" s="43">
        <v>50075</v>
      </c>
      <c r="B245" s="16" t="s">
        <v>272</v>
      </c>
      <c r="C245" s="55" t="s">
        <v>122</v>
      </c>
      <c r="D245" s="16" t="s">
        <v>123</v>
      </c>
      <c r="E245" s="36" t="s">
        <v>14</v>
      </c>
      <c r="F245" s="36"/>
      <c r="G245" s="46">
        <v>1000</v>
      </c>
    </row>
    <row r="246" spans="1:7" ht="13" customHeight="1" x14ac:dyDescent="0.25">
      <c r="A246" s="43">
        <v>50103</v>
      </c>
      <c r="B246" s="16" t="s">
        <v>272</v>
      </c>
      <c r="C246" s="49" t="s">
        <v>164</v>
      </c>
      <c r="D246" s="50" t="s">
        <v>165</v>
      </c>
      <c r="E246" s="36" t="s">
        <v>14</v>
      </c>
      <c r="F246" s="36"/>
      <c r="G246" s="46">
        <v>255</v>
      </c>
    </row>
    <row r="247" spans="1:7" ht="13" customHeight="1" x14ac:dyDescent="0.3">
      <c r="A247" s="43">
        <v>50076</v>
      </c>
      <c r="B247" s="16" t="s">
        <v>272</v>
      </c>
      <c r="C247" s="55" t="s">
        <v>125</v>
      </c>
      <c r="D247" s="16" t="s">
        <v>126</v>
      </c>
      <c r="E247" s="36" t="s">
        <v>14</v>
      </c>
      <c r="G247" s="46">
        <v>255</v>
      </c>
    </row>
    <row r="248" spans="1:7" ht="13" customHeight="1" x14ac:dyDescent="0.3">
      <c r="A248" s="43">
        <v>50104</v>
      </c>
      <c r="B248" s="16" t="s">
        <v>272</v>
      </c>
      <c r="C248" s="55" t="s">
        <v>166</v>
      </c>
      <c r="D248" s="16" t="s">
        <v>167</v>
      </c>
      <c r="E248" s="36" t="s">
        <v>14</v>
      </c>
      <c r="G248" s="46">
        <v>255</v>
      </c>
    </row>
    <row r="249" spans="1:7" ht="13" customHeight="1" x14ac:dyDescent="0.3">
      <c r="A249" s="43">
        <v>50077</v>
      </c>
      <c r="B249" s="16" t="s">
        <v>272</v>
      </c>
      <c r="C249" s="55" t="s">
        <v>127</v>
      </c>
      <c r="D249" s="16" t="s">
        <v>299</v>
      </c>
      <c r="E249" s="36" t="s">
        <v>14</v>
      </c>
      <c r="G249" s="46">
        <v>255</v>
      </c>
    </row>
    <row r="250" spans="1:7" ht="13" customHeight="1" x14ac:dyDescent="0.3">
      <c r="A250" s="43">
        <v>50105</v>
      </c>
      <c r="B250" s="16" t="s">
        <v>272</v>
      </c>
      <c r="C250" s="55" t="s">
        <v>168</v>
      </c>
      <c r="D250" s="16" t="s">
        <v>365</v>
      </c>
      <c r="E250" s="36" t="s">
        <v>14</v>
      </c>
      <c r="G250" s="46">
        <v>255</v>
      </c>
    </row>
    <row r="251" spans="1:7" ht="13" customHeight="1" x14ac:dyDescent="0.3">
      <c r="A251" s="43">
        <v>50078</v>
      </c>
      <c r="B251" s="16" t="s">
        <v>272</v>
      </c>
      <c r="C251" s="55" t="s">
        <v>129</v>
      </c>
      <c r="D251" s="16" t="s">
        <v>130</v>
      </c>
      <c r="E251" s="36" t="s">
        <v>14</v>
      </c>
      <c r="G251" s="46">
        <v>255</v>
      </c>
    </row>
    <row r="252" spans="1:7" ht="13" customHeight="1" x14ac:dyDescent="0.3">
      <c r="A252" s="43">
        <v>50106</v>
      </c>
      <c r="B252" s="16" t="s">
        <v>272</v>
      </c>
      <c r="C252" s="55" t="s">
        <v>170</v>
      </c>
      <c r="D252" s="16" t="s">
        <v>171</v>
      </c>
      <c r="E252" s="36" t="s">
        <v>14</v>
      </c>
      <c r="G252" s="46">
        <v>255</v>
      </c>
    </row>
    <row r="253" spans="1:7" ht="13" customHeight="1" x14ac:dyDescent="0.25">
      <c r="A253" s="43">
        <v>50091</v>
      </c>
      <c r="B253" s="56" t="s">
        <v>272</v>
      </c>
      <c r="C253" s="44" t="s">
        <v>134</v>
      </c>
      <c r="D253" s="16" t="s">
        <v>135</v>
      </c>
      <c r="E253" s="16" t="s">
        <v>14</v>
      </c>
      <c r="G253" s="46">
        <v>255</v>
      </c>
    </row>
    <row r="254" spans="1:7" ht="13" customHeight="1" x14ac:dyDescent="0.25">
      <c r="A254" s="43">
        <v>50079</v>
      </c>
      <c r="B254" s="16" t="s">
        <v>272</v>
      </c>
      <c r="C254" s="49" t="s">
        <v>136</v>
      </c>
      <c r="D254" s="16" t="s">
        <v>137</v>
      </c>
      <c r="E254" s="16" t="s">
        <v>14</v>
      </c>
      <c r="G254" s="46">
        <v>10000</v>
      </c>
    </row>
    <row r="255" spans="1:7" ht="13" customHeight="1" x14ac:dyDescent="0.25">
      <c r="A255" s="43">
        <v>50101</v>
      </c>
      <c r="B255" s="56" t="s">
        <v>272</v>
      </c>
      <c r="C255" s="49" t="s">
        <v>43</v>
      </c>
      <c r="D255" s="50" t="s">
        <v>44</v>
      </c>
      <c r="E255" s="36" t="s">
        <v>14</v>
      </c>
      <c r="F255" s="59"/>
      <c r="G255" s="59">
        <v>50</v>
      </c>
    </row>
    <row r="256" spans="1:7" ht="13" customHeight="1" x14ac:dyDescent="0.25">
      <c r="A256" s="43">
        <v>50000</v>
      </c>
      <c r="B256" s="16" t="s">
        <v>272</v>
      </c>
      <c r="C256" s="44" t="s">
        <v>247</v>
      </c>
      <c r="D256" s="16" t="s">
        <v>247</v>
      </c>
      <c r="E256" s="16" t="s">
        <v>249</v>
      </c>
    </row>
    <row r="257" spans="1:7" x14ac:dyDescent="0.25">
      <c r="A257" s="43">
        <v>50006</v>
      </c>
      <c r="B257" s="16" t="s">
        <v>272</v>
      </c>
      <c r="C257" s="44" t="s">
        <v>250</v>
      </c>
      <c r="D257" s="16" t="s">
        <v>250</v>
      </c>
      <c r="E257" s="16" t="s">
        <v>249</v>
      </c>
    </row>
    <row r="258" spans="1:7" x14ac:dyDescent="0.25">
      <c r="A258" s="43">
        <v>50007</v>
      </c>
      <c r="B258" s="16" t="s">
        <v>272</v>
      </c>
      <c r="C258" s="44" t="s">
        <v>251</v>
      </c>
      <c r="D258" s="16" t="s">
        <v>251</v>
      </c>
      <c r="E258" s="16" t="s">
        <v>252</v>
      </c>
    </row>
    <row r="259" spans="1:7" x14ac:dyDescent="0.25">
      <c r="A259" s="43">
        <v>50008</v>
      </c>
      <c r="B259" s="16" t="s">
        <v>272</v>
      </c>
      <c r="C259" s="44" t="s">
        <v>253</v>
      </c>
      <c r="D259" s="16" t="s">
        <v>253</v>
      </c>
      <c r="E259" s="16" t="s">
        <v>249</v>
      </c>
    </row>
    <row r="260" spans="1:7" x14ac:dyDescent="0.25">
      <c r="A260" s="43">
        <v>50009</v>
      </c>
      <c r="B260" s="16" t="s">
        <v>272</v>
      </c>
      <c r="C260" s="44" t="s">
        <v>254</v>
      </c>
      <c r="D260" s="16" t="s">
        <v>254</v>
      </c>
      <c r="E260" s="16" t="s">
        <v>249</v>
      </c>
    </row>
    <row r="261" spans="1:7" x14ac:dyDescent="0.25">
      <c r="A261" s="43">
        <v>50010</v>
      </c>
      <c r="B261" s="16" t="s">
        <v>272</v>
      </c>
      <c r="C261" s="44" t="s">
        <v>255</v>
      </c>
      <c r="D261" s="16" t="s">
        <v>255</v>
      </c>
      <c r="E261" s="16" t="s">
        <v>249</v>
      </c>
    </row>
    <row r="262" spans="1:7" x14ac:dyDescent="0.25">
      <c r="A262" s="43">
        <v>50011</v>
      </c>
      <c r="B262" s="16" t="s">
        <v>272</v>
      </c>
      <c r="C262" s="44" t="s">
        <v>256</v>
      </c>
      <c r="D262" s="16" t="s">
        <v>256</v>
      </c>
      <c r="E262" s="16" t="s">
        <v>249</v>
      </c>
    </row>
    <row r="263" spans="1:7" x14ac:dyDescent="0.25">
      <c r="A263" s="43">
        <v>50013</v>
      </c>
      <c r="B263" s="16" t="s">
        <v>272</v>
      </c>
      <c r="C263" s="44" t="s">
        <v>258</v>
      </c>
      <c r="D263" s="16" t="s">
        <v>258</v>
      </c>
      <c r="E263" s="16" t="s">
        <v>252</v>
      </c>
    </row>
    <row r="264" spans="1:7" x14ac:dyDescent="0.25">
      <c r="A264" s="43">
        <v>50014</v>
      </c>
      <c r="B264" s="16" t="s">
        <v>272</v>
      </c>
      <c r="C264" s="44" t="s">
        <v>259</v>
      </c>
      <c r="D264" s="16" t="s">
        <v>260</v>
      </c>
      <c r="E264" s="16" t="s">
        <v>14</v>
      </c>
    </row>
    <row r="265" spans="1:7" x14ac:dyDescent="0.25">
      <c r="A265" s="43">
        <v>50016</v>
      </c>
      <c r="B265" s="16" t="s">
        <v>272</v>
      </c>
      <c r="C265" s="44" t="s">
        <v>261</v>
      </c>
      <c r="D265" s="16" t="s">
        <v>262</v>
      </c>
      <c r="E265" s="16" t="s">
        <v>14</v>
      </c>
    </row>
    <row r="266" spans="1:7" x14ac:dyDescent="0.25">
      <c r="A266" s="43">
        <v>50017</v>
      </c>
      <c r="B266" s="16" t="s">
        <v>272</v>
      </c>
      <c r="C266" s="44" t="s">
        <v>263</v>
      </c>
      <c r="D266" s="16" t="s">
        <v>264</v>
      </c>
      <c r="E266" s="16" t="s">
        <v>14</v>
      </c>
    </row>
    <row r="267" spans="1:7" x14ac:dyDescent="0.25">
      <c r="A267" s="43">
        <v>50018</v>
      </c>
      <c r="B267" s="16" t="s">
        <v>272</v>
      </c>
      <c r="C267" s="44" t="s">
        <v>265</v>
      </c>
      <c r="D267" s="16" t="s">
        <v>265</v>
      </c>
      <c r="E267" s="16" t="s">
        <v>249</v>
      </c>
    </row>
    <row r="268" spans="1:7" s="20" customFormat="1" x14ac:dyDescent="0.25">
      <c r="A268" s="43">
        <v>50019</v>
      </c>
      <c r="B268" s="16" t="s">
        <v>272</v>
      </c>
      <c r="C268" s="44" t="s">
        <v>266</v>
      </c>
      <c r="D268" s="16" t="s">
        <v>266</v>
      </c>
      <c r="E268" s="16" t="s">
        <v>14</v>
      </c>
      <c r="F268" s="16"/>
      <c r="G268" s="46"/>
    </row>
    <row r="269" spans="1:7" s="20" customFormat="1" x14ac:dyDescent="0.25">
      <c r="A269" s="43">
        <v>50020</v>
      </c>
      <c r="B269" s="16" t="s">
        <v>272</v>
      </c>
      <c r="C269" s="44" t="s">
        <v>267</v>
      </c>
      <c r="D269" s="16" t="s">
        <v>267</v>
      </c>
      <c r="E269" s="16" t="s">
        <v>14</v>
      </c>
      <c r="F269" s="16"/>
      <c r="G269" s="46"/>
    </row>
    <row r="270" spans="1:7" s="20" customFormat="1" x14ac:dyDescent="0.25">
      <c r="A270" s="43">
        <v>50021</v>
      </c>
      <c r="B270" s="16" t="s">
        <v>272</v>
      </c>
      <c r="C270" s="44" t="s">
        <v>268</v>
      </c>
      <c r="D270" s="16" t="s">
        <v>268</v>
      </c>
      <c r="E270" s="16" t="s">
        <v>14</v>
      </c>
      <c r="F270" s="16"/>
      <c r="G270" s="46"/>
    </row>
    <row r="271" spans="1:7" s="20" customFormat="1" x14ac:dyDescent="0.25">
      <c r="A271" s="43">
        <v>50022</v>
      </c>
      <c r="B271" s="16" t="s">
        <v>272</v>
      </c>
      <c r="C271" s="44" t="s">
        <v>269</v>
      </c>
      <c r="D271" s="16" t="s">
        <v>269</v>
      </c>
      <c r="E271" s="16" t="s">
        <v>14</v>
      </c>
      <c r="F271" s="16"/>
      <c r="G271" s="46"/>
    </row>
    <row r="272" spans="1:7" s="20" customFormat="1" x14ac:dyDescent="0.25">
      <c r="A272" s="43">
        <v>50025</v>
      </c>
      <c r="B272" s="16" t="s">
        <v>272</v>
      </c>
      <c r="C272" s="44" t="s">
        <v>270</v>
      </c>
      <c r="D272" s="16" t="s">
        <v>270</v>
      </c>
      <c r="E272" s="16" t="s">
        <v>252</v>
      </c>
      <c r="F272" s="16"/>
      <c r="G272" s="46"/>
    </row>
    <row r="273" spans="1:7" s="20" customFormat="1" x14ac:dyDescent="0.25">
      <c r="A273" s="43">
        <v>50026</v>
      </c>
      <c r="B273" s="16" t="s">
        <v>272</v>
      </c>
      <c r="C273" s="44" t="s">
        <v>271</v>
      </c>
      <c r="D273" s="16" t="s">
        <v>271</v>
      </c>
      <c r="E273" s="16" t="s">
        <v>252</v>
      </c>
      <c r="F273" s="16"/>
      <c r="G273" s="46"/>
    </row>
    <row r="274" spans="1:7" s="20" customFormat="1" ht="13" x14ac:dyDescent="0.3">
      <c r="A274" s="65">
        <v>59000</v>
      </c>
      <c r="B274" s="66" t="s">
        <v>289</v>
      </c>
      <c r="C274" s="20" t="s">
        <v>0</v>
      </c>
      <c r="D274" s="20" t="s">
        <v>0</v>
      </c>
      <c r="E274" s="20" t="s">
        <v>7</v>
      </c>
    </row>
    <row r="275" spans="1:7" s="20" customFormat="1" ht="13" x14ac:dyDescent="0.3">
      <c r="A275" s="65">
        <f>A274+1</f>
        <v>59001</v>
      </c>
      <c r="B275" s="66" t="s">
        <v>289</v>
      </c>
      <c r="C275" s="20" t="s">
        <v>211</v>
      </c>
      <c r="D275" s="20" t="s">
        <v>211</v>
      </c>
      <c r="E275" s="20" t="s">
        <v>212</v>
      </c>
    </row>
    <row r="276" spans="1:7" s="20" customFormat="1" ht="13" x14ac:dyDescent="0.3">
      <c r="A276" s="65">
        <f>A275+1</f>
        <v>59002</v>
      </c>
      <c r="B276" s="66" t="s">
        <v>289</v>
      </c>
      <c r="C276" s="20" t="s">
        <v>278</v>
      </c>
      <c r="D276" s="20" t="s">
        <v>279</v>
      </c>
      <c r="E276" s="20" t="s">
        <v>14</v>
      </c>
    </row>
    <row r="277" spans="1:7" s="20" customFormat="1" ht="13" x14ac:dyDescent="0.3">
      <c r="A277" s="65">
        <f>A276+1</f>
        <v>59003</v>
      </c>
      <c r="B277" s="66" t="s">
        <v>289</v>
      </c>
      <c r="C277" s="20" t="s">
        <v>19</v>
      </c>
      <c r="D277" s="20" t="s">
        <v>20</v>
      </c>
      <c r="E277" s="20" t="s">
        <v>249</v>
      </c>
    </row>
    <row r="278" spans="1:7" s="20" customFormat="1" ht="13" x14ac:dyDescent="0.3">
      <c r="A278" s="65">
        <f>A277+1</f>
        <v>59004</v>
      </c>
      <c r="B278" s="66" t="s">
        <v>289</v>
      </c>
      <c r="C278" s="20" t="s">
        <v>23</v>
      </c>
      <c r="D278" s="20" t="s">
        <v>280</v>
      </c>
      <c r="E278" s="20" t="s">
        <v>249</v>
      </c>
    </row>
    <row r="279" spans="1:7" s="20" customFormat="1" ht="13" x14ac:dyDescent="0.3">
      <c r="A279" s="65">
        <f>A278+1</f>
        <v>59005</v>
      </c>
      <c r="B279" s="66" t="s">
        <v>289</v>
      </c>
      <c r="C279" s="20" t="s">
        <v>25</v>
      </c>
      <c r="D279" s="20" t="s">
        <v>281</v>
      </c>
      <c r="E279" s="20" t="s">
        <v>249</v>
      </c>
    </row>
    <row r="280" spans="1:7" s="20" customFormat="1" x14ac:dyDescent="0.25">
      <c r="A280" s="38">
        <v>51001</v>
      </c>
      <c r="B280" s="66" t="s">
        <v>283</v>
      </c>
      <c r="C280" s="20" t="s">
        <v>213</v>
      </c>
      <c r="D280" s="20" t="s">
        <v>214</v>
      </c>
      <c r="E280" s="20" t="s">
        <v>14</v>
      </c>
      <c r="F280" s="20" t="s">
        <v>215</v>
      </c>
    </row>
    <row r="281" spans="1:7" s="20" customFormat="1" x14ac:dyDescent="0.25">
      <c r="A281" s="38">
        <f>A280+1</f>
        <v>51002</v>
      </c>
      <c r="B281" s="66" t="s">
        <v>283</v>
      </c>
      <c r="C281" s="20" t="s">
        <v>216</v>
      </c>
      <c r="D281" s="20" t="s">
        <v>282</v>
      </c>
      <c r="E281" s="20" t="s">
        <v>14</v>
      </c>
      <c r="F281" s="20" t="s">
        <v>218</v>
      </c>
    </row>
    <row r="282" spans="1:7" x14ac:dyDescent="0.25">
      <c r="A282" s="39">
        <v>52001</v>
      </c>
      <c r="B282" s="66" t="s">
        <v>284</v>
      </c>
      <c r="C282" s="20" t="s">
        <v>221</v>
      </c>
      <c r="D282" s="20" t="s">
        <v>222</v>
      </c>
      <c r="E282" s="20" t="s">
        <v>14</v>
      </c>
      <c r="F282" s="20" t="s">
        <v>223</v>
      </c>
      <c r="G282" s="20"/>
    </row>
    <row r="283" spans="1:7" ht="13" customHeight="1" x14ac:dyDescent="0.25">
      <c r="A283" s="39">
        <f>A282+1</f>
        <v>52002</v>
      </c>
      <c r="B283" s="66" t="s">
        <v>284</v>
      </c>
      <c r="C283" s="20" t="s">
        <v>224</v>
      </c>
      <c r="D283" s="20" t="s">
        <v>225</v>
      </c>
      <c r="E283" s="20" t="s">
        <v>14</v>
      </c>
      <c r="F283" s="20" t="s">
        <v>226</v>
      </c>
      <c r="G283" s="20"/>
    </row>
    <row r="284" spans="1:7" x14ac:dyDescent="0.25">
      <c r="A284" s="40">
        <v>53001</v>
      </c>
      <c r="B284" s="66" t="s">
        <v>287</v>
      </c>
      <c r="C284" s="20" t="s">
        <v>233</v>
      </c>
      <c r="D284" s="20" t="s">
        <v>285</v>
      </c>
      <c r="E284" s="20" t="s">
        <v>14</v>
      </c>
      <c r="F284" s="16" t="s">
        <v>235</v>
      </c>
      <c r="G284" s="20"/>
    </row>
    <row r="285" spans="1:7" ht="13" customHeight="1" x14ac:dyDescent="0.25">
      <c r="A285" s="40">
        <f>A284+1</f>
        <v>53002</v>
      </c>
      <c r="B285" s="66" t="s">
        <v>287</v>
      </c>
      <c r="C285" s="20" t="s">
        <v>236</v>
      </c>
      <c r="D285" s="20" t="s">
        <v>286</v>
      </c>
      <c r="E285" s="20" t="s">
        <v>14</v>
      </c>
      <c r="F285" s="20" t="s">
        <v>238</v>
      </c>
      <c r="G285" s="20"/>
    </row>
    <row r="286" spans="1:7" ht="13" customHeight="1" x14ac:dyDescent="0.25">
      <c r="A286" s="41">
        <v>54001</v>
      </c>
      <c r="B286" s="66" t="s">
        <v>288</v>
      </c>
      <c r="C286" s="20" t="s">
        <v>241</v>
      </c>
      <c r="D286" s="20" t="s">
        <v>242</v>
      </c>
      <c r="E286" s="20" t="s">
        <v>14</v>
      </c>
      <c r="F286" s="20" t="s">
        <v>243</v>
      </c>
      <c r="G286" s="20"/>
    </row>
    <row r="287" spans="1:7" ht="13" customHeight="1" x14ac:dyDescent="0.25">
      <c r="A287" s="41">
        <f>A286+1</f>
        <v>54002</v>
      </c>
      <c r="B287" s="66" t="s">
        <v>288</v>
      </c>
      <c r="C287" s="20" t="s">
        <v>244</v>
      </c>
      <c r="D287" s="20" t="s">
        <v>245</v>
      </c>
      <c r="E287" s="20" t="s">
        <v>14</v>
      </c>
      <c r="F287" s="20" t="s">
        <v>246</v>
      </c>
      <c r="G287" s="20"/>
    </row>
    <row r="288" spans="1:7" x14ac:dyDescent="0.25">
      <c r="A288" s="43">
        <v>60000</v>
      </c>
      <c r="B288" s="36" t="s">
        <v>423</v>
      </c>
      <c r="C288" s="36" t="s">
        <v>6</v>
      </c>
      <c r="D288" s="36" t="s">
        <v>6</v>
      </c>
      <c r="E288" s="19" t="s">
        <v>7</v>
      </c>
    </row>
    <row r="289" spans="1:7" x14ac:dyDescent="0.25">
      <c r="A289" s="43">
        <v>60001</v>
      </c>
      <c r="B289" s="36" t="s">
        <v>423</v>
      </c>
      <c r="C289" s="36" t="s">
        <v>8</v>
      </c>
      <c r="D289" s="36" t="s">
        <v>8</v>
      </c>
      <c r="E289" s="19" t="s">
        <v>9</v>
      </c>
    </row>
    <row r="290" spans="1:7" x14ac:dyDescent="0.25">
      <c r="A290" s="43">
        <v>60002</v>
      </c>
      <c r="B290" s="36" t="s">
        <v>423</v>
      </c>
      <c r="C290" s="36" t="s">
        <v>10</v>
      </c>
      <c r="D290" s="36" t="s">
        <v>11</v>
      </c>
      <c r="E290" s="19" t="s">
        <v>11</v>
      </c>
    </row>
    <row r="291" spans="1:7" x14ac:dyDescent="0.25">
      <c r="A291" s="43">
        <v>60003</v>
      </c>
      <c r="B291" s="36" t="s">
        <v>423</v>
      </c>
      <c r="C291" s="19" t="s">
        <v>211</v>
      </c>
      <c r="D291" s="20" t="s">
        <v>211</v>
      </c>
      <c r="E291" s="19" t="s">
        <v>212</v>
      </c>
    </row>
    <row r="292" spans="1:7" x14ac:dyDescent="0.25">
      <c r="A292" s="43">
        <v>60004</v>
      </c>
      <c r="B292" s="36" t="s">
        <v>423</v>
      </c>
      <c r="C292" s="44" t="s">
        <v>426</v>
      </c>
      <c r="D292" s="16" t="s">
        <v>427</v>
      </c>
      <c r="E292" s="16" t="s">
        <v>14</v>
      </c>
    </row>
    <row r="293" spans="1:7" x14ac:dyDescent="0.25">
      <c r="A293" s="43">
        <v>60005</v>
      </c>
      <c r="B293" s="36" t="s">
        <v>423</v>
      </c>
      <c r="C293" s="44" t="s">
        <v>424</v>
      </c>
      <c r="D293" s="16" t="s">
        <v>425</v>
      </c>
      <c r="E293" s="16" t="s">
        <v>14</v>
      </c>
    </row>
    <row r="294" spans="1:7" x14ac:dyDescent="0.25">
      <c r="A294" s="43">
        <v>60006</v>
      </c>
      <c r="B294" s="36" t="s">
        <v>423</v>
      </c>
      <c r="C294" s="49" t="s">
        <v>136</v>
      </c>
      <c r="D294" s="16" t="s">
        <v>137</v>
      </c>
      <c r="E294" s="16" t="s">
        <v>14</v>
      </c>
      <c r="G294" s="46">
        <v>10000</v>
      </c>
    </row>
    <row r="295" spans="1:7" x14ac:dyDescent="0.25">
      <c r="A295" s="43">
        <v>30000</v>
      </c>
      <c r="B295" s="20" t="s">
        <v>428</v>
      </c>
      <c r="C295" s="20" t="s">
        <v>430</v>
      </c>
      <c r="D295" s="20" t="s">
        <v>437</v>
      </c>
      <c r="E295" s="20" t="s">
        <v>444</v>
      </c>
    </row>
    <row r="296" spans="1:7" x14ac:dyDescent="0.25">
      <c r="A296" s="43">
        <v>30001</v>
      </c>
      <c r="B296" s="36" t="s">
        <v>428</v>
      </c>
      <c r="C296" s="36" t="s">
        <v>431</v>
      </c>
      <c r="D296" s="36" t="s">
        <v>438</v>
      </c>
      <c r="E296" s="36" t="s">
        <v>429</v>
      </c>
    </row>
    <row r="297" spans="1:7" x14ac:dyDescent="0.25">
      <c r="A297" s="43">
        <v>30002</v>
      </c>
      <c r="B297" s="36" t="s">
        <v>428</v>
      </c>
      <c r="C297" s="36" t="s">
        <v>432</v>
      </c>
      <c r="D297" s="36" t="s">
        <v>439</v>
      </c>
      <c r="E297" s="36" t="s">
        <v>429</v>
      </c>
    </row>
    <row r="298" spans="1:7" x14ac:dyDescent="0.25">
      <c r="A298" s="43">
        <v>30003</v>
      </c>
      <c r="B298" s="36" t="s">
        <v>428</v>
      </c>
      <c r="C298" s="36" t="s">
        <v>433</v>
      </c>
      <c r="D298" s="36" t="s">
        <v>440</v>
      </c>
      <c r="E298" s="36" t="s">
        <v>429</v>
      </c>
      <c r="F298" s="16" t="s">
        <v>433</v>
      </c>
    </row>
    <row r="299" spans="1:7" x14ac:dyDescent="0.25">
      <c r="A299" s="43">
        <v>30004</v>
      </c>
      <c r="B299" s="36" t="s">
        <v>428</v>
      </c>
      <c r="C299" s="36" t="s">
        <v>434</v>
      </c>
      <c r="D299" s="36" t="s">
        <v>441</v>
      </c>
      <c r="E299" s="19" t="s">
        <v>429</v>
      </c>
    </row>
    <row r="300" spans="1:7" x14ac:dyDescent="0.25">
      <c r="A300" s="43">
        <v>30005</v>
      </c>
      <c r="B300" s="20" t="s">
        <v>428</v>
      </c>
      <c r="C300" s="36" t="s">
        <v>435</v>
      </c>
      <c r="D300" s="20" t="s">
        <v>442</v>
      </c>
      <c r="E300" s="20" t="s">
        <v>429</v>
      </c>
      <c r="F300" s="16" t="s">
        <v>435</v>
      </c>
    </row>
    <row r="301" spans="1:7" x14ac:dyDescent="0.25">
      <c r="A301" s="43">
        <v>30006</v>
      </c>
      <c r="B301" s="36" t="s">
        <v>428</v>
      </c>
      <c r="C301" s="36" t="s">
        <v>436</v>
      </c>
      <c r="D301" s="36" t="s">
        <v>443</v>
      </c>
      <c r="E301" s="36" t="s">
        <v>429</v>
      </c>
      <c r="F301" s="93"/>
      <c r="G301" s="94"/>
    </row>
    <row r="302" spans="1:7" x14ac:dyDescent="0.25">
      <c r="A302" s="43">
        <v>30007</v>
      </c>
      <c r="B302" s="16" t="s">
        <v>445</v>
      </c>
      <c r="C302" s="19" t="s">
        <v>21</v>
      </c>
      <c r="D302" s="19" t="s">
        <v>22</v>
      </c>
      <c r="E302" s="36" t="s">
        <v>429</v>
      </c>
    </row>
    <row r="303" spans="1:7" x14ac:dyDescent="0.25">
      <c r="A303" s="43">
        <v>30008</v>
      </c>
      <c r="B303" s="16" t="s">
        <v>445</v>
      </c>
      <c r="C303" s="19" t="s">
        <v>19</v>
      </c>
      <c r="D303" s="19" t="s">
        <v>20</v>
      </c>
      <c r="E303" s="36" t="s">
        <v>444</v>
      </c>
    </row>
    <row r="304" spans="1:7" x14ac:dyDescent="0.25">
      <c r="A304" s="43">
        <v>30009</v>
      </c>
      <c r="B304" s="16" t="s">
        <v>445</v>
      </c>
      <c r="C304" s="36" t="s">
        <v>23</v>
      </c>
      <c r="D304" s="36" t="s">
        <v>24</v>
      </c>
      <c r="E304" s="36" t="s">
        <v>444</v>
      </c>
    </row>
    <row r="305" spans="1:6" x14ac:dyDescent="0.25">
      <c r="A305" s="43">
        <v>30010</v>
      </c>
      <c r="B305" s="16" t="s">
        <v>445</v>
      </c>
      <c r="C305" s="36" t="s">
        <v>25</v>
      </c>
      <c r="D305" s="36" t="s">
        <v>26</v>
      </c>
      <c r="E305" s="36" t="s">
        <v>444</v>
      </c>
    </row>
    <row r="306" spans="1:6" x14ac:dyDescent="0.25">
      <c r="A306" s="43">
        <v>30011</v>
      </c>
      <c r="B306" s="16" t="s">
        <v>445</v>
      </c>
      <c r="C306" s="44" t="s">
        <v>33</v>
      </c>
      <c r="D306" s="16" t="s">
        <v>34</v>
      </c>
      <c r="E306" s="36" t="s">
        <v>444</v>
      </c>
    </row>
    <row r="307" spans="1:6" x14ac:dyDescent="0.25">
      <c r="A307" s="43">
        <v>30012</v>
      </c>
      <c r="B307" s="16" t="s">
        <v>445</v>
      </c>
      <c r="C307" s="44" t="s">
        <v>500</v>
      </c>
      <c r="D307" s="16" t="s">
        <v>448</v>
      </c>
      <c r="E307" s="16" t="s">
        <v>429</v>
      </c>
    </row>
    <row r="308" spans="1:6" x14ac:dyDescent="0.25">
      <c r="A308" s="43">
        <v>30013</v>
      </c>
      <c r="B308" s="16" t="s">
        <v>445</v>
      </c>
      <c r="C308" s="19" t="s">
        <v>35</v>
      </c>
      <c r="D308" s="36" t="s">
        <v>36</v>
      </c>
      <c r="E308" s="36" t="s">
        <v>444</v>
      </c>
    </row>
    <row r="309" spans="1:6" x14ac:dyDescent="0.25">
      <c r="A309" s="43">
        <v>30014</v>
      </c>
      <c r="B309" s="16" t="s">
        <v>445</v>
      </c>
      <c r="C309" s="44" t="s">
        <v>259</v>
      </c>
      <c r="D309" s="16" t="s">
        <v>465</v>
      </c>
      <c r="E309" s="16" t="s">
        <v>453</v>
      </c>
    </row>
    <row r="310" spans="1:6" x14ac:dyDescent="0.25">
      <c r="A310" s="43">
        <v>30015</v>
      </c>
      <c r="B310" s="16" t="s">
        <v>445</v>
      </c>
      <c r="C310" s="36" t="s">
        <v>251</v>
      </c>
      <c r="D310" s="16" t="s">
        <v>317</v>
      </c>
      <c r="E310" s="16" t="s">
        <v>252</v>
      </c>
    </row>
    <row r="311" spans="1:6" x14ac:dyDescent="0.25">
      <c r="A311" s="43">
        <v>30016</v>
      </c>
      <c r="B311" s="16" t="s">
        <v>445</v>
      </c>
      <c r="C311" s="36" t="s">
        <v>258</v>
      </c>
      <c r="D311" s="16" t="s">
        <v>258</v>
      </c>
      <c r="E311" s="16" t="s">
        <v>252</v>
      </c>
    </row>
    <row r="312" spans="1:6" x14ac:dyDescent="0.25">
      <c r="A312" s="43">
        <v>30017</v>
      </c>
      <c r="B312" s="16" t="s">
        <v>445</v>
      </c>
      <c r="C312" s="44" t="s">
        <v>449</v>
      </c>
      <c r="D312" s="16" t="s">
        <v>450</v>
      </c>
      <c r="E312" s="16" t="s">
        <v>429</v>
      </c>
    </row>
    <row r="313" spans="1:6" x14ac:dyDescent="0.25">
      <c r="A313" s="43">
        <v>30018</v>
      </c>
      <c r="B313" s="16" t="s">
        <v>445</v>
      </c>
      <c r="C313" s="44" t="s">
        <v>328</v>
      </c>
      <c r="D313" s="16" t="s">
        <v>329</v>
      </c>
      <c r="E313" s="16" t="s">
        <v>429</v>
      </c>
    </row>
    <row r="314" spans="1:6" x14ac:dyDescent="0.25">
      <c r="A314" s="43">
        <v>30019</v>
      </c>
      <c r="B314" s="16" t="s">
        <v>451</v>
      </c>
      <c r="C314" s="44" t="s">
        <v>452</v>
      </c>
      <c r="D314" s="16" t="s">
        <v>437</v>
      </c>
      <c r="E314" s="16" t="s">
        <v>453</v>
      </c>
    </row>
    <row r="315" spans="1:6" x14ac:dyDescent="0.25">
      <c r="A315" s="43">
        <v>30020</v>
      </c>
      <c r="B315" s="16" t="s">
        <v>451</v>
      </c>
      <c r="C315" s="36" t="s">
        <v>433</v>
      </c>
      <c r="D315" s="36" t="s">
        <v>440</v>
      </c>
      <c r="E315" s="36" t="s">
        <v>429</v>
      </c>
      <c r="F315" s="16" t="s">
        <v>433</v>
      </c>
    </row>
    <row r="316" spans="1:6" x14ac:dyDescent="0.25">
      <c r="A316" s="43">
        <v>30021</v>
      </c>
      <c r="B316" s="16" t="s">
        <v>451</v>
      </c>
      <c r="C316" s="36" t="s">
        <v>434</v>
      </c>
      <c r="D316" s="36" t="s">
        <v>441</v>
      </c>
      <c r="E316" s="36" t="s">
        <v>429</v>
      </c>
    </row>
    <row r="317" spans="1:6" x14ac:dyDescent="0.25">
      <c r="A317" s="43">
        <v>30022</v>
      </c>
      <c r="B317" s="16" t="s">
        <v>451</v>
      </c>
      <c r="C317" s="36" t="s">
        <v>436</v>
      </c>
      <c r="D317" s="36" t="s">
        <v>443</v>
      </c>
      <c r="E317" s="36" t="s">
        <v>429</v>
      </c>
    </row>
    <row r="318" spans="1:6" x14ac:dyDescent="0.25">
      <c r="A318" s="43">
        <v>30023</v>
      </c>
      <c r="B318" s="16" t="s">
        <v>451</v>
      </c>
      <c r="C318" s="44" t="s">
        <v>454</v>
      </c>
      <c r="D318" s="16" t="s">
        <v>455</v>
      </c>
      <c r="E318" s="16" t="s">
        <v>429</v>
      </c>
    </row>
    <row r="319" spans="1:6" x14ac:dyDescent="0.25">
      <c r="A319" s="43">
        <v>30024</v>
      </c>
      <c r="B319" s="16" t="s">
        <v>451</v>
      </c>
      <c r="C319" s="44" t="s">
        <v>456</v>
      </c>
      <c r="D319" s="16" t="s">
        <v>457</v>
      </c>
      <c r="E319" s="16" t="s">
        <v>15</v>
      </c>
    </row>
    <row r="320" spans="1:6" x14ac:dyDescent="0.25">
      <c r="A320" s="43">
        <v>30025</v>
      </c>
      <c r="B320" s="16" t="s">
        <v>451</v>
      </c>
      <c r="C320" s="44" t="s">
        <v>458</v>
      </c>
      <c r="D320" s="16" t="s">
        <v>459</v>
      </c>
      <c r="E320" s="16" t="s">
        <v>429</v>
      </c>
    </row>
    <row r="321" spans="1:6" x14ac:dyDescent="0.25">
      <c r="A321" s="43">
        <v>30026</v>
      </c>
      <c r="B321" s="16" t="s">
        <v>451</v>
      </c>
      <c r="C321" s="44" t="s">
        <v>460</v>
      </c>
      <c r="D321" s="16" t="s">
        <v>461</v>
      </c>
      <c r="E321" s="16" t="s">
        <v>429</v>
      </c>
      <c r="F321" s="16" t="s">
        <v>460</v>
      </c>
    </row>
    <row r="322" spans="1:6" x14ac:dyDescent="0.25">
      <c r="A322" s="43">
        <v>30027</v>
      </c>
      <c r="B322" s="16" t="s">
        <v>451</v>
      </c>
      <c r="C322" s="44" t="s">
        <v>462</v>
      </c>
      <c r="D322" s="16" t="s">
        <v>463</v>
      </c>
      <c r="E322" s="16" t="s">
        <v>429</v>
      </c>
    </row>
    <row r="323" spans="1:6" x14ac:dyDescent="0.25">
      <c r="A323" s="43">
        <v>30028</v>
      </c>
      <c r="B323" s="16" t="s">
        <v>464</v>
      </c>
      <c r="C323" s="44" t="s">
        <v>449</v>
      </c>
      <c r="D323" s="16" t="s">
        <v>450</v>
      </c>
      <c r="E323" s="16" t="s">
        <v>429</v>
      </c>
    </row>
    <row r="324" spans="1:6" x14ac:dyDescent="0.25">
      <c r="A324" s="43">
        <v>30029</v>
      </c>
      <c r="B324" s="16" t="s">
        <v>464</v>
      </c>
      <c r="C324" s="36" t="s">
        <v>19</v>
      </c>
      <c r="D324" s="36" t="s">
        <v>20</v>
      </c>
      <c r="E324" s="36" t="s">
        <v>444</v>
      </c>
    </row>
    <row r="325" spans="1:6" x14ac:dyDescent="0.25">
      <c r="A325" s="43">
        <v>30030</v>
      </c>
      <c r="B325" s="16" t="s">
        <v>464</v>
      </c>
      <c r="C325" s="36" t="s">
        <v>23</v>
      </c>
      <c r="D325" s="36" t="s">
        <v>24</v>
      </c>
      <c r="E325" s="36" t="s">
        <v>444</v>
      </c>
    </row>
    <row r="326" spans="1:6" x14ac:dyDescent="0.25">
      <c r="A326" s="43">
        <v>30031</v>
      </c>
      <c r="B326" s="16" t="s">
        <v>464</v>
      </c>
      <c r="C326" s="36" t="s">
        <v>25</v>
      </c>
      <c r="D326" s="36" t="s">
        <v>26</v>
      </c>
      <c r="E326" s="36" t="s">
        <v>444</v>
      </c>
    </row>
    <row r="327" spans="1:6" x14ac:dyDescent="0.25">
      <c r="A327" s="43">
        <v>30032</v>
      </c>
      <c r="B327" s="16" t="s">
        <v>464</v>
      </c>
      <c r="C327" s="44" t="s">
        <v>446</v>
      </c>
      <c r="D327" s="16" t="s">
        <v>448</v>
      </c>
      <c r="E327" s="36" t="s">
        <v>444</v>
      </c>
    </row>
    <row r="328" spans="1:6" x14ac:dyDescent="0.25">
      <c r="A328" s="43">
        <v>30033</v>
      </c>
      <c r="B328" s="16" t="s">
        <v>464</v>
      </c>
      <c r="C328" s="44" t="s">
        <v>447</v>
      </c>
      <c r="D328" s="16" t="s">
        <v>448</v>
      </c>
      <c r="E328" s="16" t="s">
        <v>429</v>
      </c>
    </row>
    <row r="329" spans="1:6" x14ac:dyDescent="0.25">
      <c r="A329" s="43">
        <v>30034</v>
      </c>
      <c r="B329" s="16" t="s">
        <v>464</v>
      </c>
      <c r="C329" s="36" t="s">
        <v>35</v>
      </c>
      <c r="D329" s="36" t="s">
        <v>36</v>
      </c>
      <c r="E329" s="36" t="s">
        <v>444</v>
      </c>
    </row>
    <row r="330" spans="1:6" x14ac:dyDescent="0.25">
      <c r="A330" s="43">
        <v>30035</v>
      </c>
      <c r="B330" s="16" t="s">
        <v>464</v>
      </c>
      <c r="C330" s="44" t="s">
        <v>466</v>
      </c>
      <c r="D330" s="16" t="s">
        <v>465</v>
      </c>
      <c r="E330" s="16" t="s">
        <v>453</v>
      </c>
    </row>
    <row r="331" spans="1:6" ht="11.5" customHeight="1" x14ac:dyDescent="0.25">
      <c r="A331" s="43">
        <v>30036</v>
      </c>
      <c r="B331" s="16" t="s">
        <v>464</v>
      </c>
      <c r="C331" s="44" t="s">
        <v>43</v>
      </c>
      <c r="D331" s="16" t="s">
        <v>468</v>
      </c>
      <c r="E331" s="16" t="s">
        <v>429</v>
      </c>
    </row>
    <row r="332" spans="1:6" x14ac:dyDescent="0.25">
      <c r="A332" s="43">
        <v>30037</v>
      </c>
      <c r="B332" s="16" t="s">
        <v>464</v>
      </c>
      <c r="C332" s="44" t="s">
        <v>469</v>
      </c>
      <c r="D332" s="16" t="s">
        <v>470</v>
      </c>
      <c r="E332" s="16" t="s">
        <v>429</v>
      </c>
    </row>
    <row r="333" spans="1:6" x14ac:dyDescent="0.25">
      <c r="A333" s="43">
        <v>30038</v>
      </c>
      <c r="B333" s="16" t="s">
        <v>464</v>
      </c>
      <c r="C333" s="44" t="s">
        <v>471</v>
      </c>
      <c r="D333" s="16" t="s">
        <v>482</v>
      </c>
      <c r="E333" s="16" t="s">
        <v>429</v>
      </c>
    </row>
    <row r="334" spans="1:6" x14ac:dyDescent="0.25">
      <c r="A334" s="43">
        <v>30039</v>
      </c>
      <c r="B334" s="16" t="s">
        <v>464</v>
      </c>
      <c r="C334" s="44" t="s">
        <v>472</v>
      </c>
      <c r="D334" s="16" t="s">
        <v>481</v>
      </c>
      <c r="E334" s="16" t="s">
        <v>429</v>
      </c>
    </row>
    <row r="335" spans="1:6" x14ac:dyDescent="0.25">
      <c r="A335" s="43">
        <v>30040</v>
      </c>
      <c r="B335" s="16" t="s">
        <v>464</v>
      </c>
      <c r="C335" s="44" t="s">
        <v>473</v>
      </c>
      <c r="D335" s="16" t="s">
        <v>480</v>
      </c>
      <c r="E335" s="16" t="s">
        <v>429</v>
      </c>
    </row>
    <row r="336" spans="1:6" x14ac:dyDescent="0.25">
      <c r="A336" s="43">
        <v>30041</v>
      </c>
      <c r="B336" s="16" t="s">
        <v>464</v>
      </c>
      <c r="C336" s="44" t="s">
        <v>474</v>
      </c>
      <c r="D336" s="16" t="s">
        <v>479</v>
      </c>
      <c r="E336" s="16" t="s">
        <v>429</v>
      </c>
    </row>
    <row r="337" spans="1:6" x14ac:dyDescent="0.25">
      <c r="A337" s="43">
        <v>30042</v>
      </c>
      <c r="B337" s="16" t="s">
        <v>464</v>
      </c>
      <c r="C337" s="44" t="s">
        <v>475</v>
      </c>
      <c r="D337" s="16" t="s">
        <v>478</v>
      </c>
      <c r="E337" s="16" t="s">
        <v>429</v>
      </c>
    </row>
    <row r="338" spans="1:6" x14ac:dyDescent="0.25">
      <c r="A338" s="43">
        <v>30043</v>
      </c>
      <c r="B338" s="16" t="s">
        <v>464</v>
      </c>
      <c r="C338" s="44" t="s">
        <v>476</v>
      </c>
      <c r="D338" s="16" t="s">
        <v>477</v>
      </c>
      <c r="E338" s="16" t="s">
        <v>429</v>
      </c>
    </row>
    <row r="339" spans="1:6" x14ac:dyDescent="0.25">
      <c r="A339" s="43">
        <v>30044</v>
      </c>
      <c r="B339" s="16" t="s">
        <v>483</v>
      </c>
      <c r="C339" s="44" t="s">
        <v>484</v>
      </c>
      <c r="D339" s="16" t="s">
        <v>491</v>
      </c>
      <c r="E339" s="16" t="s">
        <v>498</v>
      </c>
    </row>
    <row r="340" spans="1:6" x14ac:dyDescent="0.25">
      <c r="A340" s="43">
        <v>30045</v>
      </c>
      <c r="B340" s="16" t="s">
        <v>483</v>
      </c>
      <c r="C340" s="44" t="s">
        <v>485</v>
      </c>
      <c r="D340" s="16" t="s">
        <v>492</v>
      </c>
      <c r="E340" s="16" t="s">
        <v>429</v>
      </c>
    </row>
    <row r="341" spans="1:6" ht="14.5" x14ac:dyDescent="0.35">
      <c r="A341" s="43">
        <v>30046</v>
      </c>
      <c r="B341" s="16" t="s">
        <v>483</v>
      </c>
      <c r="C341" s="44" t="s">
        <v>486</v>
      </c>
      <c r="D341" s="95" t="s">
        <v>493</v>
      </c>
      <c r="E341" s="16" t="s">
        <v>429</v>
      </c>
    </row>
    <row r="342" spans="1:6" x14ac:dyDescent="0.25">
      <c r="A342" s="43">
        <v>30047</v>
      </c>
      <c r="B342" s="16" t="s">
        <v>483</v>
      </c>
      <c r="C342" s="44" t="s">
        <v>487</v>
      </c>
      <c r="D342" s="16" t="s">
        <v>494</v>
      </c>
      <c r="E342" s="16" t="s">
        <v>429</v>
      </c>
      <c r="F342" s="16" t="s">
        <v>433</v>
      </c>
    </row>
    <row r="343" spans="1:6" x14ac:dyDescent="0.25">
      <c r="A343" s="43">
        <v>30048</v>
      </c>
      <c r="B343" s="16" t="s">
        <v>483</v>
      </c>
      <c r="C343" s="44" t="s">
        <v>488</v>
      </c>
      <c r="D343" s="16" t="s">
        <v>495</v>
      </c>
      <c r="E343" s="16" t="s">
        <v>429</v>
      </c>
    </row>
    <row r="344" spans="1:6" x14ac:dyDescent="0.25">
      <c r="A344" s="43">
        <v>30049</v>
      </c>
      <c r="B344" s="16" t="s">
        <v>483</v>
      </c>
      <c r="C344" s="44" t="s">
        <v>489</v>
      </c>
      <c r="D344" s="16" t="s">
        <v>496</v>
      </c>
      <c r="E344" s="16" t="s">
        <v>429</v>
      </c>
      <c r="F344" s="16" t="s">
        <v>499</v>
      </c>
    </row>
    <row r="345" spans="1:6" x14ac:dyDescent="0.25">
      <c r="A345" s="43">
        <v>30050</v>
      </c>
      <c r="B345" s="16" t="s">
        <v>483</v>
      </c>
      <c r="C345" s="44" t="s">
        <v>490</v>
      </c>
      <c r="D345" s="16" t="s">
        <v>497</v>
      </c>
      <c r="E345" s="16" t="s">
        <v>429</v>
      </c>
      <c r="F345" s="16" t="s">
        <v>435</v>
      </c>
    </row>
  </sheetData>
  <phoneticPr fontId="15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B3B6-A5EA-43DC-9DF2-5745324BB6CB}">
  <dimension ref="A1:K52"/>
  <sheetViews>
    <sheetView tabSelected="1" topLeftCell="B24" workbookViewId="0">
      <selection activeCell="C32" sqref="C32"/>
    </sheetView>
  </sheetViews>
  <sheetFormatPr defaultRowHeight="12.5" x14ac:dyDescent="0.25"/>
  <cols>
    <col min="1" max="1" width="5.81640625" bestFit="1" customWidth="1"/>
    <col min="2" max="2" width="28.36328125" bestFit="1" customWidth="1"/>
    <col min="3" max="3" width="18.26953125" bestFit="1" customWidth="1"/>
    <col min="4" max="4" width="24.36328125" bestFit="1" customWidth="1"/>
    <col min="5" max="5" width="6.36328125" bestFit="1" customWidth="1"/>
    <col min="6" max="6" width="14.90625" customWidth="1"/>
    <col min="7" max="7" width="6.36328125" bestFit="1" customWidth="1"/>
    <col min="8" max="8" width="17.54296875" customWidth="1"/>
    <col min="11" max="11" width="13.54296875" bestFit="1" customWidth="1"/>
  </cols>
  <sheetData>
    <row r="1" spans="1:11" ht="13" x14ac:dyDescent="0.3">
      <c r="A1" s="96" t="s">
        <v>1</v>
      </c>
      <c r="B1" s="97" t="s">
        <v>503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296</v>
      </c>
      <c r="H1" s="110" t="s">
        <v>467</v>
      </c>
      <c r="I1" s="111" t="s">
        <v>501</v>
      </c>
      <c r="J1" s="111" t="s">
        <v>502</v>
      </c>
      <c r="K1" s="113" t="s">
        <v>511</v>
      </c>
    </row>
    <row r="2" spans="1:11" x14ac:dyDescent="0.25">
      <c r="A2" s="98">
        <v>30000</v>
      </c>
      <c r="B2" s="99" t="s">
        <v>428</v>
      </c>
      <c r="C2" s="99" t="s">
        <v>430</v>
      </c>
      <c r="D2" s="99" t="s">
        <v>437</v>
      </c>
      <c r="E2" s="99" t="s">
        <v>444</v>
      </c>
      <c r="F2" s="100"/>
      <c r="G2" s="101"/>
      <c r="H2" s="102"/>
    </row>
    <row r="3" spans="1:11" x14ac:dyDescent="0.25">
      <c r="A3" s="98">
        <v>30001</v>
      </c>
      <c r="B3" s="103" t="s">
        <v>428</v>
      </c>
      <c r="C3" s="103" t="s">
        <v>431</v>
      </c>
      <c r="D3" s="103" t="s">
        <v>438</v>
      </c>
      <c r="E3" s="103" t="s">
        <v>429</v>
      </c>
      <c r="F3" s="104"/>
      <c r="G3" s="105"/>
      <c r="H3" s="106"/>
    </row>
    <row r="4" spans="1:11" x14ac:dyDescent="0.25">
      <c r="A4" s="98">
        <v>30002</v>
      </c>
      <c r="B4" s="107" t="s">
        <v>428</v>
      </c>
      <c r="C4" s="107" t="s">
        <v>432</v>
      </c>
      <c r="D4" s="107" t="s">
        <v>439</v>
      </c>
      <c r="E4" s="107" t="s">
        <v>429</v>
      </c>
      <c r="F4" s="100"/>
      <c r="G4" s="101"/>
      <c r="H4" s="102"/>
    </row>
    <row r="5" spans="1:11" x14ac:dyDescent="0.25">
      <c r="A5" s="98">
        <v>30003</v>
      </c>
      <c r="B5" s="103" t="s">
        <v>428</v>
      </c>
      <c r="C5" s="103" t="s">
        <v>433</v>
      </c>
      <c r="D5" s="103" t="s">
        <v>440</v>
      </c>
      <c r="E5" s="103" t="s">
        <v>429</v>
      </c>
      <c r="F5" s="104" t="s">
        <v>433</v>
      </c>
      <c r="G5" s="105"/>
      <c r="H5" s="106"/>
    </row>
    <row r="6" spans="1:11" x14ac:dyDescent="0.25">
      <c r="A6" s="98">
        <v>30004</v>
      </c>
      <c r="B6" s="107" t="s">
        <v>428</v>
      </c>
      <c r="C6" s="107" t="s">
        <v>434</v>
      </c>
      <c r="D6" s="107" t="s">
        <v>441</v>
      </c>
      <c r="E6" s="107" t="s">
        <v>429</v>
      </c>
      <c r="F6" s="100"/>
      <c r="G6" s="101"/>
      <c r="H6" s="102"/>
    </row>
    <row r="7" spans="1:11" x14ac:dyDescent="0.25">
      <c r="A7" s="98">
        <v>30005</v>
      </c>
      <c r="B7" s="108" t="s">
        <v>428</v>
      </c>
      <c r="C7" s="103" t="s">
        <v>435</v>
      </c>
      <c r="D7" s="108" t="s">
        <v>442</v>
      </c>
      <c r="E7" s="108" t="s">
        <v>429</v>
      </c>
      <c r="F7" s="104" t="s">
        <v>435</v>
      </c>
      <c r="G7" s="105"/>
      <c r="H7" s="106"/>
    </row>
    <row r="8" spans="1:11" x14ac:dyDescent="0.25">
      <c r="A8" s="98">
        <v>30006</v>
      </c>
      <c r="B8" s="107" t="s">
        <v>428</v>
      </c>
      <c r="C8" s="107" t="s">
        <v>436</v>
      </c>
      <c r="D8" s="107" t="s">
        <v>443</v>
      </c>
      <c r="E8" s="107" t="s">
        <v>429</v>
      </c>
      <c r="F8" s="100"/>
      <c r="G8" s="101"/>
      <c r="H8" s="102"/>
    </row>
    <row r="9" spans="1:11" x14ac:dyDescent="0.25">
      <c r="A9" s="98">
        <v>30007</v>
      </c>
      <c r="B9" s="104" t="s">
        <v>445</v>
      </c>
      <c r="C9" s="103" t="s">
        <v>21</v>
      </c>
      <c r="D9" s="103" t="s">
        <v>22</v>
      </c>
      <c r="E9" s="103" t="s">
        <v>429</v>
      </c>
      <c r="F9" s="104"/>
      <c r="G9" s="105"/>
      <c r="H9" s="106"/>
      <c r="J9">
        <v>1</v>
      </c>
    </row>
    <row r="10" spans="1:11" x14ac:dyDescent="0.25">
      <c r="A10" s="98">
        <v>30008</v>
      </c>
      <c r="B10" s="100" t="s">
        <v>445</v>
      </c>
      <c r="C10" s="107" t="s">
        <v>19</v>
      </c>
      <c r="D10" s="107" t="s">
        <v>20</v>
      </c>
      <c r="E10" s="107" t="s">
        <v>444</v>
      </c>
      <c r="F10" s="100"/>
      <c r="G10" s="101"/>
      <c r="H10" s="102"/>
      <c r="J10">
        <v>1</v>
      </c>
    </row>
    <row r="11" spans="1:11" x14ac:dyDescent="0.25">
      <c r="A11" s="98">
        <v>30009</v>
      </c>
      <c r="B11" s="104" t="s">
        <v>445</v>
      </c>
      <c r="C11" s="103" t="s">
        <v>23</v>
      </c>
      <c r="D11" s="103" t="s">
        <v>24</v>
      </c>
      <c r="E11" s="103" t="s">
        <v>444</v>
      </c>
      <c r="F11" s="104"/>
      <c r="G11" s="105"/>
      <c r="H11" s="106"/>
      <c r="J11">
        <v>1</v>
      </c>
    </row>
    <row r="12" spans="1:11" x14ac:dyDescent="0.25">
      <c r="A12" s="98">
        <v>30010</v>
      </c>
      <c r="B12" s="100" t="s">
        <v>445</v>
      </c>
      <c r="C12" s="107" t="s">
        <v>25</v>
      </c>
      <c r="D12" s="107" t="s">
        <v>26</v>
      </c>
      <c r="E12" s="107" t="s">
        <v>444</v>
      </c>
      <c r="F12" s="100"/>
      <c r="G12" s="101"/>
      <c r="H12" s="102"/>
      <c r="J12">
        <v>1</v>
      </c>
    </row>
    <row r="13" spans="1:11" x14ac:dyDescent="0.25">
      <c r="A13" s="98">
        <v>30011</v>
      </c>
      <c r="B13" s="104" t="s">
        <v>445</v>
      </c>
      <c r="C13" s="103" t="s">
        <v>33</v>
      </c>
      <c r="D13" s="104" t="s">
        <v>34</v>
      </c>
      <c r="E13" s="103" t="s">
        <v>444</v>
      </c>
      <c r="F13" s="104"/>
      <c r="G13" s="105"/>
      <c r="H13" s="106"/>
      <c r="J13">
        <v>1</v>
      </c>
    </row>
    <row r="14" spans="1:11" x14ac:dyDescent="0.25">
      <c r="A14" s="98">
        <v>30012</v>
      </c>
      <c r="B14" s="100" t="s">
        <v>445</v>
      </c>
      <c r="C14" s="107" t="s">
        <v>500</v>
      </c>
      <c r="D14" s="100" t="s">
        <v>448</v>
      </c>
      <c r="E14" s="100" t="s">
        <v>429</v>
      </c>
      <c r="F14" s="100"/>
      <c r="G14" s="101"/>
      <c r="H14" s="102"/>
      <c r="J14">
        <v>1</v>
      </c>
    </row>
    <row r="15" spans="1:11" x14ac:dyDescent="0.25">
      <c r="A15" s="98">
        <v>30013</v>
      </c>
      <c r="B15" s="104" t="s">
        <v>445</v>
      </c>
      <c r="C15" s="103" t="s">
        <v>35</v>
      </c>
      <c r="D15" s="103" t="s">
        <v>36</v>
      </c>
      <c r="E15" s="103" t="s">
        <v>444</v>
      </c>
      <c r="F15" s="104"/>
      <c r="G15" s="105"/>
      <c r="H15" s="106"/>
      <c r="J15">
        <v>1</v>
      </c>
    </row>
    <row r="16" spans="1:11" x14ac:dyDescent="0.25">
      <c r="A16" s="98">
        <v>30014</v>
      </c>
      <c r="B16" s="100" t="s">
        <v>445</v>
      </c>
      <c r="C16" s="107" t="s">
        <v>259</v>
      </c>
      <c r="D16" s="100" t="s">
        <v>465</v>
      </c>
      <c r="E16" s="100" t="s">
        <v>453</v>
      </c>
      <c r="F16" s="100"/>
      <c r="G16" s="101"/>
      <c r="H16" s="102"/>
      <c r="J16">
        <v>1</v>
      </c>
    </row>
    <row r="17" spans="1:11" x14ac:dyDescent="0.25">
      <c r="A17" s="98">
        <v>30015</v>
      </c>
      <c r="B17" s="104" t="s">
        <v>445</v>
      </c>
      <c r="C17" s="103" t="s">
        <v>251</v>
      </c>
      <c r="D17" s="104" t="s">
        <v>317</v>
      </c>
      <c r="E17" s="104" t="s">
        <v>252</v>
      </c>
      <c r="F17" s="104"/>
      <c r="G17" s="105"/>
      <c r="H17" s="106"/>
      <c r="J17">
        <v>1</v>
      </c>
    </row>
    <row r="18" spans="1:11" x14ac:dyDescent="0.25">
      <c r="A18" s="98">
        <v>30016</v>
      </c>
      <c r="B18" s="100" t="s">
        <v>445</v>
      </c>
      <c r="C18" s="107" t="s">
        <v>258</v>
      </c>
      <c r="D18" s="100" t="s">
        <v>258</v>
      </c>
      <c r="E18" s="100" t="s">
        <v>252</v>
      </c>
      <c r="F18" s="100"/>
      <c r="G18" s="101"/>
      <c r="H18" s="102"/>
      <c r="J18">
        <v>1</v>
      </c>
    </row>
    <row r="19" spans="1:11" x14ac:dyDescent="0.25">
      <c r="A19" s="98">
        <v>30017</v>
      </c>
      <c r="B19" s="104" t="s">
        <v>445</v>
      </c>
      <c r="C19" s="103" t="s">
        <v>449</v>
      </c>
      <c r="D19" s="104" t="s">
        <v>450</v>
      </c>
      <c r="E19" s="104" t="s">
        <v>429</v>
      </c>
      <c r="F19" s="104"/>
      <c r="G19" s="105"/>
      <c r="H19" s="106"/>
      <c r="J19">
        <v>1</v>
      </c>
    </row>
    <row r="20" spans="1:11" x14ac:dyDescent="0.25">
      <c r="A20" s="98">
        <v>30018</v>
      </c>
      <c r="B20" s="100" t="s">
        <v>445</v>
      </c>
      <c r="C20" s="107" t="s">
        <v>328</v>
      </c>
      <c r="D20" s="100" t="s">
        <v>329</v>
      </c>
      <c r="E20" s="100" t="s">
        <v>429</v>
      </c>
      <c r="F20" s="100"/>
      <c r="G20" s="101"/>
      <c r="H20" s="102"/>
      <c r="J20">
        <v>1</v>
      </c>
    </row>
    <row r="21" spans="1:11" x14ac:dyDescent="0.25">
      <c r="A21" s="98">
        <v>30019</v>
      </c>
      <c r="B21" s="104" t="s">
        <v>451</v>
      </c>
      <c r="C21" s="103" t="s">
        <v>452</v>
      </c>
      <c r="D21" s="104" t="s">
        <v>437</v>
      </c>
      <c r="E21" s="104" t="s">
        <v>453</v>
      </c>
      <c r="F21" s="104"/>
      <c r="G21" s="105"/>
      <c r="H21" s="106"/>
      <c r="J21">
        <v>1</v>
      </c>
    </row>
    <row r="22" spans="1:11" x14ac:dyDescent="0.25">
      <c r="A22" s="98">
        <v>30020</v>
      </c>
      <c r="B22" s="100" t="s">
        <v>451</v>
      </c>
      <c r="C22" s="107" t="s">
        <v>433</v>
      </c>
      <c r="D22" s="107" t="s">
        <v>440</v>
      </c>
      <c r="E22" s="107" t="s">
        <v>429</v>
      </c>
      <c r="F22" s="100" t="s">
        <v>433</v>
      </c>
      <c r="G22" s="101"/>
      <c r="H22" s="102"/>
      <c r="J22">
        <v>1</v>
      </c>
    </row>
    <row r="23" spans="1:11" x14ac:dyDescent="0.25">
      <c r="A23" s="98">
        <v>30021</v>
      </c>
      <c r="B23" s="104" t="s">
        <v>451</v>
      </c>
      <c r="C23" s="103" t="s">
        <v>434</v>
      </c>
      <c r="D23" s="103" t="s">
        <v>441</v>
      </c>
      <c r="E23" s="103" t="s">
        <v>429</v>
      </c>
      <c r="F23" s="104"/>
      <c r="G23" s="105"/>
      <c r="H23" s="106"/>
      <c r="J23">
        <v>1</v>
      </c>
    </row>
    <row r="24" spans="1:11" x14ac:dyDescent="0.25">
      <c r="A24" s="98">
        <v>30022</v>
      </c>
      <c r="B24" s="100" t="s">
        <v>451</v>
      </c>
      <c r="C24" s="107" t="s">
        <v>436</v>
      </c>
      <c r="D24" s="107" t="s">
        <v>443</v>
      </c>
      <c r="E24" s="107" t="s">
        <v>429</v>
      </c>
      <c r="F24" s="100"/>
      <c r="G24" s="101"/>
      <c r="H24" s="102"/>
      <c r="J24">
        <v>1</v>
      </c>
    </row>
    <row r="25" spans="1:11" x14ac:dyDescent="0.25">
      <c r="A25" s="98">
        <v>30023</v>
      </c>
      <c r="B25" s="104" t="s">
        <v>451</v>
      </c>
      <c r="C25" s="103" t="s">
        <v>454</v>
      </c>
      <c r="D25" s="104" t="s">
        <v>455</v>
      </c>
      <c r="E25" s="104" t="s">
        <v>429</v>
      </c>
      <c r="F25" s="104"/>
      <c r="G25" s="105"/>
      <c r="H25" s="106"/>
      <c r="I25">
        <v>1</v>
      </c>
    </row>
    <row r="26" spans="1:11" x14ac:dyDescent="0.25">
      <c r="A26" s="98">
        <v>30024</v>
      </c>
      <c r="B26" s="100" t="s">
        <v>451</v>
      </c>
      <c r="C26" s="107" t="s">
        <v>456</v>
      </c>
      <c r="D26" s="100" t="s">
        <v>457</v>
      </c>
      <c r="E26" s="100" t="s">
        <v>15</v>
      </c>
      <c r="F26" s="100"/>
      <c r="G26" s="101"/>
      <c r="H26" s="102"/>
      <c r="I26">
        <v>1</v>
      </c>
    </row>
    <row r="27" spans="1:11" x14ac:dyDescent="0.25">
      <c r="A27" s="98">
        <v>30025</v>
      </c>
      <c r="B27" s="104" t="s">
        <v>451</v>
      </c>
      <c r="C27" s="103" t="s">
        <v>458</v>
      </c>
      <c r="D27" s="104" t="s">
        <v>459</v>
      </c>
      <c r="E27" s="104" t="s">
        <v>429</v>
      </c>
      <c r="F27" s="104" t="s">
        <v>458</v>
      </c>
      <c r="G27" s="105"/>
      <c r="H27" s="106"/>
      <c r="I27">
        <v>1</v>
      </c>
    </row>
    <row r="28" spans="1:11" x14ac:dyDescent="0.25">
      <c r="A28" s="98">
        <v>30026</v>
      </c>
      <c r="B28" s="100" t="s">
        <v>451</v>
      </c>
      <c r="C28" s="107" t="s">
        <v>460</v>
      </c>
      <c r="D28" s="100" t="s">
        <v>461</v>
      </c>
      <c r="E28" s="100" t="s">
        <v>429</v>
      </c>
      <c r="F28" s="100"/>
      <c r="G28" s="101"/>
      <c r="H28" s="102"/>
      <c r="I28">
        <v>1</v>
      </c>
    </row>
    <row r="29" spans="1:11" x14ac:dyDescent="0.25">
      <c r="A29" s="98">
        <v>30027</v>
      </c>
      <c r="B29" s="104" t="s">
        <v>451</v>
      </c>
      <c r="C29" s="103" t="s">
        <v>462</v>
      </c>
      <c r="D29" s="104" t="s">
        <v>463</v>
      </c>
      <c r="E29" s="104" t="s">
        <v>429</v>
      </c>
      <c r="F29" s="104"/>
      <c r="G29" s="105"/>
      <c r="H29" s="106"/>
      <c r="I29">
        <v>1</v>
      </c>
    </row>
    <row r="30" spans="1:11" x14ac:dyDescent="0.25">
      <c r="A30" s="98">
        <v>30028</v>
      </c>
      <c r="B30" s="100" t="s">
        <v>464</v>
      </c>
      <c r="C30" s="107" t="s">
        <v>17</v>
      </c>
      <c r="D30" s="100" t="s">
        <v>450</v>
      </c>
      <c r="E30" s="100" t="s">
        <v>429</v>
      </c>
      <c r="F30" s="100"/>
      <c r="G30" s="101"/>
      <c r="H30" s="102"/>
      <c r="J30">
        <v>1</v>
      </c>
      <c r="K30" s="112" t="s">
        <v>449</v>
      </c>
    </row>
    <row r="31" spans="1:11" x14ac:dyDescent="0.25">
      <c r="A31" s="98">
        <v>30029</v>
      </c>
      <c r="B31" s="104" t="s">
        <v>464</v>
      </c>
      <c r="C31" s="103" t="s">
        <v>19</v>
      </c>
      <c r="D31" s="103" t="s">
        <v>20</v>
      </c>
      <c r="E31" s="103" t="s">
        <v>444</v>
      </c>
      <c r="F31" s="104"/>
      <c r="G31" s="105"/>
      <c r="H31" s="106"/>
      <c r="J31">
        <v>1</v>
      </c>
    </row>
    <row r="32" spans="1:11" x14ac:dyDescent="0.25">
      <c r="A32" s="98"/>
      <c r="B32" s="104" t="s">
        <v>464</v>
      </c>
      <c r="C32" s="103" t="s">
        <v>21</v>
      </c>
      <c r="D32" s="103" t="s">
        <v>22</v>
      </c>
      <c r="E32" s="103" t="s">
        <v>429</v>
      </c>
      <c r="F32" s="104"/>
      <c r="G32" s="105"/>
      <c r="H32" s="106"/>
      <c r="J32">
        <v>1</v>
      </c>
      <c r="K32" s="112" t="s">
        <v>512</v>
      </c>
    </row>
    <row r="33" spans="1:11" x14ac:dyDescent="0.25">
      <c r="A33" s="98">
        <v>30030</v>
      </c>
      <c r="B33" s="100" t="s">
        <v>464</v>
      </c>
      <c r="C33" s="107" t="s">
        <v>23</v>
      </c>
      <c r="D33" s="107" t="s">
        <v>24</v>
      </c>
      <c r="E33" s="107" t="s">
        <v>444</v>
      </c>
      <c r="F33" s="100"/>
      <c r="G33" s="101"/>
      <c r="H33" s="102"/>
      <c r="J33">
        <v>1</v>
      </c>
    </row>
    <row r="34" spans="1:11" x14ac:dyDescent="0.25">
      <c r="A34" s="98">
        <v>30031</v>
      </c>
      <c r="B34" s="104" t="s">
        <v>464</v>
      </c>
      <c r="C34" s="103" t="s">
        <v>25</v>
      </c>
      <c r="D34" s="103" t="s">
        <v>26</v>
      </c>
      <c r="E34" s="103" t="s">
        <v>444</v>
      </c>
      <c r="F34" s="104"/>
      <c r="G34" s="105"/>
      <c r="H34" s="106"/>
      <c r="J34">
        <v>1</v>
      </c>
    </row>
    <row r="35" spans="1:11" x14ac:dyDescent="0.25">
      <c r="A35" s="98">
        <v>30032</v>
      </c>
      <c r="B35" s="100" t="s">
        <v>464</v>
      </c>
      <c r="C35" s="107" t="s">
        <v>33</v>
      </c>
      <c r="D35" s="100" t="s">
        <v>448</v>
      </c>
      <c r="E35" s="107" t="s">
        <v>444</v>
      </c>
      <c r="F35" s="100"/>
      <c r="G35" s="101"/>
      <c r="H35" s="102"/>
      <c r="J35">
        <v>1</v>
      </c>
      <c r="K35" s="112" t="s">
        <v>500</v>
      </c>
    </row>
    <row r="36" spans="1:11" x14ac:dyDescent="0.25">
      <c r="A36" s="98">
        <v>30034</v>
      </c>
      <c r="B36" s="100" t="s">
        <v>464</v>
      </c>
      <c r="C36" s="107" t="s">
        <v>35</v>
      </c>
      <c r="D36" s="107" t="s">
        <v>36</v>
      </c>
      <c r="E36" s="107" t="s">
        <v>444</v>
      </c>
      <c r="F36" s="100"/>
      <c r="G36" s="101"/>
      <c r="H36" s="100"/>
      <c r="J36">
        <v>1</v>
      </c>
    </row>
    <row r="37" spans="1:11" x14ac:dyDescent="0.25">
      <c r="A37" s="98">
        <v>30035</v>
      </c>
      <c r="B37" s="104" t="s">
        <v>464</v>
      </c>
      <c r="C37" s="103" t="s">
        <v>37</v>
      </c>
      <c r="D37" s="104" t="s">
        <v>465</v>
      </c>
      <c r="E37" s="104" t="s">
        <v>453</v>
      </c>
      <c r="F37" s="104"/>
      <c r="G37" s="105"/>
      <c r="H37" s="104"/>
      <c r="J37">
        <v>1</v>
      </c>
      <c r="K37" t="s">
        <v>513</v>
      </c>
    </row>
    <row r="38" spans="1:11" x14ac:dyDescent="0.25">
      <c r="A38" s="98">
        <v>30036</v>
      </c>
      <c r="B38" s="100" t="s">
        <v>464</v>
      </c>
      <c r="C38" s="107" t="s">
        <v>43</v>
      </c>
      <c r="D38" s="100" t="s">
        <v>468</v>
      </c>
      <c r="E38" s="100" t="s">
        <v>429</v>
      </c>
      <c r="F38" s="100"/>
      <c r="G38" s="101"/>
      <c r="H38" s="100" t="s">
        <v>504</v>
      </c>
      <c r="I38">
        <v>1</v>
      </c>
    </row>
    <row r="39" spans="1:11" x14ac:dyDescent="0.25">
      <c r="A39" s="98">
        <v>30037</v>
      </c>
      <c r="B39" s="104" t="s">
        <v>464</v>
      </c>
      <c r="C39" s="103" t="s">
        <v>104</v>
      </c>
      <c r="D39" s="104" t="s">
        <v>470</v>
      </c>
      <c r="E39" s="104" t="s">
        <v>429</v>
      </c>
      <c r="F39" s="104"/>
      <c r="G39" s="105"/>
      <c r="H39" s="104" t="s">
        <v>505</v>
      </c>
      <c r="I39">
        <v>1</v>
      </c>
    </row>
    <row r="40" spans="1:11" x14ac:dyDescent="0.25">
      <c r="A40" s="98">
        <v>30038</v>
      </c>
      <c r="B40" s="100" t="s">
        <v>464</v>
      </c>
      <c r="C40" s="100" t="s">
        <v>109</v>
      </c>
      <c r="D40" s="100" t="s">
        <v>482</v>
      </c>
      <c r="E40" s="100" t="s">
        <v>429</v>
      </c>
      <c r="F40" s="100"/>
      <c r="G40" s="101"/>
      <c r="H40" s="100" t="s">
        <v>505</v>
      </c>
      <c r="I40">
        <v>1</v>
      </c>
    </row>
    <row r="41" spans="1:11" x14ac:dyDescent="0.25">
      <c r="A41" s="98">
        <v>30039</v>
      </c>
      <c r="B41" s="104" t="s">
        <v>464</v>
      </c>
      <c r="C41" s="104" t="s">
        <v>114</v>
      </c>
      <c r="D41" s="104" t="s">
        <v>481</v>
      </c>
      <c r="E41" s="104" t="s">
        <v>429</v>
      </c>
      <c r="F41" s="104"/>
      <c r="G41" s="105"/>
      <c r="H41" s="104" t="s">
        <v>505</v>
      </c>
      <c r="I41">
        <v>1</v>
      </c>
    </row>
    <row r="42" spans="1:11" x14ac:dyDescent="0.25">
      <c r="A42" s="98">
        <v>30040</v>
      </c>
      <c r="B42" s="100" t="s">
        <v>464</v>
      </c>
      <c r="C42" s="100" t="s">
        <v>116</v>
      </c>
      <c r="D42" s="100" t="s">
        <v>480</v>
      </c>
      <c r="E42" s="100" t="s">
        <v>429</v>
      </c>
      <c r="F42" s="100"/>
      <c r="G42" s="101"/>
      <c r="H42" s="100" t="s">
        <v>505</v>
      </c>
      <c r="I42">
        <v>1</v>
      </c>
    </row>
    <row r="43" spans="1:11" x14ac:dyDescent="0.25">
      <c r="A43" s="98">
        <v>30041</v>
      </c>
      <c r="B43" s="104" t="s">
        <v>464</v>
      </c>
      <c r="C43" s="104" t="s">
        <v>118</v>
      </c>
      <c r="D43" s="104" t="s">
        <v>479</v>
      </c>
      <c r="E43" s="104" t="s">
        <v>429</v>
      </c>
      <c r="F43" s="104"/>
      <c r="G43" s="105"/>
      <c r="H43" s="104" t="s">
        <v>505</v>
      </c>
      <c r="I43">
        <v>1</v>
      </c>
    </row>
    <row r="44" spans="1:11" x14ac:dyDescent="0.25">
      <c r="A44" s="98">
        <v>30042</v>
      </c>
      <c r="B44" s="100" t="s">
        <v>464</v>
      </c>
      <c r="C44" s="100" t="s">
        <v>120</v>
      </c>
      <c r="D44" s="100" t="s">
        <v>478</v>
      </c>
      <c r="E44" s="100" t="s">
        <v>429</v>
      </c>
      <c r="F44" s="100"/>
      <c r="G44" s="101"/>
      <c r="H44" s="100" t="s">
        <v>505</v>
      </c>
      <c r="I44">
        <v>1</v>
      </c>
    </row>
    <row r="45" spans="1:11" x14ac:dyDescent="0.25">
      <c r="A45" s="98">
        <v>30043</v>
      </c>
      <c r="B45" s="104" t="s">
        <v>464</v>
      </c>
      <c r="C45" s="104" t="s">
        <v>122</v>
      </c>
      <c r="D45" s="104" t="s">
        <v>477</v>
      </c>
      <c r="E45" s="104" t="s">
        <v>429</v>
      </c>
      <c r="F45" s="104"/>
      <c r="G45" s="105"/>
      <c r="H45" s="104"/>
      <c r="I45">
        <v>1</v>
      </c>
    </row>
    <row r="46" spans="1:11" x14ac:dyDescent="0.25">
      <c r="A46" s="98">
        <v>30044</v>
      </c>
      <c r="B46" s="100" t="s">
        <v>483</v>
      </c>
      <c r="C46" s="107" t="s">
        <v>506</v>
      </c>
      <c r="D46" s="100" t="s">
        <v>437</v>
      </c>
      <c r="E46" s="100" t="s">
        <v>444</v>
      </c>
      <c r="F46" s="100"/>
      <c r="G46" s="101"/>
      <c r="H46" s="100"/>
    </row>
    <row r="47" spans="1:11" x14ac:dyDescent="0.25">
      <c r="A47" s="98">
        <v>30045</v>
      </c>
      <c r="B47" s="104" t="s">
        <v>483</v>
      </c>
      <c r="C47" s="103" t="s">
        <v>485</v>
      </c>
      <c r="D47" s="104" t="s">
        <v>507</v>
      </c>
      <c r="E47" s="104" t="s">
        <v>429</v>
      </c>
      <c r="F47" s="104"/>
      <c r="G47" s="105"/>
      <c r="H47" s="104"/>
    </row>
    <row r="48" spans="1:11" ht="14.5" x14ac:dyDescent="0.35">
      <c r="A48" s="98">
        <v>30046</v>
      </c>
      <c r="B48" s="100" t="s">
        <v>483</v>
      </c>
      <c r="C48" s="107" t="s">
        <v>486</v>
      </c>
      <c r="D48" s="109" t="s">
        <v>508</v>
      </c>
      <c r="E48" s="104" t="s">
        <v>429</v>
      </c>
      <c r="F48" s="100"/>
      <c r="G48" s="101"/>
      <c r="H48" s="100"/>
    </row>
    <row r="49" spans="1:8" x14ac:dyDescent="0.25">
      <c r="A49" s="98">
        <v>30047</v>
      </c>
      <c r="B49" s="104" t="s">
        <v>483</v>
      </c>
      <c r="C49" s="103" t="s">
        <v>433</v>
      </c>
      <c r="D49" s="104" t="s">
        <v>440</v>
      </c>
      <c r="E49" s="104" t="s">
        <v>429</v>
      </c>
      <c r="F49" s="104" t="s">
        <v>433</v>
      </c>
      <c r="G49" s="105"/>
      <c r="H49" s="104"/>
    </row>
    <row r="50" spans="1:8" x14ac:dyDescent="0.25">
      <c r="A50" s="98">
        <v>30048</v>
      </c>
      <c r="B50" s="100" t="s">
        <v>483</v>
      </c>
      <c r="C50" s="107" t="s">
        <v>488</v>
      </c>
      <c r="D50" s="100" t="s">
        <v>441</v>
      </c>
      <c r="E50" s="104" t="s">
        <v>429</v>
      </c>
      <c r="F50" s="100"/>
      <c r="G50" s="101"/>
      <c r="H50" s="102"/>
    </row>
    <row r="51" spans="1:8" x14ac:dyDescent="0.25">
      <c r="A51" s="98">
        <v>30049</v>
      </c>
      <c r="B51" s="104" t="s">
        <v>483</v>
      </c>
      <c r="C51" s="103" t="s">
        <v>510</v>
      </c>
      <c r="D51" s="104" t="s">
        <v>509</v>
      </c>
      <c r="E51" s="104" t="s">
        <v>429</v>
      </c>
      <c r="F51" s="104" t="s">
        <v>510</v>
      </c>
      <c r="G51" s="105"/>
      <c r="H51" s="106"/>
    </row>
    <row r="52" spans="1:8" x14ac:dyDescent="0.25">
      <c r="A52" s="98">
        <v>30050</v>
      </c>
      <c r="B52" s="100" t="s">
        <v>483</v>
      </c>
      <c r="C52" s="107" t="s">
        <v>435</v>
      </c>
      <c r="D52" s="100" t="s">
        <v>442</v>
      </c>
      <c r="E52" s="104" t="s">
        <v>429</v>
      </c>
      <c r="F52" s="100" t="s">
        <v>435</v>
      </c>
      <c r="G52" s="101"/>
      <c r="H52" s="102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879F-128B-40D9-A4DE-6C4007C10F2E}">
  <sheetPr codeName="Sheet3">
    <tabColor rgb="FF00B0F0"/>
  </sheetPr>
  <dimension ref="A1:J295"/>
  <sheetViews>
    <sheetView topLeftCell="A246" zoomScale="70" zoomScaleNormal="70" workbookViewId="0">
      <selection activeCell="A288" sqref="A288:A294"/>
    </sheetView>
  </sheetViews>
  <sheetFormatPr defaultColWidth="9.1796875" defaultRowHeight="12.5" x14ac:dyDescent="0.25"/>
  <cols>
    <col min="1" max="1" width="9.1796875" style="71"/>
    <col min="2" max="2" width="30.26953125" style="69" customWidth="1"/>
    <col min="3" max="3" width="26.7265625" style="69" bestFit="1" customWidth="1"/>
    <col min="4" max="4" width="41.453125" style="69" customWidth="1"/>
    <col min="5" max="5" width="9.1796875" style="69"/>
    <col min="6" max="6" width="25.26953125" style="69" bestFit="1" customWidth="1"/>
    <col min="7" max="7" width="9.1796875" style="69"/>
    <col min="8" max="8" width="13.26953125" style="20" customWidth="1"/>
    <col min="9" max="9" width="14.1796875" style="20" customWidth="1"/>
    <col min="10" max="10" width="17.54296875" style="20" customWidth="1"/>
    <col min="11" max="16384" width="9.1796875" style="20"/>
  </cols>
  <sheetData>
    <row r="1" spans="1:10" ht="13" x14ac:dyDescent="0.3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H8" s="20" t="s">
        <v>398</v>
      </c>
      <c r="J8" s="16"/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 t="s">
        <v>398</v>
      </c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H11" s="16" t="s">
        <v>398</v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H21" s="20" t="s">
        <v>398</v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>
        <v>1</v>
      </c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>
        <v>1</v>
      </c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>
        <v>1</v>
      </c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>
        <v>1</v>
      </c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>
        <v>1</v>
      </c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>
        <v>1</v>
      </c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>
        <v>1</v>
      </c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>
        <v>1</v>
      </c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>
        <v>1</v>
      </c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>
        <v>1</v>
      </c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>
        <v>1</v>
      </c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>
        <v>1</v>
      </c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>
        <v>1</v>
      </c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>
        <v>1</v>
      </c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>
        <v>1</v>
      </c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>
        <v>1</v>
      </c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>
        <v>1</v>
      </c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>
        <v>1</v>
      </c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>
        <v>1</v>
      </c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>
        <v>1</v>
      </c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>
        <v>1</v>
      </c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H104" s="20" t="s">
        <v>399</v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H105" s="20" t="s">
        <v>399</v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H106" s="20" t="s">
        <v>399</v>
      </c>
    </row>
    <row r="107" spans="1:10" ht="13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H107" s="20" t="s">
        <v>399</v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H108" s="20" t="s">
        <v>399</v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H109" s="20" t="s">
        <v>399</v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H110" s="16" t="s">
        <v>399</v>
      </c>
    </row>
    <row r="111" spans="1:10" ht="13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H111" s="20" t="s">
        <v>399</v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H112" s="20" t="s">
        <v>399</v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H113" s="20" t="s">
        <v>399</v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H115" s="20" t="s">
        <v>399</v>
      </c>
      <c r="I115" s="82"/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H116" s="20" t="s">
        <v>399</v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H118" s="20" t="s">
        <v>399</v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71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H120" s="82" t="s">
        <v>398</v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H121" s="20" t="s">
        <v>399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H122" s="20" t="s">
        <v>398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H123" s="20" t="s">
        <v>399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H124" s="20" t="s">
        <v>399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H125" s="20" t="s">
        <v>399</v>
      </c>
      <c r="J125" s="82"/>
    </row>
    <row r="126" spans="1:10" x14ac:dyDescent="0.25">
      <c r="A126" s="2">
        <v>40124</v>
      </c>
      <c r="B126" s="92" t="str">
        <f>IF(VLOOKUP($A126,fields[[code]:[length]],2,FALSE)=0, "", VLOOKUP($A126,fields[[code]:[length]],2,FALSE))</f>
        <v>points</v>
      </c>
      <c r="C126" s="92" t="str">
        <f>IF(VLOOKUP($A126,fields[[code]:[length]],3,FALSE)=0, "", VLOOKUP($A126,fields[[code]:[length]],3,FALSE))</f>
        <v>PatchDistribution</v>
      </c>
      <c r="D126" s="92" t="str">
        <f>IF(VLOOKUP($A126,fields[[code]:[length]],4,FALSE)=0, "", VLOOKUP($A126,fields[[code]:[length]],4,FALSE))</f>
        <v>דגמי פיזור עצים</v>
      </c>
      <c r="E126" s="92" t="str">
        <f>IF(VLOOKUP($A126,fields[[code]:[length]],5,FALSE)=0, "", VLOOKUP($A126,fields[[code]:[length]],5,FALSE))</f>
        <v>String</v>
      </c>
      <c r="F126" s="92" t="str">
        <f>IF(VLOOKUP($A126,fields[[code]:[length]],6,FALSE)=0, "", VLOOKUP($A126,fields[[code]:[length]],6,FALSE))</f>
        <v/>
      </c>
      <c r="G126" s="92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ht="13" x14ac:dyDescent="0.3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87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ht="13" x14ac:dyDescent="0.3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87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5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5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ht="13" x14ac:dyDescent="0.3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ht="13" x14ac:dyDescent="0.3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ht="13" x14ac:dyDescent="0.3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ht="13" x14ac:dyDescent="0.3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ht="13" x14ac:dyDescent="0.3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ht="13" x14ac:dyDescent="0.3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5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5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5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5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5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</row>
    <row r="294" spans="1:7" x14ac:dyDescent="0.25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</row>
    <row r="295" spans="1:7" customFormat="1" x14ac:dyDescent="0.25"/>
  </sheetData>
  <sheetProtection formatCells="0" formatColumns="0" formatRows="0" sort="0" autoFilter="0"/>
  <dataValidations count="4">
    <dataValidation allowBlank="1" showInputMessage="1" showErrorMessage="1" promptTitle="Must be decimal 0 and above" sqref="I2:I4 I6:I287" xr:uid="{BF7A6511-2798-495D-9588-5975AA4ACB09}"/>
    <dataValidation type="decimal" allowBlank="1" showInputMessage="1" showErrorMessage="1" error="Must be decimal 0 and above" promptTitle="Must be decimal 0 and above" sqref="I5" xr:uid="{9873F87F-64B5-4B34-AF27-BA412F69DF7D}">
      <formula1>0</formula1>
      <formula2>9999999999</formula2>
    </dataValidation>
    <dataValidation type="list" allowBlank="1" showInputMessage="1" showErrorMessage="1" sqref="J2:J294" xr:uid="{161D6BE2-4DE6-4553-9FC5-78D751EC8A60}">
      <formula1>"1"</formula1>
    </dataValidation>
    <dataValidation type="list" allowBlank="1" showInputMessage="1" showErrorMessage="1" sqref="H2:H294" xr:uid="{AE126A03-27E1-47EF-9753-850F0D3FBDA1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D608-E2BF-490C-A506-3D66C8C3B799}">
  <sheetPr codeName="Sheet2">
    <tabColor rgb="FF00B050"/>
  </sheetPr>
  <dimension ref="A1:J294"/>
  <sheetViews>
    <sheetView topLeftCell="A251" zoomScale="80" zoomScaleNormal="80" workbookViewId="0">
      <selection activeCell="A288" sqref="A288:A294"/>
    </sheetView>
  </sheetViews>
  <sheetFormatPr defaultColWidth="9.1796875" defaultRowHeight="12.5" x14ac:dyDescent="0.25"/>
  <cols>
    <col min="1" max="1" width="8.7265625" style="71" customWidth="1"/>
    <col min="2" max="2" width="27.81640625" style="69" bestFit="1" customWidth="1"/>
    <col min="3" max="3" width="26.7265625" style="69" bestFit="1" customWidth="1"/>
    <col min="4" max="4" width="41.453125" style="69" customWidth="1"/>
    <col min="5" max="5" width="9.1796875" style="69"/>
    <col min="6" max="6" width="25.26953125" style="69" bestFit="1" customWidth="1"/>
    <col min="7" max="7" width="9.1796875" style="69"/>
    <col min="8" max="8" width="10.54296875" style="20" customWidth="1"/>
    <col min="9" max="9" width="14.1796875" style="20" customWidth="1"/>
    <col min="10" max="10" width="17.54296875" style="20" customWidth="1"/>
    <col min="11" max="16384" width="9.1796875" style="20"/>
  </cols>
  <sheetData>
    <row r="1" spans="1:10" ht="13" x14ac:dyDescent="0.3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>
        <v>1</v>
      </c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  <c r="J16" s="20">
        <v>1</v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J21" s="20">
        <v>1</v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  <c r="J23" s="20">
        <v>1</v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  <c r="J65" s="20">
        <v>1</v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  <c r="J66" s="20">
        <v>1</v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  <c r="J67" s="20">
        <v>1</v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  <c r="J68" s="20">
        <v>1</v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  <c r="J76" s="20">
        <v>1</v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  <c r="J84" s="20">
        <v>1</v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J104" s="20">
        <v>1</v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J105" s="20">
        <v>1</v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J106" s="20">
        <v>1</v>
      </c>
    </row>
    <row r="107" spans="1:10" ht="13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J107" s="20">
        <v>1</v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J108" s="20">
        <v>1</v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J109" s="20">
        <v>1</v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J110" s="20">
        <v>1</v>
      </c>
    </row>
    <row r="111" spans="1:10" ht="13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J111" s="20">
        <v>1</v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5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  <c r="J129" s="20">
        <v>1</v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  <c r="J130" s="20">
        <v>1</v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  <c r="J161" s="20">
        <v>1</v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  <c r="J162" s="20">
        <v>1</v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H171" s="20" t="s">
        <v>399</v>
      </c>
      <c r="I171" s="20">
        <v>1</v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H172" s="20" t="s">
        <v>399</v>
      </c>
      <c r="I172" s="20">
        <v>2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H173" s="20" t="s">
        <v>399</v>
      </c>
      <c r="I173" s="20">
        <v>3</v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H174" s="20" t="s">
        <v>399</v>
      </c>
      <c r="I174" s="20">
        <v>4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H175" s="20" t="s">
        <v>399</v>
      </c>
      <c r="I175" s="20">
        <v>5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H176" s="20" t="s">
        <v>399</v>
      </c>
      <c r="I176" s="20">
        <v>6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H177" s="20" t="s">
        <v>399</v>
      </c>
      <c r="I177" s="20">
        <v>7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H178" s="20" t="s">
        <v>399</v>
      </c>
      <c r="I178" s="20">
        <v>8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H179" s="20" t="s">
        <v>398</v>
      </c>
      <c r="I179" s="20">
        <v>9</v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H180" s="20" t="s">
        <v>398</v>
      </c>
      <c r="I180" s="20">
        <v>10</v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H181" s="20" t="s">
        <v>398</v>
      </c>
      <c r="I181" s="20">
        <v>11</v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H182" s="20" t="s">
        <v>399</v>
      </c>
      <c r="I182" s="20">
        <v>12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H183" s="20" t="s">
        <v>399</v>
      </c>
      <c r="I183" s="20">
        <v>13</v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H184" s="20" t="s">
        <v>399</v>
      </c>
      <c r="I184" s="20">
        <v>14</v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H185" s="20" t="s">
        <v>398</v>
      </c>
      <c r="I185" s="20">
        <v>15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H186" s="20" t="s">
        <v>398</v>
      </c>
      <c r="I186" s="20">
        <v>16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H187" s="20" t="s">
        <v>399</v>
      </c>
      <c r="I187" s="20">
        <v>17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H188" s="20" t="s">
        <v>399</v>
      </c>
      <c r="I188" s="20">
        <v>18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H189" s="20" t="s">
        <v>399</v>
      </c>
      <c r="I189" s="20">
        <v>19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H190" s="20" t="s">
        <v>399</v>
      </c>
      <c r="I190" s="20">
        <v>20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H191" s="20" t="s">
        <v>399</v>
      </c>
      <c r="I191" s="20">
        <v>21</v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H192" s="20" t="s">
        <v>399</v>
      </c>
      <c r="I192" s="20">
        <v>22</v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H193" s="20" t="s">
        <v>399</v>
      </c>
      <c r="I193" s="20">
        <v>23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H194" s="20" t="s">
        <v>399</v>
      </c>
      <c r="I194" s="20">
        <v>24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H195" s="20" t="s">
        <v>399</v>
      </c>
      <c r="I195" s="20">
        <v>25</v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H196" s="20" t="s">
        <v>399</v>
      </c>
      <c r="I196" s="20">
        <v>26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H197" s="20" t="s">
        <v>399</v>
      </c>
      <c r="I197" s="20">
        <v>27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H198" s="20" t="s">
        <v>399</v>
      </c>
      <c r="I198" s="20">
        <v>28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H199" s="20" t="s">
        <v>399</v>
      </c>
      <c r="I199" s="20">
        <v>29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H200" s="20" t="s">
        <v>399</v>
      </c>
      <c r="I200" s="20">
        <v>30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H201" s="20" t="s">
        <v>399</v>
      </c>
      <c r="I201" s="20">
        <v>31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H202" s="20" t="s">
        <v>399</v>
      </c>
      <c r="I202" s="20">
        <v>32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H203" s="20" t="s">
        <v>399</v>
      </c>
      <c r="I203" s="20">
        <v>33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H204" s="20" t="s">
        <v>398</v>
      </c>
      <c r="I204" s="20">
        <v>34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H205" s="20" t="s">
        <v>399</v>
      </c>
      <c r="I205" s="20">
        <v>35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H206" s="20" t="s">
        <v>399</v>
      </c>
      <c r="I206" s="20">
        <v>36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H207" s="20" t="s">
        <v>399</v>
      </c>
      <c r="I207" s="20">
        <v>37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H208" s="20" t="s">
        <v>399</v>
      </c>
      <c r="I208" s="20">
        <v>38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H209" s="20" t="s">
        <v>399</v>
      </c>
      <c r="I209" s="20">
        <v>39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H210" s="20" t="s">
        <v>399</v>
      </c>
      <c r="I210" s="20">
        <v>40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H211" s="20" t="s">
        <v>399</v>
      </c>
      <c r="I211" s="20">
        <v>41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H212" s="20" t="s">
        <v>399</v>
      </c>
      <c r="I212" s="20">
        <v>42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H213" s="20" t="s">
        <v>399</v>
      </c>
      <c r="I213" s="20">
        <v>43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H214" s="20" t="s">
        <v>399</v>
      </c>
      <c r="I214" s="20">
        <v>44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H215" s="20" t="s">
        <v>399</v>
      </c>
      <c r="I215" s="20">
        <v>45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H216" s="20" t="s">
        <v>399</v>
      </c>
      <c r="I216" s="20">
        <v>46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H217" s="20" t="s">
        <v>399</v>
      </c>
      <c r="I217" s="20">
        <v>47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H218" s="20" t="s">
        <v>399</v>
      </c>
      <c r="I218" s="20">
        <v>48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H219" s="20" t="s">
        <v>399</v>
      </c>
      <c r="I219" s="20">
        <v>49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H220" s="20" t="s">
        <v>399</v>
      </c>
      <c r="I220" s="20">
        <v>50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H221" s="20" t="s">
        <v>399</v>
      </c>
      <c r="I221" s="20">
        <v>51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H222" s="20" t="s">
        <v>399</v>
      </c>
      <c r="I222" s="20">
        <v>52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H223" s="20" t="s">
        <v>399</v>
      </c>
      <c r="I223" s="20">
        <v>53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H224" s="20" t="s">
        <v>399</v>
      </c>
      <c r="I224" s="20">
        <v>54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H225" s="20" t="s">
        <v>399</v>
      </c>
      <c r="I225" s="20">
        <v>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H226" s="20" t="s">
        <v>399</v>
      </c>
      <c r="I226" s="20">
        <v>56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H227" s="20" t="s">
        <v>399</v>
      </c>
      <c r="I227" s="20">
        <v>57</v>
      </c>
      <c r="J227" s="82"/>
    </row>
    <row r="228" spans="1:10" x14ac:dyDescent="0.25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H228" s="20" t="s">
        <v>399</v>
      </c>
      <c r="I228" s="20">
        <v>58</v>
      </c>
      <c r="J228" s="82"/>
    </row>
    <row r="229" spans="1:10" x14ac:dyDescent="0.25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H229" s="20" t="s">
        <v>399</v>
      </c>
      <c r="I229" s="20">
        <v>59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H230" s="20" t="s">
        <v>399</v>
      </c>
      <c r="I230" s="20">
        <v>60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H231" s="20" t="s">
        <v>399</v>
      </c>
      <c r="I231" s="20">
        <v>61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H232" s="20" t="s">
        <v>399</v>
      </c>
      <c r="I232" s="20">
        <v>62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H233" s="20" t="s">
        <v>399</v>
      </c>
      <c r="I233" s="20">
        <v>63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H234" s="20" t="s">
        <v>399</v>
      </c>
      <c r="I234" s="20">
        <v>64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H235" s="20" t="s">
        <v>399</v>
      </c>
      <c r="I235" s="20">
        <v>65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H236" s="20" t="s">
        <v>399</v>
      </c>
      <c r="I236" s="20">
        <v>66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H237" s="20" t="s">
        <v>399</v>
      </c>
      <c r="I237" s="20">
        <v>67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H238" s="20" t="s">
        <v>399</v>
      </c>
      <c r="I238" s="20">
        <v>68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H239" s="20" t="s">
        <v>399</v>
      </c>
      <c r="I239" s="20">
        <v>69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H240" s="20" t="s">
        <v>399</v>
      </c>
      <c r="I240" s="20">
        <v>70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H241" s="20" t="s">
        <v>399</v>
      </c>
      <c r="I241" s="20">
        <v>71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H242" s="20" t="s">
        <v>399</v>
      </c>
      <c r="I242" s="20">
        <v>72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H243" s="20" t="s">
        <v>399</v>
      </c>
      <c r="I243" s="20">
        <v>73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H244" s="20" t="s">
        <v>399</v>
      </c>
      <c r="I244" s="20">
        <v>74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H245" s="20" t="s">
        <v>399</v>
      </c>
      <c r="I245" s="20">
        <v>75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H246" s="20" t="s">
        <v>399</v>
      </c>
      <c r="I246" s="20">
        <v>76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H247" s="20" t="s">
        <v>399</v>
      </c>
      <c r="I247" s="20">
        <v>77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H248" s="20" t="s">
        <v>399</v>
      </c>
      <c r="I248" s="20">
        <v>78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H249" s="20" t="s">
        <v>399</v>
      </c>
      <c r="I249" s="20">
        <v>79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H250" s="20" t="s">
        <v>399</v>
      </c>
      <c r="I250" s="20">
        <v>80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H251" s="20" t="s">
        <v>399</v>
      </c>
      <c r="I251" s="20">
        <v>81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H252" s="20" t="s">
        <v>399</v>
      </c>
      <c r="I252" s="20">
        <v>82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H253" s="20" t="s">
        <v>399</v>
      </c>
      <c r="I253" s="20">
        <v>83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H254" s="20" t="s">
        <v>399</v>
      </c>
      <c r="I254" s="20">
        <v>84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ht="13" x14ac:dyDescent="0.3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H274" s="20" t="s">
        <v>399</v>
      </c>
      <c r="J274" s="82"/>
    </row>
    <row r="275" spans="1:10" ht="13" x14ac:dyDescent="0.3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H275" s="20" t="s">
        <v>399</v>
      </c>
      <c r="J275" s="82"/>
    </row>
    <row r="276" spans="1:10" ht="13" x14ac:dyDescent="0.3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H276" s="20" t="s">
        <v>399</v>
      </c>
      <c r="J276" s="82"/>
    </row>
    <row r="277" spans="1:10" ht="13" x14ac:dyDescent="0.3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H277" s="20" t="s">
        <v>399</v>
      </c>
      <c r="J277" s="82"/>
    </row>
    <row r="278" spans="1:10" ht="13" x14ac:dyDescent="0.3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H278" s="20" t="s">
        <v>399</v>
      </c>
      <c r="J278" s="82"/>
    </row>
    <row r="279" spans="1:10" ht="13" x14ac:dyDescent="0.3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H279" s="20" t="s">
        <v>399</v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H280" s="20" t="s">
        <v>399</v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H281" s="20" t="s">
        <v>399</v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H282" s="20" t="s">
        <v>399</v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H283" s="20" t="s">
        <v>399</v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H284" s="20" t="s">
        <v>399</v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H285" s="20" t="s">
        <v>399</v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H286" s="20" t="s">
        <v>399</v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H287" s="20" t="s">
        <v>399</v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5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5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5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5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5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</row>
    <row r="294" spans="1:7" x14ac:dyDescent="0.25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</row>
  </sheetData>
  <sheetProtection formatCells="0" formatColumns="0" formatRows="0" sort="0" autoFilter="0"/>
  <dataValidations count="2">
    <dataValidation type="list" allowBlank="1" showInputMessage="1" showErrorMessage="1" sqref="J2:J294" xr:uid="{EB947E22-4305-442D-BBE3-E8B970A9AD1D}">
      <formula1>"1"</formula1>
    </dataValidation>
    <dataValidation type="list" allowBlank="1" showInputMessage="1" showErrorMessage="1" sqref="H2:H294" xr:uid="{0FF0978D-1F41-4343-9AC2-B21428233DF6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4D9C-7194-4E74-8E68-644F3BB59A39}">
  <sheetPr>
    <tabColor theme="5"/>
  </sheetPr>
  <dimension ref="A1:J294"/>
  <sheetViews>
    <sheetView topLeftCell="A9" zoomScale="80" zoomScaleNormal="80" workbookViewId="0">
      <selection activeCell="F22" sqref="F22"/>
    </sheetView>
  </sheetViews>
  <sheetFormatPr defaultColWidth="9.1796875" defaultRowHeight="12.5" x14ac:dyDescent="0.25"/>
  <cols>
    <col min="1" max="1" width="9.1796875" style="71"/>
    <col min="2" max="2" width="27.81640625" style="69" bestFit="1" customWidth="1"/>
    <col min="3" max="3" width="26.7265625" style="69" bestFit="1" customWidth="1"/>
    <col min="4" max="4" width="41.453125" style="69" customWidth="1"/>
    <col min="5" max="5" width="9.1796875" style="69"/>
    <col min="6" max="6" width="25.26953125" style="69" bestFit="1" customWidth="1"/>
    <col min="7" max="7" width="9.1796875" style="69"/>
    <col min="8" max="8" width="10.54296875" style="20" customWidth="1"/>
    <col min="9" max="9" width="14.1796875" style="20" customWidth="1"/>
    <col min="10" max="10" width="17.54296875" style="20" customWidth="1"/>
    <col min="11" max="16384" width="9.1796875" style="20"/>
  </cols>
  <sheetData>
    <row r="1" spans="1:10" ht="13" x14ac:dyDescent="0.3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5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5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5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ht="13" x14ac:dyDescent="0.3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ht="13" x14ac:dyDescent="0.3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ht="13" x14ac:dyDescent="0.3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ht="13" x14ac:dyDescent="0.3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ht="13" x14ac:dyDescent="0.3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ht="13" x14ac:dyDescent="0.3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8" x14ac:dyDescent="0.25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8" x14ac:dyDescent="0.25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  <c r="H290" s="20" t="s">
        <v>399</v>
      </c>
    </row>
    <row r="291" spans="1:8" x14ac:dyDescent="0.25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  <c r="H291" s="20" t="s">
        <v>399</v>
      </c>
    </row>
    <row r="292" spans="1:8" x14ac:dyDescent="0.25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  <c r="H292" s="20" t="s">
        <v>399</v>
      </c>
    </row>
    <row r="293" spans="1:8" x14ac:dyDescent="0.25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  <c r="H293" s="20" t="s">
        <v>398</v>
      </c>
    </row>
    <row r="294" spans="1:8" x14ac:dyDescent="0.25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  <c r="H294" s="20" t="s">
        <v>399</v>
      </c>
    </row>
  </sheetData>
  <sheetProtection formatCells="0" formatColumns="0" formatRows="0" sort="0" autoFilter="0"/>
  <dataValidations count="2">
    <dataValidation type="list" allowBlank="1" showInputMessage="1" showErrorMessage="1" sqref="H2:H294" xr:uid="{D60CB8A1-79E7-4DD2-8B39-F4EA114A1B45}">
      <formula1>"blank,keepValues"</formula1>
    </dataValidation>
    <dataValidation type="list" allowBlank="1" showInputMessage="1" showErrorMessage="1" sqref="J2:J294" xr:uid="{1DED5A06-4E76-48A1-BDAF-35C528B02E5E}">
      <formula1>"1"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CF27-9DE0-450E-BA09-76516DA99660}">
  <sheetPr codeName="Sheet5">
    <tabColor rgb="FFFFFF00"/>
  </sheetPr>
  <dimension ref="A1:J294"/>
  <sheetViews>
    <sheetView topLeftCell="B259" zoomScaleNormal="100" workbookViewId="0">
      <selection activeCell="F294" sqref="F294"/>
    </sheetView>
  </sheetViews>
  <sheetFormatPr defaultColWidth="9.1796875" defaultRowHeight="12.5" x14ac:dyDescent="0.25"/>
  <cols>
    <col min="1" max="1" width="9.1796875" style="71"/>
    <col min="2" max="2" width="27.81640625" style="69" bestFit="1" customWidth="1"/>
    <col min="3" max="3" width="26.7265625" style="69" bestFit="1" customWidth="1"/>
    <col min="4" max="4" width="41.453125" style="69" customWidth="1"/>
    <col min="5" max="5" width="9.1796875" style="69"/>
    <col min="6" max="6" width="25.26953125" style="69" bestFit="1" customWidth="1"/>
    <col min="7" max="7" width="9.1796875" style="69"/>
    <col min="8" max="8" width="10.54296875" style="20" customWidth="1"/>
    <col min="9" max="9" width="14.1796875" style="20" customWidth="1"/>
    <col min="10" max="10" width="17.54296875" style="20" customWidth="1"/>
    <col min="11" max="16384" width="9.1796875" style="20"/>
  </cols>
  <sheetData>
    <row r="1" spans="1:10" ht="13" x14ac:dyDescent="0.3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I115" s="82"/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5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5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5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ht="13" x14ac:dyDescent="0.3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ht="13" x14ac:dyDescent="0.3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ht="13" x14ac:dyDescent="0.3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ht="13" x14ac:dyDescent="0.3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ht="13" x14ac:dyDescent="0.3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ht="13" x14ac:dyDescent="0.3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5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5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5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5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5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</row>
    <row r="294" spans="1:7" x14ac:dyDescent="0.25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</row>
  </sheetData>
  <sheetProtection formatCells="0" formatColumns="0" formatRows="0" sort="0" autoFilter="0"/>
  <dataValidations count="4">
    <dataValidation type="decimal" allowBlank="1" showInputMessage="1" showErrorMessage="1" error="Must be decimal 0 and above" promptTitle="Must be decimal 0 and above" sqref="I5" xr:uid="{7D66D73E-FE3F-414F-AEEC-C2F7221E501C}">
      <formula1>0</formula1>
      <formula2>9999999999</formula2>
    </dataValidation>
    <dataValidation allowBlank="1" showInputMessage="1" showErrorMessage="1" promptTitle="Must be decimal 0 and above" sqref="I2:I4 I6:I287" xr:uid="{41CB88DF-91F0-4D95-8D41-955862E900C8}"/>
    <dataValidation type="list" allowBlank="1" showInputMessage="1" showErrorMessage="1" sqref="J2:J294" xr:uid="{FB35E6C1-1C83-4856-B6EF-8514E1D19A82}">
      <formula1>"1"</formula1>
    </dataValidation>
    <dataValidation type="list" allowBlank="1" showInputMessage="1" showErrorMessage="1" sqref="H2:H294" xr:uid="{2B3AC17D-6DB9-46FC-9461-74329CE0C278}">
      <formula1>"blank,keepValues"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CE9A-A858-49DC-9395-E487BB9852AE}">
  <sheetPr>
    <tabColor theme="0" tint="-0.499984740745262"/>
  </sheetPr>
  <dimension ref="A1:F17"/>
  <sheetViews>
    <sheetView workbookViewId="0">
      <pane ySplit="1" topLeftCell="A2" activePane="bottomLeft" state="frozen"/>
      <selection pane="bottomLeft"/>
    </sheetView>
  </sheetViews>
  <sheetFormatPr defaultColWidth="10" defaultRowHeight="14.5" x14ac:dyDescent="0.35"/>
  <cols>
    <col min="1" max="1" width="37.54296875" style="88" customWidth="1"/>
    <col min="2" max="2" width="35.1796875" style="88" customWidth="1"/>
    <col min="3" max="3" width="40.26953125" style="88" customWidth="1"/>
    <col min="4" max="4" width="14.1796875" style="88" customWidth="1"/>
    <col min="5" max="5" width="17.81640625" style="88" customWidth="1"/>
    <col min="6" max="6" width="19.26953125" style="88" customWidth="1"/>
    <col min="7" max="16384" width="10" style="88"/>
  </cols>
  <sheetData>
    <row r="1" spans="1:6" x14ac:dyDescent="0.35">
      <c r="A1" s="88" t="s">
        <v>419</v>
      </c>
      <c r="B1" s="88" t="s">
        <v>418</v>
      </c>
      <c r="C1" s="88" t="s">
        <v>3</v>
      </c>
      <c r="D1" s="89" t="s">
        <v>1</v>
      </c>
      <c r="E1" s="89" t="s">
        <v>417</v>
      </c>
      <c r="F1" s="89" t="s">
        <v>416</v>
      </c>
    </row>
    <row r="2" spans="1:6" x14ac:dyDescent="0.35">
      <c r="A2" s="88" t="str">
        <f>VLOOKUP(D2,fields!A:D,2,FALSE)</f>
        <v>points</v>
      </c>
      <c r="B2" s="88" t="str">
        <f>VLOOKUP(D2,fields!A:D,3,FALSE)</f>
        <v>TmiraForestVegForm</v>
      </c>
      <c r="C2" s="88" t="str">
        <f>VLOOKUP(D2,fields!A:D,4,FALSE)</f>
        <v>תצורת צומח יערנית בסיסית בשכבה תמירה</v>
      </c>
      <c r="D2" s="88">
        <v>40024</v>
      </c>
      <c r="E2" s="88" t="s">
        <v>415</v>
      </c>
      <c r="F2" s="88" t="s">
        <v>414</v>
      </c>
    </row>
    <row r="3" spans="1:6" x14ac:dyDescent="0.35">
      <c r="A3" s="88" t="str">
        <f>VLOOKUP(D3,fields!A:D,2,FALSE)</f>
        <v>points</v>
      </c>
      <c r="B3" s="88" t="str">
        <f>VLOOKUP(D3,fields!A:D,3,FALSE)</f>
        <v>HighForestVegForm</v>
      </c>
      <c r="C3" s="88" t="str">
        <f>VLOOKUP(D3,fields!A:D,4,FALSE)</f>
        <v>תצורת צומח יערנית בסיסית בשכבה גבוהה</v>
      </c>
      <c r="D3" s="88">
        <v>40034</v>
      </c>
      <c r="E3" s="88" t="s">
        <v>415</v>
      </c>
      <c r="F3" s="88" t="s">
        <v>414</v>
      </c>
    </row>
    <row r="4" spans="1:6" x14ac:dyDescent="0.35">
      <c r="A4" s="88" t="str">
        <f>VLOOKUP(D4,fields!A:D,2,FALSE)</f>
        <v>points</v>
      </c>
      <c r="B4" s="88" t="str">
        <f>VLOOKUP(D4,fields!A:D,3,FALSE)</f>
        <v>MidForestVegForm</v>
      </c>
      <c r="C4" s="88" t="str">
        <f>VLOOKUP(D4,fields!A:D,4,FALSE)</f>
        <v>תצורת צומח יערנית בסיסית בשכבה בינונית</v>
      </c>
      <c r="D4" s="88">
        <v>40044</v>
      </c>
      <c r="E4" s="88" t="s">
        <v>415</v>
      </c>
      <c r="F4" s="88" t="s">
        <v>414</v>
      </c>
    </row>
    <row r="5" spans="1:6" x14ac:dyDescent="0.35">
      <c r="A5" s="88" t="str">
        <f>VLOOKUP(D5,fields!A:D,2,FALSE)</f>
        <v>points</v>
      </c>
      <c r="B5" s="88" t="str">
        <f>VLOOKUP(D5,fields!A:D,3,FALSE)</f>
        <v>TmiraForestVegForm</v>
      </c>
      <c r="C5" s="88" t="str">
        <f>VLOOKUP(D5,fields!A:D,4,FALSE)</f>
        <v>תצורת צומח יערנית בסיסית בשכבה תמירה</v>
      </c>
      <c r="D5" s="88">
        <v>40024</v>
      </c>
      <c r="E5" s="88" t="s">
        <v>413</v>
      </c>
      <c r="F5" s="88" t="s">
        <v>412</v>
      </c>
    </row>
    <row r="6" spans="1:6" x14ac:dyDescent="0.35">
      <c r="A6" s="88" t="str">
        <f>VLOOKUP(D6,fields!A:D,2,FALSE)</f>
        <v>points</v>
      </c>
      <c r="B6" s="88" t="str">
        <f>VLOOKUP(D6,fields!A:D,3,FALSE)</f>
        <v>HighForestVegForm</v>
      </c>
      <c r="C6" s="88" t="str">
        <f>VLOOKUP(D6,fields!A:D,4,FALSE)</f>
        <v>תצורת צומח יערנית בסיסית בשכבה גבוהה</v>
      </c>
      <c r="D6" s="88">
        <v>40034</v>
      </c>
      <c r="E6" s="88" t="s">
        <v>413</v>
      </c>
      <c r="F6" s="88" t="s">
        <v>412</v>
      </c>
    </row>
    <row r="7" spans="1:6" x14ac:dyDescent="0.35">
      <c r="A7" s="88" t="str">
        <f>VLOOKUP(D7,fields!A:D,2,FALSE)</f>
        <v>points</v>
      </c>
      <c r="B7" s="88" t="str">
        <f>VLOOKUP(D7,fields!A:D,3,FALSE)</f>
        <v>MidForestVegForm</v>
      </c>
      <c r="C7" s="88" t="str">
        <f>VLOOKUP(D7,fields!A:D,4,FALSE)</f>
        <v>תצורת צומח יערנית בסיסית בשכבה בינונית</v>
      </c>
      <c r="D7" s="88">
        <v>40044</v>
      </c>
      <c r="E7" s="88" t="s">
        <v>413</v>
      </c>
      <c r="F7" s="88" t="s">
        <v>412</v>
      </c>
    </row>
    <row r="8" spans="1:6" x14ac:dyDescent="0.35">
      <c r="A8" s="88" t="str">
        <f>VLOOKUP(D8,fields!A:D,2,FALSE)</f>
        <v>points</v>
      </c>
      <c r="B8" s="88" t="str">
        <f>VLOOKUP(D8,fields!A:D,3,FALSE)</f>
        <v>TmiraForestVegForm</v>
      </c>
      <c r="C8" s="88" t="str">
        <f>VLOOKUP(D8,fields!A:D,4,FALSE)</f>
        <v>תצורת צומח יערנית בסיסית בשכבה תמירה</v>
      </c>
      <c r="D8" s="88">
        <v>40024</v>
      </c>
      <c r="E8" s="88" t="s">
        <v>411</v>
      </c>
      <c r="F8" s="88" t="s">
        <v>410</v>
      </c>
    </row>
    <row r="9" spans="1:6" x14ac:dyDescent="0.35">
      <c r="A9" s="88" t="str">
        <f>VLOOKUP(D9,fields!A:D,2,FALSE)</f>
        <v>points</v>
      </c>
      <c r="B9" s="88" t="str">
        <f>VLOOKUP(D9,fields!A:D,3,FALSE)</f>
        <v>HighForestVegForm</v>
      </c>
      <c r="C9" s="88" t="str">
        <f>VLOOKUP(D9,fields!A:D,4,FALSE)</f>
        <v>תצורת צומח יערנית בסיסית בשכבה גבוהה</v>
      </c>
      <c r="D9" s="88">
        <v>40034</v>
      </c>
      <c r="E9" s="88" t="s">
        <v>411</v>
      </c>
      <c r="F9" s="88" t="s">
        <v>410</v>
      </c>
    </row>
    <row r="10" spans="1:6" x14ac:dyDescent="0.35">
      <c r="A10" s="88" t="str">
        <f>VLOOKUP(D10,fields!A:D,2,FALSE)</f>
        <v>points</v>
      </c>
      <c r="B10" s="88" t="str">
        <f>VLOOKUP(D10,fields!A:D,3,FALSE)</f>
        <v>MidForestVegForm</v>
      </c>
      <c r="C10" s="88" t="str">
        <f>VLOOKUP(D10,fields!A:D,4,FALSE)</f>
        <v>תצורת צומח יערנית בסיסית בשכבה בינונית</v>
      </c>
      <c r="D10" s="88">
        <v>40044</v>
      </c>
      <c r="E10" s="88" t="s">
        <v>411</v>
      </c>
      <c r="F10" s="88" t="s">
        <v>410</v>
      </c>
    </row>
    <row r="11" spans="1:6" x14ac:dyDescent="0.35">
      <c r="A11" s="88" t="str">
        <f>VLOOKUP(D11,fields!A:D,2,FALSE)</f>
        <v>points</v>
      </c>
      <c r="B11" s="88" t="str">
        <f>VLOOKUP(D11,fields!A:D,3,FALSE)</f>
        <v>PresenceConiferType</v>
      </c>
      <c r="C11" s="88" t="str">
        <f>VLOOKUP(D11,fields!A:D,4,FALSE)</f>
        <v>נוכחות מחטניים - סוג נכחות</v>
      </c>
      <c r="D11" s="88">
        <v>40056</v>
      </c>
      <c r="E11" s="88" t="s">
        <v>401</v>
      </c>
      <c r="F11" s="88" t="s">
        <v>400</v>
      </c>
    </row>
    <row r="12" spans="1:6" x14ac:dyDescent="0.35">
      <c r="A12" s="88" t="str">
        <f>VLOOKUP(D12,fields!A:D,2,FALSE)</f>
        <v>points</v>
      </c>
      <c r="B12" s="88" t="str">
        <f>VLOOKUP(D12,fields!A:D,3,FALSE)</f>
        <v>PresenceBroadLeafType</v>
      </c>
      <c r="C12" s="88" t="str">
        <f>VLOOKUP(D12,fields!A:D,4,FALSE)</f>
        <v>נוכחות עצים רחבי-עלים - סוג נכחות</v>
      </c>
      <c r="D12" s="88">
        <v>40058</v>
      </c>
      <c r="E12" s="88" t="s">
        <v>401</v>
      </c>
      <c r="F12" s="88" t="s">
        <v>400</v>
      </c>
    </row>
    <row r="13" spans="1:6" x14ac:dyDescent="0.35">
      <c r="A13" s="88" t="str">
        <f>VLOOKUP(D13,fields!A:D,2,FALSE)</f>
        <v>points_PlantTypeCoverDistribut</v>
      </c>
      <c r="B13" s="88" t="str">
        <f>VLOOKUP(D13,fields!A:D,3,FALSE)</f>
        <v>PlantType</v>
      </c>
      <c r="C13" s="88" t="str">
        <f>VLOOKUP(D13,fields!A:D,4,FALSE)</f>
        <v>סוג צומח בשכבת קומת הקרקע</v>
      </c>
      <c r="D13" s="88">
        <v>42002</v>
      </c>
      <c r="E13" s="88" t="s">
        <v>409</v>
      </c>
      <c r="F13" s="88" t="s">
        <v>407</v>
      </c>
    </row>
    <row r="14" spans="1:6" x14ac:dyDescent="0.35">
      <c r="A14" s="88" t="str">
        <f>VLOOKUP(D14,fields!A:D,2,FALSE)</f>
        <v>points_PlantTypeCoverDistribut</v>
      </c>
      <c r="B14" s="88" t="str">
        <f>VLOOKUP(D14,fields!A:D,3,FALSE)</f>
        <v>PlantType</v>
      </c>
      <c r="C14" s="88" t="str">
        <f>VLOOKUP(D14,fields!A:D,4,FALSE)</f>
        <v>סוג צומח בשכבת קומת הקרקע</v>
      </c>
      <c r="D14" s="88">
        <v>42002</v>
      </c>
      <c r="E14" s="88" t="s">
        <v>408</v>
      </c>
      <c r="F14" s="88" t="s">
        <v>407</v>
      </c>
    </row>
    <row r="15" spans="1:6" x14ac:dyDescent="0.35">
      <c r="A15" s="88" t="str">
        <f>VLOOKUP(D15,fields!A:D,2,FALSE)</f>
        <v>points_PlantTypeCoverDistribut</v>
      </c>
      <c r="B15" s="88" t="str">
        <f>VLOOKUP(D15,fields!A:D,3,FALSE)</f>
        <v>PlantType</v>
      </c>
      <c r="C15" s="88" t="str">
        <f>VLOOKUP(D15,fields!A:D,4,FALSE)</f>
        <v>סוג צומח בשכבת קומת הקרקע</v>
      </c>
      <c r="D15" s="88">
        <v>42002</v>
      </c>
      <c r="E15" s="88" t="s">
        <v>406</v>
      </c>
      <c r="F15" s="88" t="s">
        <v>364</v>
      </c>
    </row>
    <row r="16" spans="1:6" x14ac:dyDescent="0.35">
      <c r="A16" s="88" t="str">
        <f>VLOOKUP(D16,fields!A:D,2,FALSE)</f>
        <v>points_PlantTypeCoverDistribut</v>
      </c>
      <c r="B16" s="88" t="str">
        <f>VLOOKUP(D16,fields!A:D,3,FALSE)</f>
        <v>PlantType</v>
      </c>
      <c r="C16" s="88" t="str">
        <f>VLOOKUP(D16,fields!A:D,4,FALSE)</f>
        <v>סוג צומח בשכבת קומת הקרקע</v>
      </c>
      <c r="D16" s="88">
        <v>42002</v>
      </c>
      <c r="E16" s="88" t="s">
        <v>405</v>
      </c>
      <c r="F16" s="88" t="s">
        <v>404</v>
      </c>
    </row>
    <row r="17" spans="1:6" x14ac:dyDescent="0.35">
      <c r="A17" s="88" t="str">
        <f>VLOOKUP(D17,fields!A:D,2,FALSE)</f>
        <v>points_PlantTypeCoverDistribut</v>
      </c>
      <c r="B17" s="88" t="str">
        <f>VLOOKUP(D17,fields!A:D,3,FALSE)</f>
        <v>PlantType</v>
      </c>
      <c r="C17" s="88" t="str">
        <f>VLOOKUP(D17,fields!A:D,4,FALSE)</f>
        <v>סוג צומח בשכבת קומת הקרקע</v>
      </c>
      <c r="D17" s="88">
        <v>42002</v>
      </c>
      <c r="E17" s="88" t="s">
        <v>403</v>
      </c>
      <c r="F17" s="88" t="s">
        <v>402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5A1A-A620-46CB-80D8-F865F4DA1382}">
  <sheetPr codeName="Sheet4">
    <outlinePr summaryBelow="0" summaryRight="0"/>
  </sheetPr>
  <dimension ref="A1:J281"/>
  <sheetViews>
    <sheetView zoomScale="115" zoomScaleNormal="115" workbookViewId="0">
      <pane ySplit="1" topLeftCell="A2" activePane="bottomLeft" state="frozen"/>
      <selection pane="bottomLeft" activeCell="E8" sqref="E8"/>
    </sheetView>
  </sheetViews>
  <sheetFormatPr defaultColWidth="8.7265625" defaultRowHeight="12.5" x14ac:dyDescent="0.25"/>
  <cols>
    <col min="1" max="2" width="8.7265625" style="16"/>
    <col min="3" max="3" width="8.7265625" style="68"/>
    <col min="4" max="4" width="13.81640625" style="16" bestFit="1" customWidth="1"/>
    <col min="5" max="5" width="27.81640625" style="16" bestFit="1" customWidth="1"/>
    <col min="6" max="6" width="25.54296875" style="44" customWidth="1"/>
    <col min="7" max="7" width="31.1796875" style="16" customWidth="1"/>
    <col min="8" max="8" width="19.1796875" style="16" customWidth="1"/>
    <col min="9" max="9" width="25.7265625" style="16" bestFit="1" customWidth="1"/>
    <col min="10" max="10" width="23.7265625" style="46" customWidth="1"/>
    <col min="11" max="16384" width="8.7265625" style="16"/>
  </cols>
  <sheetData>
    <row r="1" spans="1:10" ht="13" x14ac:dyDescent="0.3">
      <c r="A1" s="14" t="s">
        <v>1</v>
      </c>
      <c r="B1" s="14" t="s">
        <v>305</v>
      </c>
      <c r="C1" s="67" t="s">
        <v>304</v>
      </c>
      <c r="D1" s="14" t="s">
        <v>303</v>
      </c>
      <c r="E1" s="14" t="s">
        <v>367</v>
      </c>
      <c r="F1" s="15" t="s">
        <v>2</v>
      </c>
      <c r="G1" s="14" t="s">
        <v>3</v>
      </c>
      <c r="H1" s="14" t="s">
        <v>4</v>
      </c>
      <c r="I1" s="14" t="s">
        <v>5</v>
      </c>
      <c r="J1" s="14" t="s">
        <v>296</v>
      </c>
    </row>
    <row r="2" spans="1:10" s="20" customFormat="1" x14ac:dyDescent="0.25">
      <c r="A2" s="43">
        <v>50092</v>
      </c>
      <c r="B2" s="16">
        <v>1</v>
      </c>
      <c r="C2" s="20">
        <v>1</v>
      </c>
      <c r="D2" s="16"/>
      <c r="E2" s="16" t="s">
        <v>272</v>
      </c>
      <c r="F2" s="44" t="s">
        <v>12</v>
      </c>
      <c r="G2" s="16" t="s">
        <v>12</v>
      </c>
      <c r="H2" s="16" t="s">
        <v>14</v>
      </c>
      <c r="I2" s="16"/>
      <c r="J2" s="46"/>
    </row>
    <row r="3" spans="1:10" s="20" customFormat="1" x14ac:dyDescent="0.25">
      <c r="A3" s="43">
        <v>50093</v>
      </c>
      <c r="B3" s="16">
        <v>1</v>
      </c>
      <c r="C3" s="20">
        <v>2</v>
      </c>
      <c r="D3" s="16"/>
      <c r="E3" s="16" t="s">
        <v>272</v>
      </c>
      <c r="F3" s="49" t="s">
        <v>324</v>
      </c>
      <c r="G3" s="50" t="s">
        <v>325</v>
      </c>
      <c r="H3" s="16" t="s">
        <v>14</v>
      </c>
      <c r="I3" s="16"/>
      <c r="J3" s="51">
        <v>50</v>
      </c>
    </row>
    <row r="4" spans="1:10" s="20" customFormat="1" x14ac:dyDescent="0.25">
      <c r="A4" s="43">
        <v>50107</v>
      </c>
      <c r="B4" s="16">
        <v>1</v>
      </c>
      <c r="C4" s="20">
        <v>3</v>
      </c>
      <c r="D4" s="16"/>
      <c r="E4" s="16" t="s">
        <v>272</v>
      </c>
      <c r="F4" s="49" t="s">
        <v>380</v>
      </c>
      <c r="G4" s="50" t="s">
        <v>381</v>
      </c>
      <c r="H4" s="16" t="s">
        <v>14</v>
      </c>
      <c r="I4" s="16"/>
      <c r="J4" s="51"/>
    </row>
    <row r="5" spans="1:10" s="20" customFormat="1" x14ac:dyDescent="0.25">
      <c r="A5" s="43">
        <v>50094</v>
      </c>
      <c r="B5" s="16">
        <v>1</v>
      </c>
      <c r="C5" s="20">
        <v>4</v>
      </c>
      <c r="D5" s="16"/>
      <c r="E5" s="16" t="s">
        <v>272</v>
      </c>
      <c r="F5" s="49" t="s">
        <v>17</v>
      </c>
      <c r="G5" s="50" t="s">
        <v>18</v>
      </c>
      <c r="H5" s="16" t="s">
        <v>14</v>
      </c>
      <c r="I5" s="16"/>
      <c r="J5" s="51">
        <v>50</v>
      </c>
    </row>
    <row r="6" spans="1:10" s="20" customFormat="1" x14ac:dyDescent="0.25">
      <c r="A6" s="43">
        <v>50095</v>
      </c>
      <c r="B6" s="16">
        <v>1</v>
      </c>
      <c r="C6" s="20">
        <v>5</v>
      </c>
      <c r="D6" s="16"/>
      <c r="E6" s="16" t="s">
        <v>272</v>
      </c>
      <c r="F6" s="49" t="s">
        <v>326</v>
      </c>
      <c r="G6" s="50" t="s">
        <v>327</v>
      </c>
      <c r="H6" s="16" t="s">
        <v>14</v>
      </c>
      <c r="I6" s="16"/>
      <c r="J6" s="51">
        <v>50</v>
      </c>
    </row>
    <row r="7" spans="1:10" s="20" customFormat="1" x14ac:dyDescent="0.25">
      <c r="A7" s="43">
        <v>50096</v>
      </c>
      <c r="B7" s="16">
        <v>1</v>
      </c>
      <c r="C7" s="20">
        <v>6</v>
      </c>
      <c r="D7" s="16"/>
      <c r="E7" s="16" t="s">
        <v>272</v>
      </c>
      <c r="F7" s="49" t="s">
        <v>328</v>
      </c>
      <c r="G7" s="50" t="s">
        <v>329</v>
      </c>
      <c r="H7" s="16" t="s">
        <v>14</v>
      </c>
      <c r="I7" s="16"/>
      <c r="J7" s="51">
        <v>50</v>
      </c>
    </row>
    <row r="8" spans="1:10" s="20" customFormat="1" x14ac:dyDescent="0.25">
      <c r="A8" s="43">
        <v>50097</v>
      </c>
      <c r="B8" s="16">
        <v>1</v>
      </c>
      <c r="C8" s="20">
        <v>7</v>
      </c>
      <c r="D8" s="16"/>
      <c r="E8" s="16" t="s">
        <v>272</v>
      </c>
      <c r="F8" s="49" t="s">
        <v>330</v>
      </c>
      <c r="G8" s="50" t="s">
        <v>331</v>
      </c>
      <c r="H8" s="16" t="s">
        <v>14</v>
      </c>
      <c r="I8" s="16"/>
      <c r="J8" s="51">
        <v>50</v>
      </c>
    </row>
    <row r="9" spans="1:10" s="20" customFormat="1" x14ac:dyDescent="0.25">
      <c r="A9" s="43">
        <v>50080</v>
      </c>
      <c r="B9" s="16">
        <v>1</v>
      </c>
      <c r="C9" s="20">
        <v>8</v>
      </c>
      <c r="D9" s="16"/>
      <c r="E9" s="16" t="s">
        <v>272</v>
      </c>
      <c r="F9" s="49" t="s">
        <v>21</v>
      </c>
      <c r="G9" s="50" t="s">
        <v>22</v>
      </c>
      <c r="H9" s="16" t="s">
        <v>14</v>
      </c>
      <c r="I9" s="16"/>
      <c r="J9" s="51">
        <v>50</v>
      </c>
    </row>
    <row r="10" spans="1:10" s="20" customFormat="1" x14ac:dyDescent="0.25">
      <c r="A10" s="43">
        <v>50002</v>
      </c>
      <c r="B10" s="16"/>
      <c r="C10" s="20">
        <v>9</v>
      </c>
      <c r="D10" s="16"/>
      <c r="E10" s="47" t="s">
        <v>272</v>
      </c>
      <c r="F10" s="48" t="s">
        <v>19</v>
      </c>
      <c r="G10" s="16" t="s">
        <v>20</v>
      </c>
      <c r="H10" s="16" t="s">
        <v>249</v>
      </c>
      <c r="I10" s="16"/>
      <c r="J10" s="46"/>
    </row>
    <row r="11" spans="1:10" s="20" customFormat="1" x14ac:dyDescent="0.25">
      <c r="A11" s="43">
        <v>50003</v>
      </c>
      <c r="B11" s="16"/>
      <c r="C11" s="20">
        <v>10</v>
      </c>
      <c r="D11" s="16"/>
      <c r="E11" s="47" t="s">
        <v>272</v>
      </c>
      <c r="F11" s="48" t="s">
        <v>23</v>
      </c>
      <c r="G11" s="16" t="s">
        <v>24</v>
      </c>
      <c r="H11" s="16" t="s">
        <v>249</v>
      </c>
      <c r="I11" s="16"/>
      <c r="J11" s="46"/>
    </row>
    <row r="12" spans="1:10" s="20" customFormat="1" x14ac:dyDescent="0.25">
      <c r="A12" s="43">
        <v>50004</v>
      </c>
      <c r="B12" s="16"/>
      <c r="C12" s="20">
        <v>11</v>
      </c>
      <c r="D12" s="16"/>
      <c r="E12" s="47" t="s">
        <v>272</v>
      </c>
      <c r="F12" s="48" t="s">
        <v>25</v>
      </c>
      <c r="G12" s="16" t="s">
        <v>26</v>
      </c>
      <c r="H12" s="16" t="s">
        <v>249</v>
      </c>
      <c r="I12" s="16"/>
      <c r="J12" s="46"/>
    </row>
    <row r="13" spans="1:10" s="20" customFormat="1" x14ac:dyDescent="0.25">
      <c r="A13" s="43">
        <v>50012</v>
      </c>
      <c r="B13" s="54">
        <v>1</v>
      </c>
      <c r="C13" s="20">
        <v>12</v>
      </c>
      <c r="D13" s="54"/>
      <c r="E13" s="16" t="s">
        <v>272</v>
      </c>
      <c r="F13" s="52" t="s">
        <v>257</v>
      </c>
      <c r="G13" s="53" t="s">
        <v>257</v>
      </c>
      <c r="H13" s="16" t="s">
        <v>14</v>
      </c>
      <c r="I13" s="16"/>
      <c r="J13" s="51">
        <v>50</v>
      </c>
    </row>
    <row r="14" spans="1:10" s="20" customFormat="1" ht="13" x14ac:dyDescent="0.3">
      <c r="A14" s="43">
        <v>50027</v>
      </c>
      <c r="B14" s="16">
        <v>1</v>
      </c>
      <c r="C14" s="20">
        <v>13</v>
      </c>
      <c r="D14" s="16"/>
      <c r="E14" s="16" t="s">
        <v>272</v>
      </c>
      <c r="F14" s="55" t="s">
        <v>35</v>
      </c>
      <c r="G14" s="50" t="s">
        <v>332</v>
      </c>
      <c r="H14" s="16" t="s">
        <v>249</v>
      </c>
      <c r="I14" s="16"/>
      <c r="J14" s="46"/>
    </row>
    <row r="15" spans="1:10" s="20" customFormat="1" x14ac:dyDescent="0.25">
      <c r="A15" s="43">
        <v>50081</v>
      </c>
      <c r="B15" s="16">
        <v>1</v>
      </c>
      <c r="C15" s="20">
        <v>14</v>
      </c>
      <c r="D15" s="16"/>
      <c r="E15" s="56" t="s">
        <v>272</v>
      </c>
      <c r="F15" s="52" t="s">
        <v>369</v>
      </c>
      <c r="G15" s="50" t="s">
        <v>313</v>
      </c>
      <c r="H15" s="16" t="s">
        <v>249</v>
      </c>
      <c r="I15" s="16"/>
      <c r="J15" s="46"/>
    </row>
    <row r="16" spans="1:10" s="20" customFormat="1" x14ac:dyDescent="0.25">
      <c r="A16" s="43">
        <v>50098</v>
      </c>
      <c r="B16" s="16">
        <v>1</v>
      </c>
      <c r="C16" s="20">
        <v>15</v>
      </c>
      <c r="D16" s="16"/>
      <c r="E16" s="56" t="s">
        <v>272</v>
      </c>
      <c r="F16" s="52" t="s">
        <v>370</v>
      </c>
      <c r="G16" s="50" t="s">
        <v>333</v>
      </c>
      <c r="H16" s="16" t="s">
        <v>14</v>
      </c>
      <c r="I16" s="16"/>
      <c r="J16" s="51">
        <v>50</v>
      </c>
    </row>
    <row r="17" spans="1:10" s="20" customFormat="1" x14ac:dyDescent="0.25">
      <c r="A17" s="43">
        <v>50099</v>
      </c>
      <c r="B17" s="16">
        <v>1</v>
      </c>
      <c r="C17" s="20">
        <v>16</v>
      </c>
      <c r="D17" s="16"/>
      <c r="E17" s="56" t="s">
        <v>272</v>
      </c>
      <c r="F17" s="52" t="s">
        <v>378</v>
      </c>
      <c r="G17" s="50" t="s">
        <v>334</v>
      </c>
      <c r="H17" s="16" t="s">
        <v>14</v>
      </c>
      <c r="I17" s="57"/>
      <c r="J17" s="51">
        <v>50</v>
      </c>
    </row>
    <row r="18" spans="1:10" s="20" customFormat="1" ht="13" x14ac:dyDescent="0.3">
      <c r="A18" s="43">
        <v>50028</v>
      </c>
      <c r="B18" s="16">
        <v>1</v>
      </c>
      <c r="C18" s="20">
        <v>17</v>
      </c>
      <c r="D18" s="16"/>
      <c r="E18" s="16" t="s">
        <v>272</v>
      </c>
      <c r="F18" s="58" t="s">
        <v>37</v>
      </c>
      <c r="G18" s="36" t="s">
        <v>38</v>
      </c>
      <c r="H18" s="36" t="s">
        <v>14</v>
      </c>
      <c r="I18" s="57" t="s">
        <v>382</v>
      </c>
      <c r="J18" s="46">
        <v>50</v>
      </c>
    </row>
    <row r="19" spans="1:10" s="20" customFormat="1" x14ac:dyDescent="0.25">
      <c r="A19" s="43">
        <v>50082</v>
      </c>
      <c r="B19" s="16">
        <v>1</v>
      </c>
      <c r="C19" s="20">
        <v>18</v>
      </c>
      <c r="D19" s="16"/>
      <c r="E19" s="56" t="s">
        <v>272</v>
      </c>
      <c r="F19" s="44" t="s">
        <v>29</v>
      </c>
      <c r="G19" s="16" t="s">
        <v>30</v>
      </c>
      <c r="H19" s="16" t="s">
        <v>14</v>
      </c>
      <c r="I19" s="16"/>
      <c r="J19" s="46">
        <v>50</v>
      </c>
    </row>
    <row r="20" spans="1:10" s="20" customFormat="1" x14ac:dyDescent="0.25">
      <c r="A20" s="43">
        <v>50083</v>
      </c>
      <c r="B20" s="16">
        <v>1</v>
      </c>
      <c r="C20" s="20">
        <v>19</v>
      </c>
      <c r="D20" s="16"/>
      <c r="E20" s="56" t="s">
        <v>272</v>
      </c>
      <c r="F20" s="44" t="s">
        <v>31</v>
      </c>
      <c r="G20" s="16" t="s">
        <v>32</v>
      </c>
      <c r="H20" s="16" t="s">
        <v>14</v>
      </c>
      <c r="I20" s="16"/>
      <c r="J20" s="46">
        <v>50</v>
      </c>
    </row>
    <row r="21" spans="1:10" s="20" customFormat="1" x14ac:dyDescent="0.25">
      <c r="A21" s="43">
        <v>50084</v>
      </c>
      <c r="B21" s="16">
        <v>1</v>
      </c>
      <c r="C21" s="20">
        <v>20</v>
      </c>
      <c r="D21" s="16"/>
      <c r="E21" s="56" t="s">
        <v>272</v>
      </c>
      <c r="F21" s="44" t="s">
        <v>27</v>
      </c>
      <c r="G21" s="16" t="s">
        <v>28</v>
      </c>
      <c r="H21" s="16" t="s">
        <v>14</v>
      </c>
      <c r="I21" s="16"/>
      <c r="J21" s="46">
        <v>50</v>
      </c>
    </row>
    <row r="22" spans="1:10" s="20" customFormat="1" x14ac:dyDescent="0.25">
      <c r="A22" s="43">
        <v>50086</v>
      </c>
      <c r="B22" s="16">
        <v>1</v>
      </c>
      <c r="C22" s="20">
        <v>21</v>
      </c>
      <c r="D22" s="16"/>
      <c r="E22" s="56" t="s">
        <v>272</v>
      </c>
      <c r="F22" s="44" t="s">
        <v>314</v>
      </c>
      <c r="G22" s="16" t="s">
        <v>317</v>
      </c>
      <c r="H22" s="16" t="s">
        <v>384</v>
      </c>
      <c r="I22" s="16"/>
      <c r="J22" s="46"/>
    </row>
    <row r="23" spans="1:10" s="20" customFormat="1" x14ac:dyDescent="0.25">
      <c r="A23" s="43">
        <v>50085</v>
      </c>
      <c r="B23" s="16">
        <v>1</v>
      </c>
      <c r="C23" s="20">
        <v>22</v>
      </c>
      <c r="D23" s="16"/>
      <c r="E23" s="56" t="s">
        <v>272</v>
      </c>
      <c r="F23" s="44" t="s">
        <v>15</v>
      </c>
      <c r="G23" s="16" t="s">
        <v>316</v>
      </c>
      <c r="H23" s="16" t="s">
        <v>15</v>
      </c>
      <c r="I23" s="16"/>
      <c r="J23" s="46"/>
    </row>
    <row r="24" spans="1:10" s="20" customFormat="1" x14ac:dyDescent="0.25">
      <c r="A24" s="43">
        <v>50100</v>
      </c>
      <c r="B24" s="16">
        <v>1</v>
      </c>
      <c r="C24" s="20">
        <v>23</v>
      </c>
      <c r="D24" s="16"/>
      <c r="E24" s="56" t="s">
        <v>272</v>
      </c>
      <c r="F24" s="49" t="s">
        <v>41</v>
      </c>
      <c r="G24" s="50" t="s">
        <v>42</v>
      </c>
      <c r="H24" s="36" t="s">
        <v>14</v>
      </c>
      <c r="I24" s="16"/>
      <c r="J24" s="46">
        <v>50</v>
      </c>
    </row>
    <row r="25" spans="1:10" s="20" customFormat="1" x14ac:dyDescent="0.25">
      <c r="A25" s="43">
        <v>50015</v>
      </c>
      <c r="B25" s="16">
        <v>1</v>
      </c>
      <c r="C25" s="20">
        <v>24</v>
      </c>
      <c r="D25" s="16"/>
      <c r="E25" s="16" t="s">
        <v>272</v>
      </c>
      <c r="F25" s="44" t="s">
        <v>39</v>
      </c>
      <c r="G25" s="16" t="s">
        <v>40</v>
      </c>
      <c r="H25" s="16" t="s">
        <v>14</v>
      </c>
      <c r="I25" s="16"/>
      <c r="J25" s="51">
        <v>255</v>
      </c>
    </row>
    <row r="26" spans="1:10" s="20" customFormat="1" x14ac:dyDescent="0.25">
      <c r="A26" s="43">
        <v>50087</v>
      </c>
      <c r="B26" s="16">
        <v>1</v>
      </c>
      <c r="C26" s="20">
        <v>25</v>
      </c>
      <c r="D26" s="16"/>
      <c r="E26" s="56" t="s">
        <v>272</v>
      </c>
      <c r="F26" s="44" t="s">
        <v>315</v>
      </c>
      <c r="G26" s="16" t="s">
        <v>318</v>
      </c>
      <c r="H26" s="16" t="s">
        <v>14</v>
      </c>
      <c r="I26" s="16"/>
      <c r="J26" s="46"/>
    </row>
    <row r="27" spans="1:10" s="20" customFormat="1" ht="13" x14ac:dyDescent="0.3">
      <c r="A27" s="43">
        <v>50039</v>
      </c>
      <c r="B27" s="16">
        <v>1</v>
      </c>
      <c r="C27" s="20">
        <v>26</v>
      </c>
      <c r="D27" s="16"/>
      <c r="E27" s="16" t="s">
        <v>272</v>
      </c>
      <c r="F27" s="55" t="s">
        <v>366</v>
      </c>
      <c r="G27" s="16" t="s">
        <v>34</v>
      </c>
      <c r="H27" s="16" t="s">
        <v>14</v>
      </c>
      <c r="I27" s="57" t="s">
        <v>385</v>
      </c>
      <c r="J27" s="46">
        <v>50</v>
      </c>
    </row>
    <row r="28" spans="1:10" s="20" customFormat="1" x14ac:dyDescent="0.25">
      <c r="A28" s="43">
        <v>50038</v>
      </c>
      <c r="B28" s="16">
        <v>1</v>
      </c>
      <c r="C28" s="20">
        <v>27</v>
      </c>
      <c r="D28" s="16"/>
      <c r="E28" s="16" t="s">
        <v>272</v>
      </c>
      <c r="F28" s="52" t="s">
        <v>371</v>
      </c>
      <c r="G28" s="16" t="s">
        <v>302</v>
      </c>
      <c r="H28" s="16" t="s">
        <v>14</v>
      </c>
      <c r="I28" s="57" t="s">
        <v>383</v>
      </c>
      <c r="J28" s="46">
        <v>50</v>
      </c>
    </row>
    <row r="29" spans="1:10" s="20" customFormat="1" x14ac:dyDescent="0.25">
      <c r="A29" s="43">
        <v>50040</v>
      </c>
      <c r="B29" s="16">
        <v>1</v>
      </c>
      <c r="C29" s="20">
        <v>28</v>
      </c>
      <c r="D29" s="16"/>
      <c r="E29" s="16" t="s">
        <v>272</v>
      </c>
      <c r="F29" s="52" t="s">
        <v>372</v>
      </c>
      <c r="G29" s="16" t="s">
        <v>306</v>
      </c>
      <c r="H29" s="16" t="s">
        <v>14</v>
      </c>
      <c r="I29" s="16"/>
      <c r="J29" s="51" t="s">
        <v>336</v>
      </c>
    </row>
    <row r="30" spans="1:10" s="20" customFormat="1" ht="13" x14ac:dyDescent="0.3">
      <c r="A30" s="43">
        <v>50037</v>
      </c>
      <c r="B30" s="16">
        <v>1</v>
      </c>
      <c r="C30" s="20">
        <v>29</v>
      </c>
      <c r="D30" s="16"/>
      <c r="E30" s="16" t="s">
        <v>272</v>
      </c>
      <c r="F30" s="55" t="s">
        <v>335</v>
      </c>
      <c r="G30" s="16" t="s">
        <v>201</v>
      </c>
      <c r="H30" s="16" t="s">
        <v>14</v>
      </c>
      <c r="I30" s="57" t="s">
        <v>386</v>
      </c>
      <c r="J30" s="51">
        <v>50</v>
      </c>
    </row>
    <row r="31" spans="1:10" s="20" customFormat="1" ht="13" x14ac:dyDescent="0.3">
      <c r="A31" s="43">
        <v>50041</v>
      </c>
      <c r="B31" s="16">
        <v>1</v>
      </c>
      <c r="C31" s="20">
        <v>30</v>
      </c>
      <c r="D31" s="16"/>
      <c r="E31" s="16" t="s">
        <v>272</v>
      </c>
      <c r="F31" s="55" t="s">
        <v>46</v>
      </c>
      <c r="G31" s="16" t="s">
        <v>47</v>
      </c>
      <c r="H31" s="36" t="s">
        <v>14</v>
      </c>
      <c r="I31" s="60" t="s">
        <v>387</v>
      </c>
      <c r="J31" s="51">
        <v>50</v>
      </c>
    </row>
    <row r="32" spans="1:10" s="20" customFormat="1" x14ac:dyDescent="0.25">
      <c r="A32" s="43">
        <v>50045</v>
      </c>
      <c r="B32" s="16">
        <v>1</v>
      </c>
      <c r="C32" s="20">
        <v>31</v>
      </c>
      <c r="D32" s="16"/>
      <c r="E32" s="16" t="s">
        <v>272</v>
      </c>
      <c r="F32" s="52" t="s">
        <v>379</v>
      </c>
      <c r="G32" s="16" t="s">
        <v>297</v>
      </c>
      <c r="H32" s="36" t="s">
        <v>14</v>
      </c>
      <c r="I32" s="57" t="s">
        <v>382</v>
      </c>
      <c r="J32" s="51">
        <v>50</v>
      </c>
    </row>
    <row r="33" spans="1:10" s="20" customFormat="1" ht="13" x14ac:dyDescent="0.3">
      <c r="A33" s="43">
        <v>50042</v>
      </c>
      <c r="B33" s="16">
        <v>1</v>
      </c>
      <c r="C33" s="20">
        <v>32</v>
      </c>
      <c r="D33" s="16"/>
      <c r="E33" s="16" t="s">
        <v>272</v>
      </c>
      <c r="F33" s="55" t="s">
        <v>49</v>
      </c>
      <c r="G33" s="16" t="s">
        <v>50</v>
      </c>
      <c r="H33" s="36" t="s">
        <v>14</v>
      </c>
      <c r="I33" s="60" t="s">
        <v>388</v>
      </c>
      <c r="J33" s="46">
        <v>50</v>
      </c>
    </row>
    <row r="34" spans="1:10" s="20" customFormat="1" ht="13" x14ac:dyDescent="0.3">
      <c r="A34" s="43">
        <v>50044</v>
      </c>
      <c r="B34" s="16">
        <v>1</v>
      </c>
      <c r="C34" s="20">
        <v>33</v>
      </c>
      <c r="D34" s="16"/>
      <c r="E34" s="16" t="s">
        <v>272</v>
      </c>
      <c r="F34" s="55" t="s">
        <v>209</v>
      </c>
      <c r="G34" s="16" t="s">
        <v>368</v>
      </c>
      <c r="H34" s="36" t="s">
        <v>14</v>
      </c>
      <c r="I34" s="57" t="s">
        <v>389</v>
      </c>
      <c r="J34" s="46">
        <v>150</v>
      </c>
    </row>
    <row r="35" spans="1:10" s="20" customFormat="1" x14ac:dyDescent="0.25">
      <c r="A35" s="43">
        <v>50088</v>
      </c>
      <c r="B35" s="16">
        <v>1</v>
      </c>
      <c r="C35" s="20">
        <v>34</v>
      </c>
      <c r="D35" s="16"/>
      <c r="E35" s="56" t="s">
        <v>272</v>
      </c>
      <c r="F35" s="44" t="s">
        <v>319</v>
      </c>
      <c r="G35" s="16" t="s">
        <v>320</v>
      </c>
      <c r="H35" s="16" t="s">
        <v>14</v>
      </c>
      <c r="I35" s="60" t="s">
        <v>390</v>
      </c>
      <c r="J35" s="46">
        <v>50</v>
      </c>
    </row>
    <row r="36" spans="1:10" s="20" customFormat="1" ht="13" x14ac:dyDescent="0.3">
      <c r="A36" s="43">
        <v>50043</v>
      </c>
      <c r="B36" s="16">
        <v>1</v>
      </c>
      <c r="C36" s="20">
        <v>35</v>
      </c>
      <c r="D36" s="16"/>
      <c r="E36" s="16" t="s">
        <v>272</v>
      </c>
      <c r="F36" s="55" t="s">
        <v>52</v>
      </c>
      <c r="G36" s="16" t="s">
        <v>53</v>
      </c>
      <c r="H36" s="36" t="s">
        <v>14</v>
      </c>
      <c r="I36" s="60" t="s">
        <v>388</v>
      </c>
      <c r="J36" s="46">
        <v>50</v>
      </c>
    </row>
    <row r="37" spans="1:10" s="20" customFormat="1" ht="13" x14ac:dyDescent="0.3">
      <c r="A37" s="43">
        <v>50032</v>
      </c>
      <c r="B37" s="16">
        <v>1</v>
      </c>
      <c r="C37" s="20">
        <v>36</v>
      </c>
      <c r="D37" s="16"/>
      <c r="E37" s="16" t="s">
        <v>272</v>
      </c>
      <c r="F37" s="55" t="s">
        <v>184</v>
      </c>
      <c r="G37" s="50" t="s">
        <v>185</v>
      </c>
      <c r="H37" s="16" t="s">
        <v>14</v>
      </c>
      <c r="I37" s="16"/>
      <c r="J37" s="51">
        <v>255</v>
      </c>
    </row>
    <row r="38" spans="1:10" s="20" customFormat="1" ht="13" x14ac:dyDescent="0.3">
      <c r="A38" s="43">
        <v>50030</v>
      </c>
      <c r="B38" s="16">
        <v>1</v>
      </c>
      <c r="C38" s="20">
        <v>37</v>
      </c>
      <c r="D38" s="16"/>
      <c r="E38" s="16" t="s">
        <v>272</v>
      </c>
      <c r="F38" s="55" t="s">
        <v>291</v>
      </c>
      <c r="G38" s="50" t="s">
        <v>189</v>
      </c>
      <c r="H38" s="16" t="s">
        <v>14</v>
      </c>
      <c r="I38" s="57" t="s">
        <v>391</v>
      </c>
      <c r="J38" s="46">
        <v>50</v>
      </c>
    </row>
    <row r="39" spans="1:10" s="20" customFormat="1" ht="13" x14ac:dyDescent="0.3">
      <c r="A39" s="43">
        <v>50029</v>
      </c>
      <c r="B39" s="16">
        <v>1</v>
      </c>
      <c r="C39" s="20">
        <v>38</v>
      </c>
      <c r="D39" s="16"/>
      <c r="E39" s="16" t="s">
        <v>272</v>
      </c>
      <c r="F39" s="55" t="s">
        <v>290</v>
      </c>
      <c r="G39" s="50" t="s">
        <v>187</v>
      </c>
      <c r="H39" s="16" t="s">
        <v>14</v>
      </c>
      <c r="I39" s="57" t="s">
        <v>392</v>
      </c>
      <c r="J39" s="46">
        <v>50</v>
      </c>
    </row>
    <row r="40" spans="1:10" s="20" customFormat="1" ht="13" x14ac:dyDescent="0.3">
      <c r="A40" s="43">
        <v>50031</v>
      </c>
      <c r="B40" s="16">
        <v>1</v>
      </c>
      <c r="C40" s="20">
        <v>39</v>
      </c>
      <c r="D40" s="16"/>
      <c r="E40" s="16" t="s">
        <v>272</v>
      </c>
      <c r="F40" s="55" t="s">
        <v>292</v>
      </c>
      <c r="G40" s="50" t="s">
        <v>337</v>
      </c>
      <c r="H40" s="16" t="s">
        <v>14</v>
      </c>
      <c r="I40" s="60" t="s">
        <v>390</v>
      </c>
      <c r="J40" s="46">
        <v>50</v>
      </c>
    </row>
    <row r="41" spans="1:10" s="20" customFormat="1" ht="13" x14ac:dyDescent="0.3">
      <c r="A41" s="43">
        <v>50036</v>
      </c>
      <c r="B41" s="16">
        <v>1</v>
      </c>
      <c r="C41" s="20">
        <v>40</v>
      </c>
      <c r="D41" s="16"/>
      <c r="E41" s="16" t="s">
        <v>272</v>
      </c>
      <c r="F41" s="55" t="s">
        <v>192</v>
      </c>
      <c r="G41" s="50" t="s">
        <v>193</v>
      </c>
      <c r="H41" s="16" t="s">
        <v>14</v>
      </c>
      <c r="I41" s="16"/>
      <c r="J41" s="51">
        <v>255</v>
      </c>
    </row>
    <row r="42" spans="1:10" s="20" customFormat="1" ht="13" x14ac:dyDescent="0.3">
      <c r="A42" s="43">
        <v>50034</v>
      </c>
      <c r="B42" s="16">
        <v>1</v>
      </c>
      <c r="C42" s="20">
        <v>41</v>
      </c>
      <c r="D42" s="16"/>
      <c r="E42" s="16" t="s">
        <v>272</v>
      </c>
      <c r="F42" s="55" t="s">
        <v>294</v>
      </c>
      <c r="G42" s="50" t="s">
        <v>197</v>
      </c>
      <c r="H42" s="16" t="s">
        <v>14</v>
      </c>
      <c r="I42" s="57" t="s">
        <v>391</v>
      </c>
      <c r="J42" s="46">
        <v>50</v>
      </c>
    </row>
    <row r="43" spans="1:10" s="20" customFormat="1" ht="13" x14ac:dyDescent="0.3">
      <c r="A43" s="43">
        <v>50033</v>
      </c>
      <c r="B43" s="16">
        <v>1</v>
      </c>
      <c r="C43" s="20">
        <v>42</v>
      </c>
      <c r="D43" s="16"/>
      <c r="E43" s="16" t="s">
        <v>272</v>
      </c>
      <c r="F43" s="55" t="s">
        <v>295</v>
      </c>
      <c r="G43" s="50" t="s">
        <v>195</v>
      </c>
      <c r="H43" s="16" t="s">
        <v>14</v>
      </c>
      <c r="I43" s="57" t="s">
        <v>392</v>
      </c>
      <c r="J43" s="46">
        <v>50</v>
      </c>
    </row>
    <row r="44" spans="1:10" s="20" customFormat="1" ht="13" x14ac:dyDescent="0.3">
      <c r="A44" s="43">
        <v>50035</v>
      </c>
      <c r="B44" s="16">
        <v>1</v>
      </c>
      <c r="C44" s="20">
        <v>43</v>
      </c>
      <c r="D44" s="16"/>
      <c r="E44" s="16" t="s">
        <v>272</v>
      </c>
      <c r="F44" s="55" t="s">
        <v>293</v>
      </c>
      <c r="G44" s="50" t="s">
        <v>338</v>
      </c>
      <c r="H44" s="16" t="s">
        <v>14</v>
      </c>
      <c r="I44" s="60" t="s">
        <v>390</v>
      </c>
      <c r="J44" s="46">
        <v>50</v>
      </c>
    </row>
    <row r="45" spans="1:10" s="20" customFormat="1" ht="13" x14ac:dyDescent="0.3">
      <c r="A45" s="43">
        <v>50046</v>
      </c>
      <c r="B45" s="16">
        <v>1</v>
      </c>
      <c r="C45" s="20">
        <v>44</v>
      </c>
      <c r="D45" s="16"/>
      <c r="E45" s="16" t="s">
        <v>272</v>
      </c>
      <c r="F45" s="55" t="s">
        <v>60</v>
      </c>
      <c r="G45" s="50" t="s">
        <v>307</v>
      </c>
      <c r="H45" s="36" t="s">
        <v>14</v>
      </c>
      <c r="I45" s="16"/>
      <c r="J45" s="46">
        <v>50</v>
      </c>
    </row>
    <row r="46" spans="1:10" s="20" customFormat="1" ht="13" x14ac:dyDescent="0.3">
      <c r="A46" s="43">
        <v>50047</v>
      </c>
      <c r="B46" s="16">
        <v>1</v>
      </c>
      <c r="C46" s="20">
        <v>45</v>
      </c>
      <c r="D46" s="16"/>
      <c r="E46" s="16" t="s">
        <v>272</v>
      </c>
      <c r="F46" s="55" t="s">
        <v>62</v>
      </c>
      <c r="G46" s="50" t="s">
        <v>339</v>
      </c>
      <c r="H46" s="36" t="s">
        <v>14</v>
      </c>
      <c r="I46" s="60" t="s">
        <v>390</v>
      </c>
      <c r="J46" s="46">
        <v>50</v>
      </c>
    </row>
    <row r="47" spans="1:10" s="20" customFormat="1" ht="13" x14ac:dyDescent="0.3">
      <c r="A47" s="43">
        <v>50049</v>
      </c>
      <c r="B47" s="16">
        <v>1</v>
      </c>
      <c r="C47" s="20">
        <v>46</v>
      </c>
      <c r="D47" s="16"/>
      <c r="E47" s="16" t="s">
        <v>272</v>
      </c>
      <c r="F47" s="55" t="s">
        <v>373</v>
      </c>
      <c r="G47" s="50" t="s">
        <v>340</v>
      </c>
      <c r="H47" s="36" t="s">
        <v>14</v>
      </c>
      <c r="I47" s="16"/>
      <c r="J47" s="46">
        <v>255</v>
      </c>
    </row>
    <row r="48" spans="1:10" s="20" customFormat="1" ht="13" x14ac:dyDescent="0.3">
      <c r="A48" s="43">
        <v>50048</v>
      </c>
      <c r="B48" s="16">
        <v>1</v>
      </c>
      <c r="C48" s="20">
        <v>47</v>
      </c>
      <c r="D48" s="16"/>
      <c r="E48" s="16" t="s">
        <v>272</v>
      </c>
      <c r="F48" s="55" t="s">
        <v>73</v>
      </c>
      <c r="G48" s="50" t="s">
        <v>341</v>
      </c>
      <c r="H48" s="36" t="s">
        <v>14</v>
      </c>
      <c r="I48" s="16"/>
      <c r="J48" s="46">
        <v>255</v>
      </c>
    </row>
    <row r="49" spans="1:10" s="20" customFormat="1" ht="13" x14ac:dyDescent="0.3">
      <c r="A49" s="43">
        <v>50050</v>
      </c>
      <c r="B49" s="16">
        <v>1</v>
      </c>
      <c r="C49" s="20">
        <v>48</v>
      </c>
      <c r="D49" s="16"/>
      <c r="E49" s="16" t="s">
        <v>272</v>
      </c>
      <c r="F49" s="55" t="s">
        <v>74</v>
      </c>
      <c r="G49" s="50" t="s">
        <v>308</v>
      </c>
      <c r="H49" s="36" t="s">
        <v>14</v>
      </c>
      <c r="I49" s="16"/>
      <c r="J49" s="46">
        <v>50</v>
      </c>
    </row>
    <row r="50" spans="1:10" s="20" customFormat="1" ht="13" x14ac:dyDescent="0.3">
      <c r="A50" s="43">
        <v>50051</v>
      </c>
      <c r="B50" s="16">
        <v>1</v>
      </c>
      <c r="C50" s="20">
        <v>49</v>
      </c>
      <c r="D50" s="16"/>
      <c r="E50" s="16" t="s">
        <v>272</v>
      </c>
      <c r="F50" s="55" t="s">
        <v>76</v>
      </c>
      <c r="G50" s="50" t="s">
        <v>342</v>
      </c>
      <c r="H50" s="36" t="s">
        <v>14</v>
      </c>
      <c r="I50" s="60" t="s">
        <v>390</v>
      </c>
      <c r="J50" s="46">
        <v>50</v>
      </c>
    </row>
    <row r="51" spans="1:10" s="20" customFormat="1" ht="13" x14ac:dyDescent="0.3">
      <c r="A51" s="43">
        <v>50053</v>
      </c>
      <c r="B51" s="16">
        <v>1</v>
      </c>
      <c r="C51" s="20">
        <v>50</v>
      </c>
      <c r="D51" s="16"/>
      <c r="E51" s="16" t="s">
        <v>272</v>
      </c>
      <c r="F51" s="55" t="s">
        <v>374</v>
      </c>
      <c r="G51" s="50" t="s">
        <v>344</v>
      </c>
      <c r="H51" s="36" t="s">
        <v>14</v>
      </c>
      <c r="I51" s="16"/>
      <c r="J51" s="46">
        <v>255</v>
      </c>
    </row>
    <row r="52" spans="1:10" s="20" customFormat="1" ht="13" x14ac:dyDescent="0.3">
      <c r="A52" s="43">
        <v>50052</v>
      </c>
      <c r="B52" s="16">
        <v>1</v>
      </c>
      <c r="C52" s="20">
        <v>51</v>
      </c>
      <c r="D52" s="16"/>
      <c r="E52" s="16" t="s">
        <v>272</v>
      </c>
      <c r="F52" s="55" t="s">
        <v>87</v>
      </c>
      <c r="G52" s="50" t="s">
        <v>343</v>
      </c>
      <c r="H52" s="36" t="s">
        <v>14</v>
      </c>
      <c r="I52" s="16"/>
      <c r="J52" s="46">
        <v>255</v>
      </c>
    </row>
    <row r="53" spans="1:10" s="20" customFormat="1" ht="13" x14ac:dyDescent="0.3">
      <c r="A53" s="43">
        <v>50054</v>
      </c>
      <c r="B53" s="16">
        <v>1</v>
      </c>
      <c r="C53" s="20">
        <v>52</v>
      </c>
      <c r="D53" s="16"/>
      <c r="E53" s="16" t="s">
        <v>272</v>
      </c>
      <c r="F53" s="55" t="s">
        <v>88</v>
      </c>
      <c r="G53" s="50" t="s">
        <v>309</v>
      </c>
      <c r="H53" s="36" t="s">
        <v>14</v>
      </c>
      <c r="I53" s="16"/>
      <c r="J53" s="46">
        <v>50</v>
      </c>
    </row>
    <row r="54" spans="1:10" s="20" customFormat="1" ht="13" x14ac:dyDescent="0.3">
      <c r="A54" s="43">
        <v>50055</v>
      </c>
      <c r="B54" s="16">
        <v>1</v>
      </c>
      <c r="C54" s="20">
        <v>53</v>
      </c>
      <c r="D54" s="16"/>
      <c r="E54" s="16" t="s">
        <v>272</v>
      </c>
      <c r="F54" s="55" t="s">
        <v>90</v>
      </c>
      <c r="G54" s="50" t="s">
        <v>345</v>
      </c>
      <c r="H54" s="36" t="s">
        <v>14</v>
      </c>
      <c r="I54" s="60" t="s">
        <v>390</v>
      </c>
      <c r="J54" s="46">
        <v>50</v>
      </c>
    </row>
    <row r="55" spans="1:10" s="20" customFormat="1" ht="13" x14ac:dyDescent="0.3">
      <c r="A55" s="43">
        <v>50057</v>
      </c>
      <c r="B55" s="16">
        <v>1</v>
      </c>
      <c r="C55" s="20">
        <v>54</v>
      </c>
      <c r="D55" s="16"/>
      <c r="E55" s="16" t="s">
        <v>272</v>
      </c>
      <c r="F55" s="55" t="s">
        <v>375</v>
      </c>
      <c r="G55" s="50" t="s">
        <v>346</v>
      </c>
      <c r="H55" s="36" t="s">
        <v>14</v>
      </c>
      <c r="I55" s="16"/>
      <c r="J55" s="46">
        <v>255</v>
      </c>
    </row>
    <row r="56" spans="1:10" s="20" customFormat="1" ht="13" x14ac:dyDescent="0.3">
      <c r="A56" s="43">
        <v>50056</v>
      </c>
      <c r="B56" s="16">
        <v>1</v>
      </c>
      <c r="C56" s="20">
        <v>55</v>
      </c>
      <c r="D56" s="16"/>
      <c r="E56" s="16" t="s">
        <v>272</v>
      </c>
      <c r="F56" s="55" t="s">
        <v>101</v>
      </c>
      <c r="G56" s="50" t="s">
        <v>347</v>
      </c>
      <c r="H56" s="36" t="s">
        <v>14</v>
      </c>
      <c r="I56" s="16"/>
      <c r="J56" s="46">
        <v>255</v>
      </c>
    </row>
    <row r="57" spans="1:10" s="20" customFormat="1" ht="13" x14ac:dyDescent="0.3">
      <c r="A57" s="43">
        <v>50058</v>
      </c>
      <c r="B57" s="16">
        <v>1</v>
      </c>
      <c r="C57" s="20">
        <v>56</v>
      </c>
      <c r="D57" s="16"/>
      <c r="E57" s="16" t="s">
        <v>272</v>
      </c>
      <c r="F57" s="55" t="s">
        <v>298</v>
      </c>
      <c r="G57" s="16" t="s">
        <v>310</v>
      </c>
      <c r="H57" s="16" t="s">
        <v>14</v>
      </c>
      <c r="I57" s="16"/>
      <c r="J57" s="51">
        <v>255</v>
      </c>
    </row>
    <row r="58" spans="1:10" s="20" customFormat="1" ht="14.5" x14ac:dyDescent="0.25">
      <c r="A58" s="43">
        <v>50089</v>
      </c>
      <c r="B58" s="16">
        <v>1</v>
      </c>
      <c r="C58" s="20">
        <v>57</v>
      </c>
      <c r="D58" s="16"/>
      <c r="E58" s="56" t="s">
        <v>272</v>
      </c>
      <c r="F58" s="44" t="s">
        <v>321</v>
      </c>
      <c r="G58" s="16" t="s">
        <v>322</v>
      </c>
      <c r="H58" s="16" t="s">
        <v>14</v>
      </c>
      <c r="I58" s="61" t="s">
        <v>393</v>
      </c>
      <c r="J58" s="46">
        <v>50</v>
      </c>
    </row>
    <row r="59" spans="1:10" s="20" customFormat="1" ht="13" x14ac:dyDescent="0.3">
      <c r="A59" s="43">
        <v>50060</v>
      </c>
      <c r="B59" s="16">
        <v>1</v>
      </c>
      <c r="C59" s="20">
        <v>58</v>
      </c>
      <c r="D59" s="16"/>
      <c r="E59" s="16" t="s">
        <v>272</v>
      </c>
      <c r="F59" s="55" t="s">
        <v>376</v>
      </c>
      <c r="G59" s="50" t="s">
        <v>348</v>
      </c>
      <c r="H59" s="16" t="s">
        <v>14</v>
      </c>
      <c r="I59" s="16"/>
      <c r="J59" s="46">
        <v>255</v>
      </c>
    </row>
    <row r="60" spans="1:10" s="20" customFormat="1" ht="13" x14ac:dyDescent="0.3">
      <c r="A60" s="43">
        <v>50059</v>
      </c>
      <c r="B60" s="16">
        <v>1</v>
      </c>
      <c r="C60" s="20">
        <v>59</v>
      </c>
      <c r="D60" s="16"/>
      <c r="E60" s="73" t="s">
        <v>272</v>
      </c>
      <c r="F60" s="75" t="s">
        <v>150</v>
      </c>
      <c r="G60" s="50" t="s">
        <v>349</v>
      </c>
      <c r="H60" s="16" t="s">
        <v>14</v>
      </c>
      <c r="I60" s="16"/>
      <c r="J60" s="46">
        <v>255</v>
      </c>
    </row>
    <row r="61" spans="1:10" s="20" customFormat="1" x14ac:dyDescent="0.25">
      <c r="A61" s="43">
        <v>50061</v>
      </c>
      <c r="B61" s="16">
        <v>1</v>
      </c>
      <c r="C61" s="20">
        <v>60</v>
      </c>
      <c r="D61" s="16"/>
      <c r="E61" s="16" t="s">
        <v>272</v>
      </c>
      <c r="F61" s="49" t="s">
        <v>159</v>
      </c>
      <c r="G61" s="50" t="s">
        <v>350</v>
      </c>
      <c r="H61" s="16" t="s">
        <v>14</v>
      </c>
      <c r="I61" s="16"/>
      <c r="J61" s="46">
        <v>255</v>
      </c>
    </row>
    <row r="62" spans="1:10" s="20" customFormat="1" x14ac:dyDescent="0.25">
      <c r="A62" s="43">
        <v>50062</v>
      </c>
      <c r="B62" s="16">
        <v>1</v>
      </c>
      <c r="C62" s="20">
        <v>61</v>
      </c>
      <c r="D62" s="16"/>
      <c r="E62" s="16" t="s">
        <v>272</v>
      </c>
      <c r="F62" s="49" t="s">
        <v>151</v>
      </c>
      <c r="G62" s="50" t="s">
        <v>351</v>
      </c>
      <c r="H62" s="16" t="s">
        <v>14</v>
      </c>
      <c r="I62" s="16"/>
      <c r="J62" s="46">
        <v>255</v>
      </c>
    </row>
    <row r="63" spans="1:10" s="20" customFormat="1" ht="13" x14ac:dyDescent="0.3">
      <c r="A63" s="43">
        <v>50063</v>
      </c>
      <c r="B63" s="16">
        <v>1</v>
      </c>
      <c r="C63" s="20">
        <v>62</v>
      </c>
      <c r="D63" s="16"/>
      <c r="E63" s="16" t="s">
        <v>272</v>
      </c>
      <c r="F63" s="55" t="s">
        <v>104</v>
      </c>
      <c r="G63" s="50" t="s">
        <v>311</v>
      </c>
      <c r="H63" s="16" t="s">
        <v>14</v>
      </c>
      <c r="I63" s="60" t="s">
        <v>395</v>
      </c>
      <c r="J63" s="46">
        <v>50</v>
      </c>
    </row>
    <row r="64" spans="1:10" s="20" customFormat="1" ht="14.5" x14ac:dyDescent="0.3">
      <c r="A64" s="43">
        <v>50064</v>
      </c>
      <c r="B64" s="16">
        <v>1</v>
      </c>
      <c r="C64" s="20">
        <v>63</v>
      </c>
      <c r="D64" s="16"/>
      <c r="E64" s="73" t="s">
        <v>272</v>
      </c>
      <c r="F64" s="75" t="s">
        <v>107</v>
      </c>
      <c r="G64" s="50" t="s">
        <v>352</v>
      </c>
      <c r="H64" s="16" t="s">
        <v>14</v>
      </c>
      <c r="I64" s="61" t="s">
        <v>396</v>
      </c>
      <c r="J64" s="46">
        <v>50</v>
      </c>
    </row>
    <row r="65" spans="1:10" s="20" customFormat="1" ht="13" x14ac:dyDescent="0.3">
      <c r="A65" s="43">
        <v>50065</v>
      </c>
      <c r="B65" s="16">
        <v>1</v>
      </c>
      <c r="C65" s="20">
        <v>64</v>
      </c>
      <c r="D65" s="16"/>
      <c r="E65" s="16" t="s">
        <v>272</v>
      </c>
      <c r="F65" s="55" t="s">
        <v>109</v>
      </c>
      <c r="G65" s="50" t="s">
        <v>312</v>
      </c>
      <c r="H65" s="16" t="s">
        <v>14</v>
      </c>
      <c r="I65" s="60" t="s">
        <v>394</v>
      </c>
      <c r="J65" s="46">
        <v>50</v>
      </c>
    </row>
    <row r="66" spans="1:10" s="20" customFormat="1" ht="14.5" x14ac:dyDescent="0.3">
      <c r="A66" s="43">
        <v>50066</v>
      </c>
      <c r="B66" s="16">
        <v>1</v>
      </c>
      <c r="C66" s="20">
        <v>65</v>
      </c>
      <c r="D66" s="16"/>
      <c r="E66" s="16" t="s">
        <v>272</v>
      </c>
      <c r="F66" s="55" t="s">
        <v>112</v>
      </c>
      <c r="G66" s="50" t="s">
        <v>353</v>
      </c>
      <c r="H66" s="16" t="s">
        <v>14</v>
      </c>
      <c r="I66" s="61" t="s">
        <v>396</v>
      </c>
      <c r="J66" s="46">
        <v>50</v>
      </c>
    </row>
    <row r="67" spans="1:10" s="20" customFormat="1" ht="13" x14ac:dyDescent="0.3">
      <c r="A67" s="43">
        <v>50102</v>
      </c>
      <c r="B67" s="16">
        <v>1</v>
      </c>
      <c r="C67" s="20">
        <v>66</v>
      </c>
      <c r="D67" s="16"/>
      <c r="E67" s="16" t="s">
        <v>272</v>
      </c>
      <c r="F67" s="55" t="s">
        <v>355</v>
      </c>
      <c r="G67" s="50" t="s">
        <v>354</v>
      </c>
      <c r="H67" s="16" t="s">
        <v>14</v>
      </c>
      <c r="I67" s="16"/>
      <c r="J67" s="46">
        <v>255</v>
      </c>
    </row>
    <row r="68" spans="1:10" s="20" customFormat="1" ht="13" x14ac:dyDescent="0.3">
      <c r="A68" s="43">
        <v>50068</v>
      </c>
      <c r="B68" s="16">
        <v>1</v>
      </c>
      <c r="C68" s="20">
        <v>67</v>
      </c>
      <c r="D68" s="16"/>
      <c r="E68" s="16" t="s">
        <v>272</v>
      </c>
      <c r="F68" s="55" t="s">
        <v>114</v>
      </c>
      <c r="G68" s="50" t="s">
        <v>356</v>
      </c>
      <c r="H68" s="16" t="s">
        <v>14</v>
      </c>
      <c r="I68" s="62" t="s">
        <v>397</v>
      </c>
      <c r="J68" s="63">
        <v>50</v>
      </c>
    </row>
    <row r="69" spans="1:10" s="20" customFormat="1" ht="13" x14ac:dyDescent="0.3">
      <c r="A69" s="43">
        <v>50069</v>
      </c>
      <c r="B69" s="16">
        <v>1</v>
      </c>
      <c r="C69" s="20">
        <v>68</v>
      </c>
      <c r="D69" s="16"/>
      <c r="E69" s="16" t="s">
        <v>272</v>
      </c>
      <c r="F69" s="55" t="s">
        <v>116</v>
      </c>
      <c r="G69" s="50" t="s">
        <v>357</v>
      </c>
      <c r="H69" s="16" t="s">
        <v>14</v>
      </c>
      <c r="I69" s="62" t="s">
        <v>397</v>
      </c>
      <c r="J69" s="63">
        <v>50</v>
      </c>
    </row>
    <row r="70" spans="1:10" s="20" customFormat="1" ht="13" x14ac:dyDescent="0.3">
      <c r="A70" s="43">
        <v>50070</v>
      </c>
      <c r="B70" s="16">
        <v>1</v>
      </c>
      <c r="C70" s="20">
        <v>69</v>
      </c>
      <c r="D70" s="16"/>
      <c r="E70" s="16" t="s">
        <v>272</v>
      </c>
      <c r="F70" s="55" t="s">
        <v>118</v>
      </c>
      <c r="G70" s="50" t="s">
        <v>358</v>
      </c>
      <c r="H70" s="16" t="s">
        <v>14</v>
      </c>
      <c r="I70" s="62" t="s">
        <v>397</v>
      </c>
      <c r="J70" s="63">
        <v>50</v>
      </c>
    </row>
    <row r="71" spans="1:10" s="20" customFormat="1" ht="13" x14ac:dyDescent="0.3">
      <c r="A71" s="43">
        <v>50071</v>
      </c>
      <c r="B71" s="16">
        <v>1</v>
      </c>
      <c r="C71" s="20">
        <v>70</v>
      </c>
      <c r="D71" s="16"/>
      <c r="E71" s="16" t="s">
        <v>272</v>
      </c>
      <c r="F71" s="55" t="s">
        <v>120</v>
      </c>
      <c r="G71" s="50" t="s">
        <v>359</v>
      </c>
      <c r="H71" s="16" t="s">
        <v>14</v>
      </c>
      <c r="I71" s="62" t="s">
        <v>397</v>
      </c>
      <c r="J71" s="63">
        <v>50</v>
      </c>
    </row>
    <row r="72" spans="1:10" s="20" customFormat="1" ht="13" x14ac:dyDescent="0.3">
      <c r="A72" s="43">
        <v>50067</v>
      </c>
      <c r="B72" s="16">
        <v>1</v>
      </c>
      <c r="C72" s="20">
        <v>71</v>
      </c>
      <c r="D72" s="16"/>
      <c r="E72" s="16" t="s">
        <v>272</v>
      </c>
      <c r="F72" s="55" t="s">
        <v>360</v>
      </c>
      <c r="G72" s="64" t="s">
        <v>377</v>
      </c>
      <c r="H72" s="16" t="s">
        <v>14</v>
      </c>
      <c r="I72" s="62" t="s">
        <v>397</v>
      </c>
      <c r="J72" s="63">
        <v>50</v>
      </c>
    </row>
    <row r="73" spans="1:10" s="20" customFormat="1" ht="13" x14ac:dyDescent="0.3">
      <c r="A73" s="43">
        <v>50072</v>
      </c>
      <c r="B73" s="16">
        <v>1</v>
      </c>
      <c r="C73" s="20">
        <v>72</v>
      </c>
      <c r="D73" s="16"/>
      <c r="E73" s="16" t="s">
        <v>272</v>
      </c>
      <c r="F73" s="55" t="s">
        <v>361</v>
      </c>
      <c r="G73" s="50" t="s">
        <v>362</v>
      </c>
      <c r="H73" s="16" t="s">
        <v>14</v>
      </c>
      <c r="I73" s="62" t="s">
        <v>397</v>
      </c>
      <c r="J73" s="63">
        <v>50</v>
      </c>
    </row>
    <row r="74" spans="1:10" s="20" customFormat="1" ht="13" x14ac:dyDescent="0.3">
      <c r="A74" s="43">
        <v>50073</v>
      </c>
      <c r="B74" s="16">
        <v>1</v>
      </c>
      <c r="C74" s="20">
        <v>73</v>
      </c>
      <c r="D74" s="16"/>
      <c r="E74" s="16" t="s">
        <v>272</v>
      </c>
      <c r="F74" s="55" t="s">
        <v>300</v>
      </c>
      <c r="G74" s="50" t="s">
        <v>363</v>
      </c>
      <c r="H74" s="16" t="s">
        <v>14</v>
      </c>
      <c r="I74" s="16"/>
      <c r="J74" s="46">
        <v>1000</v>
      </c>
    </row>
    <row r="75" spans="1:10" s="20" customFormat="1" ht="13" x14ac:dyDescent="0.3">
      <c r="A75" s="43">
        <v>50074</v>
      </c>
      <c r="B75" s="16">
        <v>1</v>
      </c>
      <c r="C75" s="20">
        <v>74</v>
      </c>
      <c r="D75" s="16"/>
      <c r="E75" s="73" t="s">
        <v>272</v>
      </c>
      <c r="F75" s="75" t="s">
        <v>301</v>
      </c>
      <c r="G75" s="50" t="s">
        <v>364</v>
      </c>
      <c r="H75" s="16" t="s">
        <v>14</v>
      </c>
      <c r="I75" s="16"/>
      <c r="J75" s="46">
        <v>1000</v>
      </c>
    </row>
    <row r="76" spans="1:10" s="20" customFormat="1" ht="13" x14ac:dyDescent="0.3">
      <c r="A76" s="43">
        <v>50075</v>
      </c>
      <c r="B76" s="16">
        <v>1</v>
      </c>
      <c r="C76" s="20">
        <v>75</v>
      </c>
      <c r="D76" s="16"/>
      <c r="E76" s="16" t="s">
        <v>272</v>
      </c>
      <c r="F76" s="55" t="s">
        <v>122</v>
      </c>
      <c r="G76" s="16" t="s">
        <v>123</v>
      </c>
      <c r="H76" s="36" t="s">
        <v>14</v>
      </c>
      <c r="I76" s="36"/>
      <c r="J76" s="46">
        <v>1000</v>
      </c>
    </row>
    <row r="77" spans="1:10" s="20" customFormat="1" x14ac:dyDescent="0.25">
      <c r="A77" s="43">
        <v>50103</v>
      </c>
      <c r="B77" s="16">
        <v>1</v>
      </c>
      <c r="C77" s="20">
        <v>76</v>
      </c>
      <c r="D77" s="16"/>
      <c r="E77" s="16" t="s">
        <v>272</v>
      </c>
      <c r="F77" s="49" t="s">
        <v>164</v>
      </c>
      <c r="G77" s="50" t="s">
        <v>165</v>
      </c>
      <c r="H77" s="36" t="s">
        <v>14</v>
      </c>
      <c r="I77" s="36"/>
      <c r="J77" s="46">
        <v>255</v>
      </c>
    </row>
    <row r="78" spans="1:10" s="20" customFormat="1" ht="13" x14ac:dyDescent="0.3">
      <c r="A78" s="43">
        <v>50076</v>
      </c>
      <c r="B78" s="16">
        <v>1</v>
      </c>
      <c r="C78" s="20">
        <v>77</v>
      </c>
      <c r="D78" s="16"/>
      <c r="E78" s="16" t="s">
        <v>272</v>
      </c>
      <c r="F78" s="55" t="s">
        <v>125</v>
      </c>
      <c r="G78" s="16" t="s">
        <v>126</v>
      </c>
      <c r="H78" s="36" t="s">
        <v>14</v>
      </c>
      <c r="I78" s="16"/>
      <c r="J78" s="46">
        <v>255</v>
      </c>
    </row>
    <row r="79" spans="1:10" s="20" customFormat="1" ht="13" x14ac:dyDescent="0.3">
      <c r="A79" s="43">
        <v>50104</v>
      </c>
      <c r="B79" s="16">
        <v>1</v>
      </c>
      <c r="C79" s="20">
        <v>78</v>
      </c>
      <c r="D79" s="16"/>
      <c r="E79" s="16" t="s">
        <v>272</v>
      </c>
      <c r="F79" s="55" t="s">
        <v>166</v>
      </c>
      <c r="G79" s="16" t="s">
        <v>167</v>
      </c>
      <c r="H79" s="36" t="s">
        <v>14</v>
      </c>
      <c r="I79" s="16"/>
      <c r="J79" s="46">
        <v>255</v>
      </c>
    </row>
    <row r="80" spans="1:10" s="20" customFormat="1" ht="13" x14ac:dyDescent="0.3">
      <c r="A80" s="43">
        <v>50077</v>
      </c>
      <c r="B80" s="16">
        <v>1</v>
      </c>
      <c r="C80" s="20">
        <v>79</v>
      </c>
      <c r="D80" s="16"/>
      <c r="E80" s="16" t="s">
        <v>272</v>
      </c>
      <c r="F80" s="55" t="s">
        <v>127</v>
      </c>
      <c r="G80" s="16" t="s">
        <v>299</v>
      </c>
      <c r="H80" s="36" t="s">
        <v>14</v>
      </c>
      <c r="I80" s="16"/>
      <c r="J80" s="46">
        <v>255</v>
      </c>
    </row>
    <row r="81" spans="1:10" s="20" customFormat="1" ht="13" x14ac:dyDescent="0.3">
      <c r="A81" s="43">
        <v>50105</v>
      </c>
      <c r="B81" s="16">
        <v>1</v>
      </c>
      <c r="C81" s="20">
        <v>80</v>
      </c>
      <c r="D81" s="16"/>
      <c r="E81" s="16" t="s">
        <v>272</v>
      </c>
      <c r="F81" s="55" t="s">
        <v>168</v>
      </c>
      <c r="G81" s="16" t="s">
        <v>365</v>
      </c>
      <c r="H81" s="36" t="s">
        <v>14</v>
      </c>
      <c r="I81" s="16"/>
      <c r="J81" s="46">
        <v>255</v>
      </c>
    </row>
    <row r="82" spans="1:10" s="20" customFormat="1" ht="13" x14ac:dyDescent="0.3">
      <c r="A82" s="43">
        <v>50078</v>
      </c>
      <c r="B82" s="16">
        <v>1</v>
      </c>
      <c r="C82" s="20">
        <v>81</v>
      </c>
      <c r="D82" s="16"/>
      <c r="E82" s="16" t="s">
        <v>272</v>
      </c>
      <c r="F82" s="55" t="s">
        <v>129</v>
      </c>
      <c r="G82" s="16" t="s">
        <v>130</v>
      </c>
      <c r="H82" s="36" t="s">
        <v>14</v>
      </c>
      <c r="I82" s="16"/>
      <c r="J82" s="46">
        <v>255</v>
      </c>
    </row>
    <row r="83" spans="1:10" s="20" customFormat="1" ht="13" x14ac:dyDescent="0.3">
      <c r="A83" s="43">
        <v>50106</v>
      </c>
      <c r="B83" s="16">
        <v>1</v>
      </c>
      <c r="C83" s="20">
        <v>82</v>
      </c>
      <c r="D83" s="16"/>
      <c r="E83" s="73" t="s">
        <v>272</v>
      </c>
      <c r="F83" s="75" t="s">
        <v>170</v>
      </c>
      <c r="G83" s="16" t="s">
        <v>171</v>
      </c>
      <c r="H83" s="36" t="s">
        <v>14</v>
      </c>
      <c r="I83" s="16"/>
      <c r="J83" s="46">
        <v>255</v>
      </c>
    </row>
    <row r="84" spans="1:10" s="20" customFormat="1" x14ac:dyDescent="0.25">
      <c r="A84" s="43">
        <v>50091</v>
      </c>
      <c r="B84" s="16">
        <v>1</v>
      </c>
      <c r="C84" s="20">
        <v>83</v>
      </c>
      <c r="D84" s="16"/>
      <c r="E84" s="56" t="s">
        <v>272</v>
      </c>
      <c r="F84" s="44" t="s">
        <v>134</v>
      </c>
      <c r="G84" s="16" t="s">
        <v>135</v>
      </c>
      <c r="H84" s="16" t="s">
        <v>14</v>
      </c>
      <c r="I84" s="16"/>
      <c r="J84" s="46">
        <v>255</v>
      </c>
    </row>
    <row r="85" spans="1:10" s="20" customFormat="1" x14ac:dyDescent="0.25">
      <c r="A85" s="43">
        <v>50079</v>
      </c>
      <c r="B85" s="16">
        <v>1</v>
      </c>
      <c r="C85" s="20">
        <v>84</v>
      </c>
      <c r="D85" s="16"/>
      <c r="E85" s="16" t="s">
        <v>272</v>
      </c>
      <c r="F85" s="49" t="s">
        <v>136</v>
      </c>
      <c r="G85" s="16" t="s">
        <v>137</v>
      </c>
      <c r="H85" s="16" t="s">
        <v>14</v>
      </c>
      <c r="I85" s="16"/>
      <c r="J85" s="46">
        <v>10000</v>
      </c>
    </row>
    <row r="86" spans="1:10" s="20" customFormat="1" x14ac:dyDescent="0.25">
      <c r="A86" s="17">
        <v>40000</v>
      </c>
      <c r="E86" s="18" t="s">
        <v>277</v>
      </c>
      <c r="F86" s="19" t="s">
        <v>6</v>
      </c>
      <c r="G86" s="19" t="s">
        <v>6</v>
      </c>
      <c r="H86" s="19" t="s">
        <v>7</v>
      </c>
      <c r="I86" s="19"/>
      <c r="J86" s="19"/>
    </row>
    <row r="87" spans="1:10" s="20" customFormat="1" x14ac:dyDescent="0.25">
      <c r="A87" s="17">
        <v>40001</v>
      </c>
      <c r="E87" s="19" t="s">
        <v>277</v>
      </c>
      <c r="F87" s="19" t="s">
        <v>8</v>
      </c>
      <c r="G87" s="19" t="s">
        <v>8</v>
      </c>
      <c r="H87" s="19" t="s">
        <v>9</v>
      </c>
      <c r="I87" s="19"/>
      <c r="J87" s="19"/>
    </row>
    <row r="88" spans="1:10" s="20" customFormat="1" x14ac:dyDescent="0.25">
      <c r="A88" s="17">
        <v>40002</v>
      </c>
      <c r="E88" s="19" t="s">
        <v>277</v>
      </c>
      <c r="F88" s="19" t="s">
        <v>10</v>
      </c>
      <c r="G88" s="19" t="s">
        <v>11</v>
      </c>
      <c r="H88" s="19" t="s">
        <v>11</v>
      </c>
      <c r="I88" s="19"/>
      <c r="J88" s="19"/>
    </row>
    <row r="89" spans="1:10" s="20" customFormat="1" x14ac:dyDescent="0.25">
      <c r="A89" s="17">
        <v>40003</v>
      </c>
      <c r="E89" s="19" t="s">
        <v>277</v>
      </c>
      <c r="F89" s="19" t="s">
        <v>12</v>
      </c>
      <c r="G89" s="19" t="s">
        <v>13</v>
      </c>
      <c r="H89" s="19" t="s">
        <v>14</v>
      </c>
      <c r="I89" s="19"/>
      <c r="J89" s="19"/>
    </row>
    <row r="90" spans="1:10" s="20" customFormat="1" x14ac:dyDescent="0.25">
      <c r="A90" s="17">
        <v>40004</v>
      </c>
      <c r="E90" s="19" t="s">
        <v>277</v>
      </c>
      <c r="F90" s="19" t="s">
        <v>15</v>
      </c>
      <c r="G90" s="19" t="s">
        <v>16</v>
      </c>
      <c r="H90" s="19" t="s">
        <v>15</v>
      </c>
      <c r="I90" s="19"/>
      <c r="J90" s="19"/>
    </row>
    <row r="91" spans="1:10" s="20" customFormat="1" x14ac:dyDescent="0.25">
      <c r="A91" s="17">
        <v>40005</v>
      </c>
      <c r="E91" s="26" t="s">
        <v>277</v>
      </c>
      <c r="F91" s="26" t="s">
        <v>17</v>
      </c>
      <c r="G91" s="19" t="s">
        <v>18</v>
      </c>
      <c r="H91" s="19" t="s">
        <v>14</v>
      </c>
      <c r="I91" s="19"/>
      <c r="J91" s="19"/>
    </row>
    <row r="92" spans="1:10" s="20" customFormat="1" x14ac:dyDescent="0.25">
      <c r="A92" s="17">
        <v>40006</v>
      </c>
      <c r="D92" s="20">
        <v>1</v>
      </c>
      <c r="E92" s="19" t="s">
        <v>277</v>
      </c>
      <c r="F92" s="19" t="s">
        <v>19</v>
      </c>
      <c r="G92" s="19" t="s">
        <v>20</v>
      </c>
      <c r="H92" s="19" t="s">
        <v>14</v>
      </c>
      <c r="I92" s="19"/>
      <c r="J92" s="19"/>
    </row>
    <row r="93" spans="1:10" s="20" customFormat="1" x14ac:dyDescent="0.25">
      <c r="A93" s="17">
        <v>40007</v>
      </c>
      <c r="E93" s="19" t="s">
        <v>277</v>
      </c>
      <c r="F93" s="19" t="s">
        <v>21</v>
      </c>
      <c r="G93" s="19" t="s">
        <v>22</v>
      </c>
      <c r="H93" s="19" t="s">
        <v>14</v>
      </c>
      <c r="I93" s="19"/>
      <c r="J93" s="19"/>
    </row>
    <row r="94" spans="1:10" s="20" customFormat="1" x14ac:dyDescent="0.25">
      <c r="A94" s="17">
        <v>40008</v>
      </c>
      <c r="E94" s="19" t="s">
        <v>277</v>
      </c>
      <c r="F94" s="19" t="s">
        <v>23</v>
      </c>
      <c r="G94" s="19" t="s">
        <v>24</v>
      </c>
      <c r="H94" s="19" t="s">
        <v>14</v>
      </c>
      <c r="I94" s="19"/>
      <c r="J94" s="19"/>
    </row>
    <row r="95" spans="1:10" s="20" customFormat="1" x14ac:dyDescent="0.25">
      <c r="A95" s="17">
        <v>40009</v>
      </c>
      <c r="E95" s="19" t="s">
        <v>277</v>
      </c>
      <c r="F95" s="19" t="s">
        <v>25</v>
      </c>
      <c r="G95" s="19" t="s">
        <v>26</v>
      </c>
      <c r="H95" s="19" t="s">
        <v>14</v>
      </c>
      <c r="I95" s="19"/>
      <c r="J95" s="19"/>
    </row>
    <row r="96" spans="1:10" s="20" customFormat="1" x14ac:dyDescent="0.25">
      <c r="A96" s="17">
        <v>40010</v>
      </c>
      <c r="E96" s="19" t="s">
        <v>277</v>
      </c>
      <c r="F96" s="19" t="s">
        <v>27</v>
      </c>
      <c r="G96" s="19" t="s">
        <v>28</v>
      </c>
      <c r="H96" s="19" t="s">
        <v>14</v>
      </c>
      <c r="I96" s="19"/>
      <c r="J96" s="19"/>
    </row>
    <row r="97" spans="1:10" s="20" customFormat="1" x14ac:dyDescent="0.25">
      <c r="A97" s="17">
        <v>40011</v>
      </c>
      <c r="E97" s="19" t="s">
        <v>277</v>
      </c>
      <c r="F97" s="19" t="s">
        <v>29</v>
      </c>
      <c r="G97" s="19" t="s">
        <v>30</v>
      </c>
      <c r="H97" s="19" t="s">
        <v>14</v>
      </c>
      <c r="I97" s="19"/>
      <c r="J97" s="19"/>
    </row>
    <row r="98" spans="1:10" s="20" customFormat="1" x14ac:dyDescent="0.25">
      <c r="A98" s="17">
        <v>40012</v>
      </c>
      <c r="E98" s="19" t="s">
        <v>277</v>
      </c>
      <c r="F98" s="19" t="s">
        <v>31</v>
      </c>
      <c r="G98" s="19" t="s">
        <v>32</v>
      </c>
      <c r="H98" s="19" t="s">
        <v>14</v>
      </c>
      <c r="I98" s="19"/>
      <c r="J98" s="19"/>
    </row>
    <row r="99" spans="1:10" s="20" customFormat="1" x14ac:dyDescent="0.25">
      <c r="A99" s="17">
        <v>40013</v>
      </c>
      <c r="E99" s="19" t="s">
        <v>277</v>
      </c>
      <c r="F99" s="19" t="s">
        <v>33</v>
      </c>
      <c r="G99" s="19" t="s">
        <v>34</v>
      </c>
      <c r="H99" s="19" t="s">
        <v>14</v>
      </c>
      <c r="I99" s="19"/>
      <c r="J99" s="19"/>
    </row>
    <row r="100" spans="1:10" s="20" customFormat="1" x14ac:dyDescent="0.25">
      <c r="A100" s="17">
        <v>40014</v>
      </c>
      <c r="D100" s="20">
        <v>1</v>
      </c>
      <c r="E100" s="21" t="s">
        <v>277</v>
      </c>
      <c r="F100" s="21" t="s">
        <v>35</v>
      </c>
      <c r="G100" s="19" t="s">
        <v>36</v>
      </c>
      <c r="H100" s="19" t="s">
        <v>14</v>
      </c>
      <c r="I100" s="19"/>
      <c r="J100" s="19"/>
    </row>
    <row r="101" spans="1:10" s="20" customFormat="1" x14ac:dyDescent="0.25">
      <c r="A101" s="17">
        <v>40015</v>
      </c>
      <c r="E101" s="19" t="s">
        <v>277</v>
      </c>
      <c r="F101" s="19" t="s">
        <v>37</v>
      </c>
      <c r="G101" s="19" t="s">
        <v>38</v>
      </c>
      <c r="H101" s="19" t="s">
        <v>14</v>
      </c>
      <c r="I101" s="19"/>
      <c r="J101" s="19"/>
    </row>
    <row r="102" spans="1:10" s="20" customFormat="1" x14ac:dyDescent="0.25">
      <c r="A102" s="17">
        <v>40016</v>
      </c>
      <c r="E102" s="19" t="s">
        <v>277</v>
      </c>
      <c r="F102" s="19" t="s">
        <v>39</v>
      </c>
      <c r="G102" s="19" t="s">
        <v>40</v>
      </c>
      <c r="H102" s="19" t="s">
        <v>14</v>
      </c>
      <c r="I102" s="19"/>
      <c r="J102" s="19"/>
    </row>
    <row r="103" spans="1:10" s="20" customFormat="1" ht="13" thickBot="1" x14ac:dyDescent="0.3">
      <c r="A103" s="17">
        <v>40017</v>
      </c>
      <c r="E103" s="19" t="s">
        <v>277</v>
      </c>
      <c r="F103" s="19" t="s">
        <v>41</v>
      </c>
      <c r="G103" s="19" t="s">
        <v>42</v>
      </c>
      <c r="H103" s="19" t="s">
        <v>14</v>
      </c>
      <c r="I103" s="19"/>
      <c r="J103" s="19"/>
    </row>
    <row r="104" spans="1:10" s="20" customFormat="1" x14ac:dyDescent="0.25">
      <c r="A104" s="28">
        <v>40018</v>
      </c>
      <c r="E104" s="29" t="s">
        <v>277</v>
      </c>
      <c r="F104" s="29" t="s">
        <v>43</v>
      </c>
      <c r="G104" s="79" t="s">
        <v>44</v>
      </c>
      <c r="H104" s="19" t="s">
        <v>14</v>
      </c>
      <c r="I104" s="19" t="s">
        <v>45</v>
      </c>
      <c r="J104" s="19"/>
    </row>
    <row r="105" spans="1:10" s="20" customFormat="1" x14ac:dyDescent="0.25">
      <c r="A105" s="31">
        <v>40019</v>
      </c>
      <c r="D105" s="20">
        <v>1</v>
      </c>
      <c r="E105" s="21" t="s">
        <v>277</v>
      </c>
      <c r="F105" s="21" t="s">
        <v>46</v>
      </c>
      <c r="G105" s="78" t="s">
        <v>47</v>
      </c>
      <c r="H105" s="19" t="s">
        <v>14</v>
      </c>
      <c r="I105" s="19" t="s">
        <v>48</v>
      </c>
      <c r="J105" s="19"/>
    </row>
    <row r="106" spans="1:10" s="20" customFormat="1" x14ac:dyDescent="0.25">
      <c r="A106" s="31">
        <v>40020</v>
      </c>
      <c r="D106" s="20">
        <v>1</v>
      </c>
      <c r="E106" s="21" t="s">
        <v>277</v>
      </c>
      <c r="F106" s="21" t="s">
        <v>49</v>
      </c>
      <c r="G106" s="78" t="s">
        <v>50</v>
      </c>
      <c r="H106" s="19" t="s">
        <v>14</v>
      </c>
      <c r="I106" s="19" t="s">
        <v>51</v>
      </c>
      <c r="J106" s="19"/>
    </row>
    <row r="107" spans="1:10" s="20" customFormat="1" ht="13" thickBot="1" x14ac:dyDescent="0.3">
      <c r="A107" s="33">
        <v>40021</v>
      </c>
      <c r="D107" s="20">
        <v>1</v>
      </c>
      <c r="E107" s="74" t="s">
        <v>277</v>
      </c>
      <c r="F107" s="76" t="s">
        <v>52</v>
      </c>
      <c r="G107" s="80" t="s">
        <v>53</v>
      </c>
      <c r="H107" s="19" t="s">
        <v>14</v>
      </c>
      <c r="I107" s="23" t="s">
        <v>54</v>
      </c>
      <c r="J107" s="23"/>
    </row>
    <row r="108" spans="1:10" s="20" customFormat="1" x14ac:dyDescent="0.25">
      <c r="A108" s="31">
        <v>40022</v>
      </c>
      <c r="D108" s="20">
        <v>1</v>
      </c>
      <c r="E108" s="21" t="s">
        <v>277</v>
      </c>
      <c r="F108" s="21" t="s">
        <v>55</v>
      </c>
      <c r="G108" s="78" t="s">
        <v>56</v>
      </c>
      <c r="H108" s="19" t="s">
        <v>14</v>
      </c>
      <c r="I108" s="19" t="s">
        <v>57</v>
      </c>
      <c r="J108" s="19"/>
    </row>
    <row r="109" spans="1:10" s="20" customFormat="1" x14ac:dyDescent="0.25">
      <c r="A109" s="31">
        <v>40023</v>
      </c>
      <c r="E109" s="19" t="s">
        <v>277</v>
      </c>
      <c r="F109" s="19" t="s">
        <v>58</v>
      </c>
      <c r="G109" s="78" t="s">
        <v>59</v>
      </c>
      <c r="H109" s="19" t="s">
        <v>14</v>
      </c>
      <c r="I109" s="19"/>
      <c r="J109" s="19"/>
    </row>
    <row r="110" spans="1:10" s="20" customFormat="1" x14ac:dyDescent="0.25">
      <c r="A110" s="31">
        <v>40024</v>
      </c>
      <c r="D110" s="20">
        <v>1</v>
      </c>
      <c r="E110" s="21" t="s">
        <v>277</v>
      </c>
      <c r="F110" s="24" t="s">
        <v>60</v>
      </c>
      <c r="G110" s="78" t="s">
        <v>61</v>
      </c>
      <c r="H110" s="19" t="s">
        <v>14</v>
      </c>
      <c r="I110" s="19"/>
      <c r="J110" s="19"/>
    </row>
    <row r="111" spans="1:10" s="20" customFormat="1" ht="13" thickBot="1" x14ac:dyDescent="0.3">
      <c r="A111" s="33">
        <v>40025</v>
      </c>
      <c r="D111" s="20">
        <v>1</v>
      </c>
      <c r="E111" s="74" t="s">
        <v>277</v>
      </c>
      <c r="F111" s="74" t="s">
        <v>62</v>
      </c>
      <c r="G111" s="80" t="s">
        <v>63</v>
      </c>
      <c r="H111" s="19" t="s">
        <v>14</v>
      </c>
      <c r="I111" s="18" t="s">
        <v>64</v>
      </c>
      <c r="J111" s="18"/>
    </row>
    <row r="112" spans="1:10" s="20" customFormat="1" x14ac:dyDescent="0.25">
      <c r="A112" s="17">
        <v>40026</v>
      </c>
      <c r="D112" s="20">
        <v>1</v>
      </c>
      <c r="E112" s="21" t="s">
        <v>277</v>
      </c>
      <c r="F112" s="21" t="s">
        <v>65</v>
      </c>
      <c r="G112" s="19" t="s">
        <v>66</v>
      </c>
      <c r="H112" s="19" t="s">
        <v>14</v>
      </c>
      <c r="I112" s="19"/>
      <c r="J112" s="19"/>
    </row>
    <row r="113" spans="1:10" s="20" customFormat="1" x14ac:dyDescent="0.25">
      <c r="A113" s="17">
        <v>40027</v>
      </c>
      <c r="E113" s="19" t="s">
        <v>277</v>
      </c>
      <c r="F113" s="19" t="s">
        <v>67</v>
      </c>
      <c r="G113" s="19" t="s">
        <v>67</v>
      </c>
      <c r="H113" s="19" t="s">
        <v>14</v>
      </c>
      <c r="I113" s="19"/>
      <c r="J113" s="19"/>
    </row>
    <row r="114" spans="1:10" s="20" customFormat="1" x14ac:dyDescent="0.25">
      <c r="A114" s="17">
        <v>40028</v>
      </c>
      <c r="E114" s="19" t="s">
        <v>277</v>
      </c>
      <c r="F114" s="19" t="s">
        <v>68</v>
      </c>
      <c r="G114" s="19" t="s">
        <v>68</v>
      </c>
      <c r="H114" s="19" t="s">
        <v>14</v>
      </c>
      <c r="I114" s="19"/>
      <c r="J114" s="19"/>
    </row>
    <row r="115" spans="1:10" s="20" customFormat="1" x14ac:dyDescent="0.25">
      <c r="A115" s="17">
        <v>40029</v>
      </c>
      <c r="E115" s="19" t="s">
        <v>277</v>
      </c>
      <c r="F115" s="19" t="s">
        <v>69</v>
      </c>
      <c r="G115" s="19" t="s">
        <v>69</v>
      </c>
      <c r="H115" s="19" t="s">
        <v>14</v>
      </c>
      <c r="I115" s="19"/>
      <c r="J115" s="19"/>
    </row>
    <row r="116" spans="1:10" s="20" customFormat="1" x14ac:dyDescent="0.25">
      <c r="A116" s="17">
        <v>40030</v>
      </c>
      <c r="E116" s="19" t="s">
        <v>277</v>
      </c>
      <c r="F116" s="19" t="s">
        <v>70</v>
      </c>
      <c r="G116" s="19" t="s">
        <v>70</v>
      </c>
      <c r="H116" s="19" t="s">
        <v>14</v>
      </c>
      <c r="I116" s="19"/>
      <c r="J116" s="19"/>
    </row>
    <row r="117" spans="1:10" s="20" customFormat="1" x14ac:dyDescent="0.25">
      <c r="A117" s="17">
        <v>40031</v>
      </c>
      <c r="E117" s="19" t="s">
        <v>277</v>
      </c>
      <c r="F117" s="19" t="s">
        <v>71</v>
      </c>
      <c r="G117" s="19" t="s">
        <v>71</v>
      </c>
      <c r="H117" s="19" t="s">
        <v>14</v>
      </c>
      <c r="I117" s="19"/>
      <c r="J117" s="19"/>
    </row>
    <row r="118" spans="1:10" s="20" customFormat="1" x14ac:dyDescent="0.25">
      <c r="A118" s="17">
        <v>40032</v>
      </c>
      <c r="E118" s="19" t="s">
        <v>277</v>
      </c>
      <c r="F118" s="19" t="s">
        <v>72</v>
      </c>
      <c r="G118" s="19" t="s">
        <v>72</v>
      </c>
      <c r="H118" s="19" t="s">
        <v>14</v>
      </c>
      <c r="I118" s="19"/>
      <c r="J118" s="19"/>
    </row>
    <row r="119" spans="1:10" s="20" customFormat="1" x14ac:dyDescent="0.25">
      <c r="A119" s="17">
        <v>40033</v>
      </c>
      <c r="E119" s="19" t="s">
        <v>277</v>
      </c>
      <c r="F119" s="19" t="s">
        <v>73</v>
      </c>
      <c r="G119" s="19" t="s">
        <v>73</v>
      </c>
      <c r="H119" s="19" t="s">
        <v>14</v>
      </c>
      <c r="I119" s="19"/>
      <c r="J119" s="19"/>
    </row>
    <row r="120" spans="1:10" s="20" customFormat="1" x14ac:dyDescent="0.25">
      <c r="A120" s="17">
        <v>40034</v>
      </c>
      <c r="D120" s="20">
        <v>1</v>
      </c>
      <c r="E120" s="21" t="s">
        <v>277</v>
      </c>
      <c r="F120" s="21" t="s">
        <v>74</v>
      </c>
      <c r="G120" s="19" t="s">
        <v>75</v>
      </c>
      <c r="H120" s="19" t="s">
        <v>14</v>
      </c>
      <c r="I120" s="19"/>
      <c r="J120" s="19"/>
    </row>
    <row r="121" spans="1:10" s="20" customFormat="1" x14ac:dyDescent="0.25">
      <c r="A121" s="17">
        <v>40035</v>
      </c>
      <c r="D121" s="20">
        <v>1</v>
      </c>
      <c r="E121" s="21" t="s">
        <v>277</v>
      </c>
      <c r="F121" s="21" t="s">
        <v>76</v>
      </c>
      <c r="G121" s="19" t="s">
        <v>77</v>
      </c>
      <c r="H121" s="19" t="s">
        <v>14</v>
      </c>
      <c r="I121" s="19" t="s">
        <v>78</v>
      </c>
      <c r="J121" s="19"/>
    </row>
    <row r="122" spans="1:10" s="20" customFormat="1" x14ac:dyDescent="0.25">
      <c r="A122" s="17">
        <v>40036</v>
      </c>
      <c r="D122" s="20">
        <v>1</v>
      </c>
      <c r="E122" s="21" t="s">
        <v>277</v>
      </c>
      <c r="F122" s="21" t="s">
        <v>79</v>
      </c>
      <c r="G122" s="19" t="s">
        <v>80</v>
      </c>
      <c r="H122" s="19" t="s">
        <v>14</v>
      </c>
      <c r="I122" s="19"/>
      <c r="J122" s="19"/>
    </row>
    <row r="123" spans="1:10" s="20" customFormat="1" x14ac:dyDescent="0.25">
      <c r="A123" s="17">
        <v>40037</v>
      </c>
      <c r="E123" s="19" t="s">
        <v>277</v>
      </c>
      <c r="F123" s="19" t="s">
        <v>81</v>
      </c>
      <c r="G123" s="19" t="s">
        <v>81</v>
      </c>
      <c r="H123" s="19" t="s">
        <v>14</v>
      </c>
      <c r="I123" s="19"/>
      <c r="J123" s="19"/>
    </row>
    <row r="124" spans="1:10" s="20" customFormat="1" x14ac:dyDescent="0.25">
      <c r="A124" s="17">
        <v>40038</v>
      </c>
      <c r="E124" s="19" t="s">
        <v>277</v>
      </c>
      <c r="F124" s="19" t="s">
        <v>82</v>
      </c>
      <c r="G124" s="19" t="s">
        <v>82</v>
      </c>
      <c r="H124" s="19" t="s">
        <v>14</v>
      </c>
      <c r="I124" s="19"/>
      <c r="J124" s="19"/>
    </row>
    <row r="125" spans="1:10" s="20" customFormat="1" x14ac:dyDescent="0.25">
      <c r="A125" s="17">
        <v>40039</v>
      </c>
      <c r="E125" s="19" t="s">
        <v>277</v>
      </c>
      <c r="F125" s="19" t="s">
        <v>83</v>
      </c>
      <c r="G125" s="19" t="s">
        <v>83</v>
      </c>
      <c r="H125" s="19" t="s">
        <v>14</v>
      </c>
      <c r="I125" s="19"/>
      <c r="J125" s="19"/>
    </row>
    <row r="126" spans="1:10" s="20" customFormat="1" x14ac:dyDescent="0.25">
      <c r="A126" s="17">
        <v>40040</v>
      </c>
      <c r="E126" s="19" t="s">
        <v>277</v>
      </c>
      <c r="F126" s="19" t="s">
        <v>84</v>
      </c>
      <c r="G126" s="19" t="s">
        <v>84</v>
      </c>
      <c r="H126" s="19" t="s">
        <v>14</v>
      </c>
      <c r="I126" s="19"/>
      <c r="J126" s="19"/>
    </row>
    <row r="127" spans="1:10" s="20" customFormat="1" x14ac:dyDescent="0.25">
      <c r="A127" s="17">
        <v>40041</v>
      </c>
      <c r="E127" s="19" t="s">
        <v>277</v>
      </c>
      <c r="F127" s="19" t="s">
        <v>85</v>
      </c>
      <c r="G127" s="19" t="s">
        <v>85</v>
      </c>
      <c r="H127" s="19" t="s">
        <v>14</v>
      </c>
      <c r="I127" s="19"/>
      <c r="J127" s="19"/>
    </row>
    <row r="128" spans="1:10" s="20" customFormat="1" x14ac:dyDescent="0.25">
      <c r="A128" s="17">
        <v>40042</v>
      </c>
      <c r="E128" s="19" t="s">
        <v>277</v>
      </c>
      <c r="F128" s="19" t="s">
        <v>86</v>
      </c>
      <c r="G128" s="19" t="s">
        <v>86</v>
      </c>
      <c r="H128" s="19" t="s">
        <v>14</v>
      </c>
      <c r="I128" s="19"/>
      <c r="J128" s="19"/>
    </row>
    <row r="129" spans="1:10" s="20" customFormat="1" x14ac:dyDescent="0.25">
      <c r="A129" s="17">
        <v>40043</v>
      </c>
      <c r="E129" s="19" t="s">
        <v>277</v>
      </c>
      <c r="F129" s="19" t="s">
        <v>87</v>
      </c>
      <c r="G129" s="19" t="s">
        <v>87</v>
      </c>
      <c r="H129" s="19" t="s">
        <v>14</v>
      </c>
      <c r="I129" s="19"/>
      <c r="J129" s="19"/>
    </row>
    <row r="130" spans="1:10" s="20" customFormat="1" x14ac:dyDescent="0.25">
      <c r="A130" s="17">
        <v>40044</v>
      </c>
      <c r="D130" s="20">
        <v>1</v>
      </c>
      <c r="E130" s="21" t="s">
        <v>277</v>
      </c>
      <c r="F130" s="21" t="s">
        <v>88</v>
      </c>
      <c r="G130" s="19" t="s">
        <v>89</v>
      </c>
      <c r="H130" s="19" t="s">
        <v>14</v>
      </c>
      <c r="I130" s="19"/>
      <c r="J130" s="19"/>
    </row>
    <row r="131" spans="1:10" s="20" customFormat="1" x14ac:dyDescent="0.25">
      <c r="A131" s="17">
        <v>40045</v>
      </c>
      <c r="D131" s="20">
        <v>1</v>
      </c>
      <c r="E131" s="21" t="s">
        <v>277</v>
      </c>
      <c r="F131" s="21" t="s">
        <v>90</v>
      </c>
      <c r="G131" s="19" t="s">
        <v>91</v>
      </c>
      <c r="H131" s="19" t="s">
        <v>14</v>
      </c>
      <c r="I131" s="19" t="s">
        <v>92</v>
      </c>
      <c r="J131" s="19"/>
    </row>
    <row r="132" spans="1:10" s="20" customFormat="1" x14ac:dyDescent="0.25">
      <c r="A132" s="17">
        <v>40046</v>
      </c>
      <c r="D132" s="20">
        <v>1</v>
      </c>
      <c r="E132" s="21" t="s">
        <v>277</v>
      </c>
      <c r="F132" s="21" t="s">
        <v>93</v>
      </c>
      <c r="G132" s="19" t="s">
        <v>94</v>
      </c>
      <c r="H132" s="19" t="s">
        <v>14</v>
      </c>
      <c r="I132" s="19"/>
      <c r="J132" s="19"/>
    </row>
    <row r="133" spans="1:10" s="20" customFormat="1" x14ac:dyDescent="0.25">
      <c r="A133" s="17">
        <v>40047</v>
      </c>
      <c r="E133" s="19" t="s">
        <v>277</v>
      </c>
      <c r="F133" s="19" t="s">
        <v>95</v>
      </c>
      <c r="G133" s="19" t="s">
        <v>95</v>
      </c>
      <c r="H133" s="19" t="s">
        <v>14</v>
      </c>
      <c r="I133" s="19"/>
      <c r="J133" s="19"/>
    </row>
    <row r="134" spans="1:10" s="20" customFormat="1" x14ac:dyDescent="0.25">
      <c r="A134" s="17">
        <v>40048</v>
      </c>
      <c r="E134" s="19" t="s">
        <v>277</v>
      </c>
      <c r="F134" s="19" t="s">
        <v>96</v>
      </c>
      <c r="G134" s="19" t="s">
        <v>96</v>
      </c>
      <c r="H134" s="19" t="s">
        <v>14</v>
      </c>
      <c r="I134" s="19"/>
      <c r="J134" s="19"/>
    </row>
    <row r="135" spans="1:10" s="20" customFormat="1" x14ac:dyDescent="0.25">
      <c r="A135" s="17">
        <v>40049</v>
      </c>
      <c r="E135" s="19" t="s">
        <v>277</v>
      </c>
      <c r="F135" s="19" t="s">
        <v>97</v>
      </c>
      <c r="G135" s="19" t="s">
        <v>97</v>
      </c>
      <c r="H135" s="19" t="s">
        <v>14</v>
      </c>
      <c r="I135" s="19"/>
      <c r="J135" s="19"/>
    </row>
    <row r="136" spans="1:10" s="20" customFormat="1" x14ac:dyDescent="0.25">
      <c r="A136" s="17">
        <v>40050</v>
      </c>
      <c r="E136" s="19" t="s">
        <v>277</v>
      </c>
      <c r="F136" s="19" t="s">
        <v>98</v>
      </c>
      <c r="G136" s="19" t="s">
        <v>98</v>
      </c>
      <c r="H136" s="19" t="s">
        <v>14</v>
      </c>
      <c r="I136" s="19"/>
      <c r="J136" s="19"/>
    </row>
    <row r="137" spans="1:10" s="20" customFormat="1" x14ac:dyDescent="0.25">
      <c r="A137" s="17">
        <v>40051</v>
      </c>
      <c r="E137" s="19" t="s">
        <v>277</v>
      </c>
      <c r="F137" s="19" t="s">
        <v>99</v>
      </c>
      <c r="G137" s="19" t="s">
        <v>99</v>
      </c>
      <c r="H137" s="19" t="s">
        <v>14</v>
      </c>
      <c r="I137" s="19"/>
      <c r="J137" s="19"/>
    </row>
    <row r="138" spans="1:10" s="20" customFormat="1" x14ac:dyDescent="0.25">
      <c r="A138" s="17">
        <v>40052</v>
      </c>
      <c r="E138" s="19" t="s">
        <v>277</v>
      </c>
      <c r="F138" s="19" t="s">
        <v>100</v>
      </c>
      <c r="G138" s="19" t="s">
        <v>100</v>
      </c>
      <c r="H138" s="19" t="s">
        <v>14</v>
      </c>
      <c r="I138" s="19"/>
      <c r="J138" s="19"/>
    </row>
    <row r="139" spans="1:10" s="20" customFormat="1" x14ac:dyDescent="0.25">
      <c r="A139" s="17">
        <v>40053</v>
      </c>
      <c r="E139" s="19" t="s">
        <v>277</v>
      </c>
      <c r="F139" s="19" t="s">
        <v>101</v>
      </c>
      <c r="G139" s="19" t="s">
        <v>101</v>
      </c>
      <c r="H139" s="19" t="s">
        <v>14</v>
      </c>
      <c r="I139" s="19"/>
      <c r="J139" s="19"/>
    </row>
    <row r="140" spans="1:10" s="20" customFormat="1" x14ac:dyDescent="0.25">
      <c r="A140" s="17">
        <v>40054</v>
      </c>
      <c r="E140" s="19" t="s">
        <v>277</v>
      </c>
      <c r="F140" s="19" t="s">
        <v>102</v>
      </c>
      <c r="G140" s="19" t="s">
        <v>103</v>
      </c>
      <c r="H140" s="19" t="s">
        <v>14</v>
      </c>
      <c r="I140" s="19"/>
      <c r="J140" s="19"/>
    </row>
    <row r="141" spans="1:10" s="20" customFormat="1" x14ac:dyDescent="0.25">
      <c r="A141" s="17">
        <v>40055</v>
      </c>
      <c r="D141" s="20">
        <v>1</v>
      </c>
      <c r="E141" s="21" t="s">
        <v>277</v>
      </c>
      <c r="F141" s="21" t="s">
        <v>104</v>
      </c>
      <c r="G141" s="19" t="s">
        <v>105</v>
      </c>
      <c r="H141" s="19" t="s">
        <v>14</v>
      </c>
      <c r="I141" s="18" t="s">
        <v>106</v>
      </c>
      <c r="J141" s="23"/>
    </row>
    <row r="142" spans="1:10" s="20" customFormat="1" x14ac:dyDescent="0.25">
      <c r="A142" s="17">
        <v>40056</v>
      </c>
      <c r="D142" s="20">
        <v>1</v>
      </c>
      <c r="E142" s="21" t="s">
        <v>277</v>
      </c>
      <c r="F142" s="21" t="s">
        <v>107</v>
      </c>
      <c r="G142" s="19" t="s">
        <v>108</v>
      </c>
      <c r="H142" s="19" t="s">
        <v>14</v>
      </c>
      <c r="I142" s="19"/>
      <c r="J142" s="19"/>
    </row>
    <row r="143" spans="1:10" s="20" customFormat="1" x14ac:dyDescent="0.25">
      <c r="A143" s="17">
        <v>40057</v>
      </c>
      <c r="D143" s="20">
        <v>1</v>
      </c>
      <c r="E143" s="21" t="s">
        <v>277</v>
      </c>
      <c r="F143" s="21" t="s">
        <v>109</v>
      </c>
      <c r="G143" s="19" t="s">
        <v>110</v>
      </c>
      <c r="H143" s="19" t="s">
        <v>14</v>
      </c>
      <c r="I143" s="19" t="s">
        <v>111</v>
      </c>
      <c r="J143" s="19"/>
    </row>
    <row r="144" spans="1:10" s="20" customFormat="1" x14ac:dyDescent="0.25">
      <c r="A144" s="17">
        <v>40058</v>
      </c>
      <c r="D144" s="20">
        <v>1</v>
      </c>
      <c r="E144" s="21" t="s">
        <v>277</v>
      </c>
      <c r="F144" s="21" t="s">
        <v>112</v>
      </c>
      <c r="G144" s="19" t="s">
        <v>113</v>
      </c>
      <c r="H144" s="19" t="s">
        <v>14</v>
      </c>
      <c r="I144" s="19"/>
      <c r="J144" s="19"/>
    </row>
    <row r="145" spans="1:10" s="20" customFormat="1" x14ac:dyDescent="0.25">
      <c r="A145" s="17">
        <v>40059</v>
      </c>
      <c r="D145" s="20">
        <v>1</v>
      </c>
      <c r="E145" s="21" t="s">
        <v>277</v>
      </c>
      <c r="F145" s="21" t="s">
        <v>114</v>
      </c>
      <c r="G145" s="19" t="s">
        <v>114</v>
      </c>
      <c r="H145" s="19" t="s">
        <v>14</v>
      </c>
      <c r="I145" s="23" t="s">
        <v>115</v>
      </c>
      <c r="J145" s="23"/>
    </row>
    <row r="146" spans="1:10" s="20" customFormat="1" x14ac:dyDescent="0.25">
      <c r="A146" s="17">
        <v>40060</v>
      </c>
      <c r="D146" s="20">
        <v>1</v>
      </c>
      <c r="E146" s="21" t="s">
        <v>277</v>
      </c>
      <c r="F146" s="21" t="s">
        <v>116</v>
      </c>
      <c r="G146" s="19" t="s">
        <v>116</v>
      </c>
      <c r="H146" s="19" t="s">
        <v>14</v>
      </c>
      <c r="I146" s="19" t="s">
        <v>117</v>
      </c>
      <c r="J146" s="19"/>
    </row>
    <row r="147" spans="1:10" s="20" customFormat="1" x14ac:dyDescent="0.25">
      <c r="A147" s="17">
        <v>40061</v>
      </c>
      <c r="D147" s="20">
        <v>1</v>
      </c>
      <c r="E147" s="21" t="s">
        <v>277</v>
      </c>
      <c r="F147" s="21" t="s">
        <v>118</v>
      </c>
      <c r="G147" s="19" t="s">
        <v>118</v>
      </c>
      <c r="H147" s="19" t="s">
        <v>14</v>
      </c>
      <c r="I147" s="19" t="s">
        <v>119</v>
      </c>
      <c r="J147" s="19"/>
    </row>
    <row r="148" spans="1:10" s="20" customFormat="1" x14ac:dyDescent="0.25">
      <c r="A148" s="17">
        <v>40062</v>
      </c>
      <c r="D148" s="20">
        <v>1</v>
      </c>
      <c r="E148" s="21" t="s">
        <v>277</v>
      </c>
      <c r="F148" s="21" t="s">
        <v>120</v>
      </c>
      <c r="G148" s="19" t="s">
        <v>120</v>
      </c>
      <c r="H148" s="19" t="s">
        <v>14</v>
      </c>
      <c r="I148" s="19" t="s">
        <v>121</v>
      </c>
      <c r="J148" s="19"/>
    </row>
    <row r="149" spans="1:10" s="20" customFormat="1" x14ac:dyDescent="0.25">
      <c r="A149" s="17">
        <v>40063</v>
      </c>
      <c r="D149" s="20">
        <v>1</v>
      </c>
      <c r="E149" s="21" t="s">
        <v>277</v>
      </c>
      <c r="F149" s="21" t="s">
        <v>122</v>
      </c>
      <c r="G149" s="19" t="s">
        <v>123</v>
      </c>
      <c r="H149" s="19" t="s">
        <v>14</v>
      </c>
      <c r="I149" s="19" t="s">
        <v>124</v>
      </c>
      <c r="J149" s="19"/>
    </row>
    <row r="150" spans="1:10" s="20" customFormat="1" x14ac:dyDescent="0.25">
      <c r="A150" s="17">
        <v>40064</v>
      </c>
      <c r="D150" s="20">
        <v>1</v>
      </c>
      <c r="E150" s="21" t="s">
        <v>277</v>
      </c>
      <c r="F150" s="21" t="s">
        <v>125</v>
      </c>
      <c r="G150" s="19" t="s">
        <v>126</v>
      </c>
      <c r="H150" s="19" t="s">
        <v>14</v>
      </c>
      <c r="I150" s="19"/>
      <c r="J150" s="19"/>
    </row>
    <row r="151" spans="1:10" s="20" customFormat="1" x14ac:dyDescent="0.25">
      <c r="A151" s="17">
        <v>40065</v>
      </c>
      <c r="D151" s="20">
        <v>1</v>
      </c>
      <c r="E151" s="21" t="s">
        <v>277</v>
      </c>
      <c r="F151" s="21" t="s">
        <v>127</v>
      </c>
      <c r="G151" s="19" t="s">
        <v>128</v>
      </c>
      <c r="H151" s="19" t="s">
        <v>14</v>
      </c>
      <c r="I151" s="19"/>
      <c r="J151" s="19"/>
    </row>
    <row r="152" spans="1:10" s="20" customFormat="1" x14ac:dyDescent="0.25">
      <c r="A152" s="17">
        <v>40066</v>
      </c>
      <c r="D152" s="20">
        <v>1</v>
      </c>
      <c r="E152" s="21" t="s">
        <v>277</v>
      </c>
      <c r="F152" s="21" t="s">
        <v>129</v>
      </c>
      <c r="G152" s="19" t="s">
        <v>130</v>
      </c>
      <c r="H152" s="19" t="s">
        <v>14</v>
      </c>
      <c r="I152" s="19"/>
      <c r="J152" s="19"/>
    </row>
    <row r="153" spans="1:10" s="20" customFormat="1" x14ac:dyDescent="0.25">
      <c r="A153" s="17">
        <v>40067</v>
      </c>
      <c r="E153" s="19" t="s">
        <v>277</v>
      </c>
      <c r="F153" s="19" t="s">
        <v>131</v>
      </c>
      <c r="G153" s="19" t="s">
        <v>132</v>
      </c>
      <c r="H153" s="19" t="s">
        <v>14</v>
      </c>
      <c r="I153" s="19" t="s">
        <v>133</v>
      </c>
      <c r="J153" s="19"/>
    </row>
    <row r="154" spans="1:10" s="20" customFormat="1" x14ac:dyDescent="0.25">
      <c r="A154" s="17">
        <v>40068</v>
      </c>
      <c r="E154" s="19" t="s">
        <v>277</v>
      </c>
      <c r="F154" s="19" t="s">
        <v>134</v>
      </c>
      <c r="G154" s="19" t="s">
        <v>135</v>
      </c>
      <c r="H154" s="19" t="s">
        <v>14</v>
      </c>
      <c r="I154" s="19"/>
      <c r="J154" s="19"/>
    </row>
    <row r="155" spans="1:10" s="20" customFormat="1" x14ac:dyDescent="0.25">
      <c r="A155" s="17">
        <v>40069</v>
      </c>
      <c r="E155" s="19" t="s">
        <v>277</v>
      </c>
      <c r="F155" s="19" t="s">
        <v>136</v>
      </c>
      <c r="G155" s="19" t="s">
        <v>137</v>
      </c>
      <c r="H155" s="19" t="s">
        <v>14</v>
      </c>
      <c r="I155" s="19"/>
      <c r="J155" s="19"/>
    </row>
    <row r="156" spans="1:10" s="20" customFormat="1" x14ac:dyDescent="0.25">
      <c r="A156" s="17">
        <v>40070</v>
      </c>
      <c r="E156" s="19" t="s">
        <v>277</v>
      </c>
      <c r="F156" s="19" t="s">
        <v>138</v>
      </c>
      <c r="G156" s="19" t="s">
        <v>138</v>
      </c>
      <c r="H156" s="19" t="s">
        <v>15</v>
      </c>
      <c r="I156" s="19"/>
      <c r="J156" s="19"/>
    </row>
    <row r="157" spans="1:10" s="20" customFormat="1" x14ac:dyDescent="0.25">
      <c r="A157" s="17">
        <v>40071</v>
      </c>
      <c r="E157" s="19" t="s">
        <v>277</v>
      </c>
      <c r="F157" s="19" t="s">
        <v>139</v>
      </c>
      <c r="G157" s="20" t="s">
        <v>139</v>
      </c>
      <c r="H157" s="19" t="s">
        <v>14</v>
      </c>
      <c r="I157" s="19"/>
      <c r="J157" s="19"/>
    </row>
    <row r="158" spans="1:10" s="20" customFormat="1" x14ac:dyDescent="0.25">
      <c r="A158" s="17">
        <v>40072</v>
      </c>
      <c r="E158" s="19" t="s">
        <v>277</v>
      </c>
      <c r="F158" s="19" t="s">
        <v>140</v>
      </c>
      <c r="G158" s="20" t="s">
        <v>140</v>
      </c>
      <c r="H158" s="19" t="s">
        <v>15</v>
      </c>
      <c r="I158" s="19"/>
      <c r="J158" s="19"/>
    </row>
    <row r="159" spans="1:10" s="20" customFormat="1" x14ac:dyDescent="0.25">
      <c r="A159" s="17">
        <v>40073</v>
      </c>
      <c r="E159" s="19" t="s">
        <v>277</v>
      </c>
      <c r="F159" s="19" t="s">
        <v>141</v>
      </c>
      <c r="G159" s="20" t="s">
        <v>141</v>
      </c>
      <c r="H159" s="19" t="s">
        <v>14</v>
      </c>
      <c r="I159" s="19"/>
      <c r="J159" s="19"/>
    </row>
    <row r="160" spans="1:10" s="20" customFormat="1" x14ac:dyDescent="0.25">
      <c r="A160" s="17">
        <v>40074</v>
      </c>
      <c r="D160" s="20">
        <v>1</v>
      </c>
      <c r="E160" s="21" t="s">
        <v>277</v>
      </c>
      <c r="F160" s="22" t="s">
        <v>142</v>
      </c>
      <c r="G160" s="20" t="s">
        <v>143</v>
      </c>
      <c r="H160" s="19" t="s">
        <v>14</v>
      </c>
      <c r="I160" s="19"/>
      <c r="J160" s="19"/>
    </row>
    <row r="161" spans="1:10" s="20" customFormat="1" x14ac:dyDescent="0.25">
      <c r="A161" s="72">
        <v>40075</v>
      </c>
      <c r="E161" s="26" t="s">
        <v>277</v>
      </c>
      <c r="F161" s="26" t="s">
        <v>144</v>
      </c>
      <c r="G161" s="81" t="s">
        <v>144</v>
      </c>
      <c r="H161" s="26" t="s">
        <v>14</v>
      </c>
      <c r="I161" s="26"/>
      <c r="J161" s="19"/>
    </row>
    <row r="162" spans="1:10" x14ac:dyDescent="0.25">
      <c r="A162" s="17">
        <v>40076</v>
      </c>
      <c r="B162" s="20"/>
      <c r="C162" s="20"/>
      <c r="D162" s="20"/>
      <c r="E162" s="19" t="s">
        <v>277</v>
      </c>
      <c r="F162" s="19" t="s">
        <v>145</v>
      </c>
      <c r="G162" s="20" t="s">
        <v>145</v>
      </c>
      <c r="H162" s="19" t="s">
        <v>14</v>
      </c>
      <c r="I162" s="19"/>
      <c r="J162" s="19"/>
    </row>
    <row r="163" spans="1:10" ht="14.15" customHeight="1" x14ac:dyDescent="0.25">
      <c r="A163" s="17">
        <v>40077</v>
      </c>
      <c r="B163" s="20"/>
      <c r="C163" s="20"/>
      <c r="D163" s="20"/>
      <c r="E163" s="19" t="s">
        <v>277</v>
      </c>
      <c r="F163" s="19" t="s">
        <v>146</v>
      </c>
      <c r="G163" s="20" t="s">
        <v>146</v>
      </c>
      <c r="H163" s="19" t="s">
        <v>14</v>
      </c>
      <c r="I163" s="19"/>
      <c r="J163" s="19"/>
    </row>
    <row r="164" spans="1:10" ht="14.15" customHeight="1" x14ac:dyDescent="0.25">
      <c r="A164" s="17">
        <v>40078</v>
      </c>
      <c r="B164" s="20"/>
      <c r="C164" s="20"/>
      <c r="D164" s="20"/>
      <c r="E164" s="19" t="s">
        <v>277</v>
      </c>
      <c r="F164" s="19" t="s">
        <v>147</v>
      </c>
      <c r="G164" s="20" t="s">
        <v>147</v>
      </c>
      <c r="H164" s="19" t="s">
        <v>14</v>
      </c>
      <c r="I164" s="19"/>
      <c r="J164" s="19"/>
    </row>
    <row r="165" spans="1:10" ht="14.15" customHeight="1" x14ac:dyDescent="0.25">
      <c r="A165" s="17">
        <v>40079</v>
      </c>
      <c r="B165" s="20"/>
      <c r="C165" s="20"/>
      <c r="D165" s="20"/>
      <c r="E165" s="19" t="s">
        <v>277</v>
      </c>
      <c r="F165" s="19" t="s">
        <v>148</v>
      </c>
      <c r="G165" s="20" t="s">
        <v>148</v>
      </c>
      <c r="H165" s="19" t="s">
        <v>14</v>
      </c>
      <c r="I165" s="19"/>
      <c r="J165" s="19"/>
    </row>
    <row r="166" spans="1:10" ht="12.65" customHeight="1" x14ac:dyDescent="0.25">
      <c r="A166" s="17">
        <v>40080</v>
      </c>
      <c r="B166" s="20"/>
      <c r="C166" s="20"/>
      <c r="D166" s="20"/>
      <c r="E166" s="19" t="s">
        <v>277</v>
      </c>
      <c r="F166" s="19" t="s">
        <v>149</v>
      </c>
      <c r="G166" s="20" t="s">
        <v>149</v>
      </c>
      <c r="H166" s="19" t="s">
        <v>14</v>
      </c>
      <c r="I166" s="19"/>
      <c r="J166" s="19"/>
    </row>
    <row r="167" spans="1:10" ht="12.65" customHeight="1" x14ac:dyDescent="0.25">
      <c r="A167" s="17">
        <v>40081</v>
      </c>
      <c r="B167" s="20"/>
      <c r="C167" s="20"/>
      <c r="D167" s="20"/>
      <c r="E167" s="19" t="s">
        <v>277</v>
      </c>
      <c r="F167" s="19" t="s">
        <v>150</v>
      </c>
      <c r="G167" s="20" t="s">
        <v>150</v>
      </c>
      <c r="H167" s="19" t="s">
        <v>14</v>
      </c>
      <c r="I167" s="19"/>
      <c r="J167" s="19"/>
    </row>
    <row r="168" spans="1:10" ht="12.65" customHeight="1" x14ac:dyDescent="0.25">
      <c r="A168" s="17">
        <v>40082</v>
      </c>
      <c r="B168" s="20"/>
      <c r="C168" s="20"/>
      <c r="D168" s="20">
        <v>1</v>
      </c>
      <c r="E168" s="21" t="s">
        <v>277</v>
      </c>
      <c r="F168" s="22" t="s">
        <v>151</v>
      </c>
      <c r="G168" s="20" t="s">
        <v>152</v>
      </c>
      <c r="H168" s="19" t="s">
        <v>14</v>
      </c>
      <c r="I168" s="19"/>
      <c r="J168" s="19"/>
    </row>
    <row r="169" spans="1:10" ht="12.65" customHeight="1" x14ac:dyDescent="0.25">
      <c r="A169" s="17">
        <v>40083</v>
      </c>
      <c r="B169" s="20"/>
      <c r="C169" s="20"/>
      <c r="D169" s="20"/>
      <c r="E169" s="19" t="s">
        <v>277</v>
      </c>
      <c r="F169" s="19" t="s">
        <v>153</v>
      </c>
      <c r="G169" s="20" t="s">
        <v>153</v>
      </c>
      <c r="H169" s="19" t="s">
        <v>14</v>
      </c>
      <c r="I169" s="19"/>
      <c r="J169" s="19"/>
    </row>
    <row r="170" spans="1:10" ht="14.15" customHeight="1" x14ac:dyDescent="0.25">
      <c r="A170" s="17">
        <v>40084</v>
      </c>
      <c r="B170" s="20"/>
      <c r="C170" s="20"/>
      <c r="D170" s="20"/>
      <c r="E170" s="19" t="s">
        <v>277</v>
      </c>
      <c r="F170" s="19" t="s">
        <v>154</v>
      </c>
      <c r="G170" s="20" t="s">
        <v>154</v>
      </c>
      <c r="H170" s="19" t="s">
        <v>14</v>
      </c>
      <c r="I170" s="19"/>
      <c r="J170" s="19"/>
    </row>
    <row r="171" spans="1:10" ht="14.15" customHeight="1" x14ac:dyDescent="0.25">
      <c r="A171" s="17">
        <v>40085</v>
      </c>
      <c r="B171" s="20"/>
      <c r="C171" s="20"/>
      <c r="D171" s="20"/>
      <c r="E171" s="19" t="s">
        <v>277</v>
      </c>
      <c r="F171" s="19" t="s">
        <v>155</v>
      </c>
      <c r="G171" s="20" t="s">
        <v>155</v>
      </c>
      <c r="H171" s="19" t="s">
        <v>14</v>
      </c>
      <c r="I171" s="19"/>
      <c r="J171" s="19"/>
    </row>
    <row r="172" spans="1:10" ht="14.15" customHeight="1" x14ac:dyDescent="0.25">
      <c r="A172" s="17">
        <v>40086</v>
      </c>
      <c r="B172" s="20"/>
      <c r="C172" s="20"/>
      <c r="D172" s="20"/>
      <c r="E172" s="19" t="s">
        <v>277</v>
      </c>
      <c r="F172" s="19" t="s">
        <v>156</v>
      </c>
      <c r="G172" s="20" t="s">
        <v>156</v>
      </c>
      <c r="H172" s="19" t="s">
        <v>14</v>
      </c>
      <c r="I172" s="19"/>
      <c r="J172" s="19"/>
    </row>
    <row r="173" spans="1:10" ht="14.15" customHeight="1" x14ac:dyDescent="0.25">
      <c r="A173" s="17">
        <v>40087</v>
      </c>
      <c r="B173" s="20"/>
      <c r="C173" s="20"/>
      <c r="D173" s="20"/>
      <c r="E173" s="19" t="s">
        <v>277</v>
      </c>
      <c r="F173" s="19" t="s">
        <v>157</v>
      </c>
      <c r="G173" s="20" t="s">
        <v>157</v>
      </c>
      <c r="H173" s="19" t="s">
        <v>14</v>
      </c>
      <c r="I173" s="19"/>
      <c r="J173" s="19"/>
    </row>
    <row r="174" spans="1:10" x14ac:dyDescent="0.25">
      <c r="A174" s="17">
        <v>40088</v>
      </c>
      <c r="B174" s="20"/>
      <c r="C174" s="20"/>
      <c r="D174" s="20"/>
      <c r="E174" s="19" t="s">
        <v>277</v>
      </c>
      <c r="F174" s="19" t="s">
        <v>158</v>
      </c>
      <c r="G174" s="20" t="s">
        <v>158</v>
      </c>
      <c r="H174" s="19" t="s">
        <v>14</v>
      </c>
      <c r="I174" s="19"/>
      <c r="J174" s="19"/>
    </row>
    <row r="175" spans="1:10" ht="14.15" customHeight="1" x14ac:dyDescent="0.25">
      <c r="A175" s="17">
        <v>40089</v>
      </c>
      <c r="B175" s="20"/>
      <c r="C175" s="20"/>
      <c r="D175" s="20"/>
      <c r="E175" s="19" t="s">
        <v>277</v>
      </c>
      <c r="F175" s="23" t="s">
        <v>159</v>
      </c>
      <c r="G175" s="20" t="s">
        <v>159</v>
      </c>
      <c r="H175" s="19" t="s">
        <v>14</v>
      </c>
      <c r="I175" s="19"/>
      <c r="J175" s="19"/>
    </row>
    <row r="176" spans="1:10" s="54" customFormat="1" x14ac:dyDescent="0.25">
      <c r="A176" s="17">
        <v>40090</v>
      </c>
      <c r="B176" s="20"/>
      <c r="C176" s="20"/>
      <c r="D176" s="20"/>
      <c r="E176" s="19" t="s">
        <v>277</v>
      </c>
      <c r="F176" s="19" t="s">
        <v>160</v>
      </c>
      <c r="G176" s="20" t="s">
        <v>161</v>
      </c>
      <c r="H176" s="19" t="s">
        <v>14</v>
      </c>
      <c r="I176" s="19"/>
      <c r="J176" s="19"/>
    </row>
    <row r="177" spans="1:10" ht="12.65" customHeight="1" x14ac:dyDescent="0.25">
      <c r="A177" s="17">
        <v>40091</v>
      </c>
      <c r="B177" s="20"/>
      <c r="C177" s="20"/>
      <c r="D177" s="20"/>
      <c r="E177" s="19" t="s">
        <v>277</v>
      </c>
      <c r="F177" s="19" t="s">
        <v>162</v>
      </c>
      <c r="G177" s="20" t="s">
        <v>163</v>
      </c>
      <c r="H177" s="19" t="s">
        <v>14</v>
      </c>
      <c r="I177" s="19"/>
      <c r="J177" s="19"/>
    </row>
    <row r="178" spans="1:10" ht="12.65" customHeight="1" x14ac:dyDescent="0.25">
      <c r="A178" s="17">
        <v>40092</v>
      </c>
      <c r="B178" s="20"/>
      <c r="C178" s="20"/>
      <c r="D178" s="20"/>
      <c r="E178" s="19" t="s">
        <v>277</v>
      </c>
      <c r="F178" s="19" t="s">
        <v>164</v>
      </c>
      <c r="G178" s="20" t="s">
        <v>165</v>
      </c>
      <c r="H178" s="19" t="s">
        <v>14</v>
      </c>
      <c r="I178" s="19"/>
      <c r="J178" s="19"/>
    </row>
    <row r="179" spans="1:10" ht="12.65" customHeight="1" x14ac:dyDescent="0.25">
      <c r="A179" s="17">
        <v>40093</v>
      </c>
      <c r="B179" s="20"/>
      <c r="C179" s="20"/>
      <c r="D179" s="20"/>
      <c r="E179" s="19" t="s">
        <v>277</v>
      </c>
      <c r="F179" s="19" t="s">
        <v>166</v>
      </c>
      <c r="G179" s="20" t="s">
        <v>167</v>
      </c>
      <c r="H179" s="19" t="s">
        <v>14</v>
      </c>
      <c r="I179" s="19"/>
      <c r="J179" s="19"/>
    </row>
    <row r="180" spans="1:10" ht="12.65" customHeight="1" x14ac:dyDescent="0.25">
      <c r="A180" s="17">
        <v>40094</v>
      </c>
      <c r="B180" s="20"/>
      <c r="C180" s="20"/>
      <c r="D180" s="20"/>
      <c r="E180" s="19" t="s">
        <v>277</v>
      </c>
      <c r="F180" s="19" t="s">
        <v>168</v>
      </c>
      <c r="G180" s="20" t="s">
        <v>169</v>
      </c>
      <c r="H180" s="19" t="s">
        <v>14</v>
      </c>
      <c r="I180" s="19"/>
      <c r="J180" s="19"/>
    </row>
    <row r="181" spans="1:10" ht="12.65" customHeight="1" x14ac:dyDescent="0.25">
      <c r="A181" s="17">
        <v>40095</v>
      </c>
      <c r="B181" s="20"/>
      <c r="C181" s="20"/>
      <c r="D181" s="20"/>
      <c r="E181" s="19" t="s">
        <v>277</v>
      </c>
      <c r="F181" s="19" t="s">
        <v>170</v>
      </c>
      <c r="G181" s="20" t="s">
        <v>171</v>
      </c>
      <c r="H181" s="19" t="s">
        <v>14</v>
      </c>
      <c r="I181" s="19"/>
      <c r="J181" s="19"/>
    </row>
    <row r="182" spans="1:10" ht="12.65" customHeight="1" x14ac:dyDescent="0.25">
      <c r="A182" s="17">
        <v>40096</v>
      </c>
      <c r="B182" s="20"/>
      <c r="C182" s="20"/>
      <c r="D182" s="20"/>
      <c r="E182" s="19" t="s">
        <v>277</v>
      </c>
      <c r="F182" s="19" t="s">
        <v>172</v>
      </c>
      <c r="G182" s="20" t="s">
        <v>172</v>
      </c>
      <c r="H182" s="19" t="s">
        <v>14</v>
      </c>
      <c r="I182" s="19"/>
      <c r="J182" s="19"/>
    </row>
    <row r="183" spans="1:10" ht="12.65" customHeight="1" x14ac:dyDescent="0.25">
      <c r="A183" s="17">
        <v>40097</v>
      </c>
      <c r="B183" s="20"/>
      <c r="C183" s="20"/>
      <c r="D183" s="20"/>
      <c r="E183" s="19" t="s">
        <v>277</v>
      </c>
      <c r="F183" s="19" t="s">
        <v>173</v>
      </c>
      <c r="G183" s="20" t="s">
        <v>174</v>
      </c>
      <c r="H183" s="19" t="s">
        <v>175</v>
      </c>
      <c r="I183" s="19"/>
      <c r="J183" s="19"/>
    </row>
    <row r="184" spans="1:10" s="59" customFormat="1" ht="12.65" customHeight="1" x14ac:dyDescent="0.25">
      <c r="A184" s="17">
        <v>40098</v>
      </c>
      <c r="B184" s="20"/>
      <c r="C184" s="20"/>
      <c r="D184" s="20"/>
      <c r="E184" s="19" t="s">
        <v>277</v>
      </c>
      <c r="F184" s="19" t="s">
        <v>176</v>
      </c>
      <c r="G184" s="20" t="s">
        <v>177</v>
      </c>
      <c r="H184" s="19" t="s">
        <v>14</v>
      </c>
      <c r="I184" s="19"/>
      <c r="J184" s="19"/>
    </row>
    <row r="185" spans="1:10" ht="12.65" customHeight="1" x14ac:dyDescent="0.25">
      <c r="A185" s="17">
        <v>40099</v>
      </c>
      <c r="B185" s="20"/>
      <c r="C185" s="20"/>
      <c r="D185" s="20"/>
      <c r="E185" s="19" t="s">
        <v>277</v>
      </c>
      <c r="F185" s="19" t="s">
        <v>178</v>
      </c>
      <c r="G185" s="20" t="s">
        <v>179</v>
      </c>
      <c r="H185" s="19" t="s">
        <v>14</v>
      </c>
      <c r="I185" s="19"/>
      <c r="J185" s="19"/>
    </row>
    <row r="186" spans="1:10" ht="12.65" customHeight="1" x14ac:dyDescent="0.25">
      <c r="A186" s="17">
        <v>40100</v>
      </c>
      <c r="B186" s="20"/>
      <c r="C186" s="20"/>
      <c r="D186" s="20"/>
      <c r="E186" s="19" t="s">
        <v>277</v>
      </c>
      <c r="F186" s="19" t="s">
        <v>180</v>
      </c>
      <c r="G186" s="20" t="s">
        <v>181</v>
      </c>
      <c r="H186" s="19" t="s">
        <v>175</v>
      </c>
      <c r="I186" s="19"/>
      <c r="J186" s="19"/>
    </row>
    <row r="187" spans="1:10" ht="12.65" customHeight="1" x14ac:dyDescent="0.25">
      <c r="A187" s="17">
        <v>40101</v>
      </c>
      <c r="B187" s="20"/>
      <c r="C187" s="20"/>
      <c r="D187" s="20"/>
      <c r="E187" s="19" t="s">
        <v>277</v>
      </c>
      <c r="F187" s="19" t="s">
        <v>182</v>
      </c>
      <c r="G187" s="20" t="s">
        <v>183</v>
      </c>
      <c r="H187" s="19" t="s">
        <v>14</v>
      </c>
      <c r="I187" s="19"/>
      <c r="J187" s="19"/>
    </row>
    <row r="188" spans="1:10" ht="12.65" customHeight="1" x14ac:dyDescent="0.25">
      <c r="A188" s="17">
        <v>40102</v>
      </c>
      <c r="B188" s="20"/>
      <c r="C188" s="20"/>
      <c r="D188" s="20">
        <v>1</v>
      </c>
      <c r="E188" s="19" t="s">
        <v>277</v>
      </c>
      <c r="F188" s="19" t="s">
        <v>184</v>
      </c>
      <c r="G188" s="77" t="s">
        <v>185</v>
      </c>
      <c r="H188" s="19" t="s">
        <v>14</v>
      </c>
      <c r="I188" s="19"/>
      <c r="J188" s="19"/>
    </row>
    <row r="189" spans="1:10" ht="12.65" customHeight="1" x14ac:dyDescent="0.25">
      <c r="A189" s="17">
        <v>40103</v>
      </c>
      <c r="B189" s="20"/>
      <c r="C189" s="20"/>
      <c r="D189" s="20">
        <v>1</v>
      </c>
      <c r="E189" s="19" t="s">
        <v>277</v>
      </c>
      <c r="F189" s="19" t="s">
        <v>186</v>
      </c>
      <c r="G189" s="77" t="s">
        <v>187</v>
      </c>
      <c r="H189" s="19" t="s">
        <v>14</v>
      </c>
      <c r="I189" s="19"/>
      <c r="J189" s="19"/>
    </row>
    <row r="190" spans="1:10" ht="12.65" customHeight="1" x14ac:dyDescent="0.25">
      <c r="A190" s="17">
        <v>40104</v>
      </c>
      <c r="B190" s="20"/>
      <c r="C190" s="20"/>
      <c r="D190" s="20">
        <v>1</v>
      </c>
      <c r="E190" s="19" t="s">
        <v>277</v>
      </c>
      <c r="F190" s="19" t="s">
        <v>188</v>
      </c>
      <c r="G190" s="77" t="s">
        <v>189</v>
      </c>
      <c r="H190" s="19" t="s">
        <v>14</v>
      </c>
      <c r="I190" s="19"/>
      <c r="J190" s="19"/>
    </row>
    <row r="191" spans="1:10" ht="12.65" customHeight="1" x14ac:dyDescent="0.25">
      <c r="A191" s="17">
        <v>40105</v>
      </c>
      <c r="B191" s="20"/>
      <c r="C191" s="20"/>
      <c r="D191" s="20">
        <v>1</v>
      </c>
      <c r="E191" s="19" t="s">
        <v>277</v>
      </c>
      <c r="F191" s="19" t="s">
        <v>190</v>
      </c>
      <c r="G191" s="77" t="s">
        <v>191</v>
      </c>
      <c r="H191" s="19" t="s">
        <v>14</v>
      </c>
      <c r="I191" s="19"/>
      <c r="J191" s="19"/>
    </row>
    <row r="192" spans="1:10" ht="12.65" customHeight="1" x14ac:dyDescent="0.25">
      <c r="A192" s="17">
        <v>40106</v>
      </c>
      <c r="B192" s="20"/>
      <c r="C192" s="20"/>
      <c r="D192" s="20">
        <v>1</v>
      </c>
      <c r="E192" s="19" t="s">
        <v>277</v>
      </c>
      <c r="F192" s="19" t="s">
        <v>192</v>
      </c>
      <c r="G192" s="77" t="s">
        <v>193</v>
      </c>
      <c r="H192" s="19" t="s">
        <v>14</v>
      </c>
      <c r="I192" s="19"/>
      <c r="J192" s="19"/>
    </row>
    <row r="193" spans="1:10" ht="12.65" customHeight="1" x14ac:dyDescent="0.25">
      <c r="A193" s="17">
        <v>40107</v>
      </c>
      <c r="B193" s="20"/>
      <c r="C193" s="20"/>
      <c r="D193" s="20">
        <v>1</v>
      </c>
      <c r="E193" s="19" t="s">
        <v>277</v>
      </c>
      <c r="F193" s="19" t="s">
        <v>194</v>
      </c>
      <c r="G193" s="77" t="s">
        <v>195</v>
      </c>
      <c r="H193" s="19" t="s">
        <v>14</v>
      </c>
      <c r="I193" s="19"/>
      <c r="J193" s="19"/>
    </row>
    <row r="194" spans="1:10" ht="13" customHeight="1" x14ac:dyDescent="0.25">
      <c r="A194" s="17">
        <v>40108</v>
      </c>
      <c r="B194" s="20"/>
      <c r="C194" s="20"/>
      <c r="D194" s="20">
        <v>1</v>
      </c>
      <c r="E194" s="19" t="s">
        <v>277</v>
      </c>
      <c r="F194" s="19" t="s">
        <v>196</v>
      </c>
      <c r="G194" s="77" t="s">
        <v>197</v>
      </c>
      <c r="H194" s="19" t="s">
        <v>14</v>
      </c>
      <c r="I194" s="19"/>
      <c r="J194" s="19"/>
    </row>
    <row r="195" spans="1:10" ht="13" customHeight="1" x14ac:dyDescent="0.25">
      <c r="A195" s="17">
        <v>40109</v>
      </c>
      <c r="B195" s="20"/>
      <c r="C195" s="20"/>
      <c r="D195" s="20">
        <v>1</v>
      </c>
      <c r="E195" s="19" t="s">
        <v>277</v>
      </c>
      <c r="F195" s="19" t="s">
        <v>198</v>
      </c>
      <c r="G195" s="77" t="s">
        <v>199</v>
      </c>
      <c r="H195" s="19" t="s">
        <v>14</v>
      </c>
      <c r="I195" s="19"/>
      <c r="J195" s="19"/>
    </row>
    <row r="196" spans="1:10" ht="13" customHeight="1" x14ac:dyDescent="0.25">
      <c r="A196" s="17">
        <v>40110</v>
      </c>
      <c r="B196" s="20"/>
      <c r="C196" s="20"/>
      <c r="D196" s="20"/>
      <c r="E196" s="19" t="s">
        <v>277</v>
      </c>
      <c r="F196" s="19" t="s">
        <v>200</v>
      </c>
      <c r="G196" s="20" t="s">
        <v>201</v>
      </c>
      <c r="H196" s="19" t="s">
        <v>14</v>
      </c>
      <c r="I196" s="19"/>
      <c r="J196" s="19"/>
    </row>
    <row r="197" spans="1:10" ht="13" customHeight="1" x14ac:dyDescent="0.25">
      <c r="A197" s="17">
        <v>40111</v>
      </c>
      <c r="B197" s="20"/>
      <c r="C197" s="20"/>
      <c r="D197" s="20"/>
      <c r="E197" s="19" t="s">
        <v>277</v>
      </c>
      <c r="F197" s="19" t="s">
        <v>202</v>
      </c>
      <c r="G197" s="20" t="s">
        <v>34</v>
      </c>
      <c r="H197" s="19" t="s">
        <v>14</v>
      </c>
      <c r="I197" s="19"/>
      <c r="J197" s="19"/>
    </row>
    <row r="198" spans="1:10" ht="13" customHeight="1" x14ac:dyDescent="0.25">
      <c r="A198" s="17">
        <v>40112</v>
      </c>
      <c r="B198" s="20"/>
      <c r="C198" s="20"/>
      <c r="D198" s="20"/>
      <c r="E198" s="19" t="s">
        <v>277</v>
      </c>
      <c r="F198" s="19" t="s">
        <v>203</v>
      </c>
      <c r="G198" s="20" t="s">
        <v>203</v>
      </c>
      <c r="H198" s="19" t="s">
        <v>14</v>
      </c>
      <c r="I198" s="19"/>
      <c r="J198" s="19"/>
    </row>
    <row r="199" spans="1:10" ht="13" customHeight="1" x14ac:dyDescent="0.25">
      <c r="A199" s="17">
        <v>40113</v>
      </c>
      <c r="B199" s="20"/>
      <c r="C199" s="20"/>
      <c r="D199" s="20"/>
      <c r="E199" s="19" t="s">
        <v>277</v>
      </c>
      <c r="F199" s="19" t="s">
        <v>204</v>
      </c>
      <c r="G199" s="20" t="s">
        <v>204</v>
      </c>
      <c r="H199" s="19" t="s">
        <v>14</v>
      </c>
      <c r="I199" s="19"/>
      <c r="J199" s="19"/>
    </row>
    <row r="200" spans="1:10" ht="13" customHeight="1" x14ac:dyDescent="0.25">
      <c r="A200" s="17">
        <v>40114</v>
      </c>
      <c r="B200" s="20"/>
      <c r="C200" s="20"/>
      <c r="D200" s="20"/>
      <c r="E200" s="19" t="s">
        <v>277</v>
      </c>
      <c r="F200" s="36" t="s">
        <v>205</v>
      </c>
      <c r="G200" s="20" t="s">
        <v>206</v>
      </c>
      <c r="H200" s="19" t="s">
        <v>14</v>
      </c>
      <c r="I200" s="19"/>
      <c r="J200" s="19"/>
    </row>
    <row r="201" spans="1:10" x14ac:dyDescent="0.25">
      <c r="A201" s="17">
        <v>40115</v>
      </c>
      <c r="B201" s="20"/>
      <c r="C201" s="20"/>
      <c r="D201" s="20"/>
      <c r="E201" s="19" t="s">
        <v>277</v>
      </c>
      <c r="F201" s="19" t="s">
        <v>207</v>
      </c>
      <c r="G201" s="20" t="s">
        <v>208</v>
      </c>
      <c r="H201" s="19" t="s">
        <v>14</v>
      </c>
      <c r="I201" s="19"/>
      <c r="J201" s="19"/>
    </row>
    <row r="202" spans="1:10" x14ac:dyDescent="0.25">
      <c r="A202" s="17">
        <v>40116</v>
      </c>
      <c r="B202" s="20"/>
      <c r="C202" s="20"/>
      <c r="D202" s="20"/>
      <c r="E202" s="19" t="s">
        <v>277</v>
      </c>
      <c r="F202" s="19" t="s">
        <v>209</v>
      </c>
      <c r="G202" s="20" t="s">
        <v>210</v>
      </c>
      <c r="H202" s="19" t="s">
        <v>14</v>
      </c>
      <c r="I202" s="19"/>
      <c r="J202" s="19"/>
    </row>
    <row r="203" spans="1:10" x14ac:dyDescent="0.25">
      <c r="A203" s="17">
        <v>40117</v>
      </c>
      <c r="B203" s="20"/>
      <c r="C203" s="20"/>
      <c r="D203" s="20"/>
      <c r="E203" s="19" t="s">
        <v>277</v>
      </c>
      <c r="F203" s="19" t="s">
        <v>211</v>
      </c>
      <c r="G203" s="20" t="s">
        <v>211</v>
      </c>
      <c r="H203" s="19" t="s">
        <v>212</v>
      </c>
      <c r="I203" s="19"/>
      <c r="J203" s="19"/>
    </row>
    <row r="204" spans="1:10" x14ac:dyDescent="0.25">
      <c r="A204" s="17">
        <v>40118</v>
      </c>
      <c r="B204" s="20"/>
      <c r="C204" s="20"/>
      <c r="D204" s="20"/>
      <c r="E204" s="21" t="s">
        <v>277</v>
      </c>
      <c r="F204" s="37" t="s">
        <v>323</v>
      </c>
      <c r="G204" s="20" t="s">
        <v>323</v>
      </c>
      <c r="H204" s="19" t="s">
        <v>14</v>
      </c>
      <c r="I204" s="36" t="s">
        <v>246</v>
      </c>
      <c r="J204" s="19"/>
    </row>
    <row r="205" spans="1:10" x14ac:dyDescent="0.25">
      <c r="A205" s="38">
        <v>41000</v>
      </c>
      <c r="B205" s="20"/>
      <c r="C205" s="20"/>
      <c r="D205" s="20"/>
      <c r="E205" s="18" t="s">
        <v>276</v>
      </c>
      <c r="F205" s="19" t="s">
        <v>6</v>
      </c>
      <c r="G205" s="20" t="s">
        <v>6</v>
      </c>
      <c r="H205" s="19" t="s">
        <v>7</v>
      </c>
      <c r="I205" s="19"/>
      <c r="J205" s="19"/>
    </row>
    <row r="206" spans="1:10" x14ac:dyDescent="0.25">
      <c r="A206" s="38">
        <v>41001</v>
      </c>
      <c r="B206" s="20"/>
      <c r="C206" s="20"/>
      <c r="D206" s="20"/>
      <c r="E206" s="19" t="s">
        <v>276</v>
      </c>
      <c r="F206" s="19" t="s">
        <v>10</v>
      </c>
      <c r="G206" s="20" t="s">
        <v>11</v>
      </c>
      <c r="H206" s="19" t="s">
        <v>11</v>
      </c>
      <c r="I206" s="19"/>
      <c r="J206" s="19"/>
    </row>
    <row r="207" spans="1:10" x14ac:dyDescent="0.25">
      <c r="A207" s="38">
        <v>41002</v>
      </c>
      <c r="B207" s="20"/>
      <c r="C207" s="20"/>
      <c r="D207" s="20">
        <v>1</v>
      </c>
      <c r="E207" s="21" t="s">
        <v>276</v>
      </c>
      <c r="F207" s="21" t="s">
        <v>213</v>
      </c>
      <c r="G207" s="20" t="s">
        <v>214</v>
      </c>
      <c r="H207" s="19" t="s">
        <v>14</v>
      </c>
      <c r="I207" s="19" t="s">
        <v>215</v>
      </c>
      <c r="J207" s="19"/>
    </row>
    <row r="208" spans="1:10" x14ac:dyDescent="0.25">
      <c r="A208" s="38">
        <v>41003</v>
      </c>
      <c r="B208" s="20"/>
      <c r="C208" s="20"/>
      <c r="D208" s="20">
        <v>1</v>
      </c>
      <c r="E208" s="21" t="s">
        <v>276</v>
      </c>
      <c r="F208" s="21" t="s">
        <v>216</v>
      </c>
      <c r="G208" s="20" t="s">
        <v>217</v>
      </c>
      <c r="H208" s="19" t="s">
        <v>14</v>
      </c>
      <c r="I208" s="18" t="s">
        <v>218</v>
      </c>
      <c r="J208" s="18"/>
    </row>
    <row r="209" spans="1:10" x14ac:dyDescent="0.25">
      <c r="A209" s="38">
        <v>41004</v>
      </c>
      <c r="B209" s="20"/>
      <c r="C209" s="20"/>
      <c r="D209" s="20"/>
      <c r="E209" s="19" t="s">
        <v>276</v>
      </c>
      <c r="F209" s="19" t="s">
        <v>219</v>
      </c>
      <c r="G209" s="19" t="s">
        <v>220</v>
      </c>
      <c r="H209" s="19" t="s">
        <v>212</v>
      </c>
      <c r="I209" s="19"/>
      <c r="J209" s="19"/>
    </row>
    <row r="210" spans="1:10" ht="15" customHeight="1" x14ac:dyDescent="0.25">
      <c r="A210" s="38">
        <v>41005</v>
      </c>
      <c r="B210" s="20"/>
      <c r="C210" s="20"/>
      <c r="D210" s="20"/>
      <c r="E210" s="19" t="s">
        <v>276</v>
      </c>
      <c r="F210" s="19" t="s">
        <v>138</v>
      </c>
      <c r="G210" s="19" t="s">
        <v>138</v>
      </c>
      <c r="H210" s="19" t="s">
        <v>15</v>
      </c>
      <c r="I210" s="19"/>
      <c r="J210" s="19"/>
    </row>
    <row r="211" spans="1:10" x14ac:dyDescent="0.25">
      <c r="A211" s="38">
        <v>41006</v>
      </c>
      <c r="B211" s="20"/>
      <c r="C211" s="20"/>
      <c r="D211" s="20"/>
      <c r="E211" s="19" t="s">
        <v>276</v>
      </c>
      <c r="F211" s="19" t="s">
        <v>139</v>
      </c>
      <c r="G211" s="19" t="s">
        <v>139</v>
      </c>
      <c r="H211" s="19" t="s">
        <v>14</v>
      </c>
      <c r="I211" s="19"/>
      <c r="J211" s="19"/>
    </row>
    <row r="212" spans="1:10" ht="13" customHeight="1" x14ac:dyDescent="0.25">
      <c r="A212" s="38">
        <v>41007</v>
      </c>
      <c r="B212" s="20"/>
      <c r="C212" s="20"/>
      <c r="D212" s="20"/>
      <c r="E212" s="19" t="s">
        <v>276</v>
      </c>
      <c r="F212" s="19" t="s">
        <v>140</v>
      </c>
      <c r="G212" s="19" t="s">
        <v>140</v>
      </c>
      <c r="H212" s="19" t="s">
        <v>15</v>
      </c>
      <c r="I212" s="19"/>
      <c r="J212" s="19"/>
    </row>
    <row r="213" spans="1:10" x14ac:dyDescent="0.25">
      <c r="A213" s="38">
        <v>41008</v>
      </c>
      <c r="B213" s="20"/>
      <c r="C213" s="20"/>
      <c r="D213" s="20"/>
      <c r="E213" s="19" t="s">
        <v>276</v>
      </c>
      <c r="F213" s="19" t="s">
        <v>141</v>
      </c>
      <c r="G213" s="19" t="s">
        <v>141</v>
      </c>
      <c r="H213" s="19" t="s">
        <v>14</v>
      </c>
      <c r="I213" s="19"/>
      <c r="J213" s="19"/>
    </row>
    <row r="214" spans="1:10" x14ac:dyDescent="0.25">
      <c r="A214" s="39">
        <v>42000</v>
      </c>
      <c r="B214" s="20"/>
      <c r="C214" s="20"/>
      <c r="D214" s="20"/>
      <c r="E214" s="18" t="s">
        <v>275</v>
      </c>
      <c r="F214" s="19" t="s">
        <v>6</v>
      </c>
      <c r="G214" s="19" t="s">
        <v>6</v>
      </c>
      <c r="H214" s="19" t="s">
        <v>7</v>
      </c>
      <c r="I214" s="19"/>
      <c r="J214" s="19"/>
    </row>
    <row r="215" spans="1:10" x14ac:dyDescent="0.25">
      <c r="A215" s="39">
        <v>42001</v>
      </c>
      <c r="B215" s="20"/>
      <c r="C215" s="20"/>
      <c r="D215" s="20"/>
      <c r="E215" s="19" t="s">
        <v>275</v>
      </c>
      <c r="F215" s="19" t="s">
        <v>10</v>
      </c>
      <c r="G215" s="19" t="s">
        <v>11</v>
      </c>
      <c r="H215" s="19" t="s">
        <v>11</v>
      </c>
      <c r="I215" s="19"/>
      <c r="J215" s="19"/>
    </row>
    <row r="216" spans="1:10" x14ac:dyDescent="0.25">
      <c r="A216" s="39">
        <v>42002</v>
      </c>
      <c r="B216" s="20"/>
      <c r="C216" s="20"/>
      <c r="D216" s="20">
        <v>1</v>
      </c>
      <c r="E216" s="21" t="s">
        <v>275</v>
      </c>
      <c r="F216" s="21" t="s">
        <v>221</v>
      </c>
      <c r="G216" s="19" t="s">
        <v>222</v>
      </c>
      <c r="H216" s="19" t="s">
        <v>14</v>
      </c>
      <c r="I216" s="18" t="s">
        <v>223</v>
      </c>
      <c r="J216" s="18"/>
    </row>
    <row r="217" spans="1:10" ht="13" customHeight="1" x14ac:dyDescent="0.25">
      <c r="A217" s="39">
        <v>42003</v>
      </c>
      <c r="B217" s="20"/>
      <c r="C217" s="20"/>
      <c r="D217" s="20">
        <v>1</v>
      </c>
      <c r="E217" s="21" t="s">
        <v>275</v>
      </c>
      <c r="F217" s="21" t="s">
        <v>224</v>
      </c>
      <c r="G217" s="19" t="s">
        <v>225</v>
      </c>
      <c r="H217" s="19" t="s">
        <v>14</v>
      </c>
      <c r="I217" s="18" t="s">
        <v>226</v>
      </c>
      <c r="J217" s="18"/>
    </row>
    <row r="218" spans="1:10" x14ac:dyDescent="0.25">
      <c r="A218" s="39">
        <v>42004</v>
      </c>
      <c r="B218" s="20"/>
      <c r="C218" s="20"/>
      <c r="D218" s="20"/>
      <c r="E218" s="19" t="s">
        <v>275</v>
      </c>
      <c r="F218" s="19" t="s">
        <v>219</v>
      </c>
      <c r="G218" s="19" t="s">
        <v>220</v>
      </c>
      <c r="H218" s="19" t="s">
        <v>212</v>
      </c>
      <c r="I218" s="19"/>
      <c r="J218" s="19"/>
    </row>
    <row r="219" spans="1:10" x14ac:dyDescent="0.25">
      <c r="A219" s="39">
        <v>42005</v>
      </c>
      <c r="B219" s="20"/>
      <c r="C219" s="20"/>
      <c r="D219" s="20"/>
      <c r="E219" s="19" t="s">
        <v>275</v>
      </c>
      <c r="F219" s="19" t="s">
        <v>138</v>
      </c>
      <c r="G219" s="19" t="s">
        <v>138</v>
      </c>
      <c r="H219" s="19" t="s">
        <v>15</v>
      </c>
      <c r="I219" s="19"/>
      <c r="J219" s="19"/>
    </row>
    <row r="220" spans="1:10" ht="13" customHeight="1" x14ac:dyDescent="0.25">
      <c r="A220" s="39">
        <v>42006</v>
      </c>
      <c r="B220" s="20"/>
      <c r="C220" s="20"/>
      <c r="D220" s="20"/>
      <c r="E220" s="19" t="s">
        <v>275</v>
      </c>
      <c r="F220" s="19" t="s">
        <v>139</v>
      </c>
      <c r="G220" s="19" t="s">
        <v>139</v>
      </c>
      <c r="H220" s="19" t="s">
        <v>14</v>
      </c>
      <c r="I220" s="19"/>
      <c r="J220" s="19"/>
    </row>
    <row r="221" spans="1:10" ht="13" customHeight="1" x14ac:dyDescent="0.25">
      <c r="A221" s="39">
        <v>42007</v>
      </c>
      <c r="B221" s="20"/>
      <c r="C221" s="20"/>
      <c r="D221" s="20"/>
      <c r="E221" s="19" t="s">
        <v>275</v>
      </c>
      <c r="F221" s="19" t="s">
        <v>140</v>
      </c>
      <c r="G221" s="19" t="s">
        <v>140</v>
      </c>
      <c r="H221" s="19" t="s">
        <v>15</v>
      </c>
      <c r="I221" s="19"/>
      <c r="J221" s="19"/>
    </row>
    <row r="222" spans="1:10" x14ac:dyDescent="0.25">
      <c r="A222" s="39">
        <v>42008</v>
      </c>
      <c r="B222" s="20"/>
      <c r="C222" s="20"/>
      <c r="D222" s="20"/>
      <c r="E222" s="19" t="s">
        <v>275</v>
      </c>
      <c r="F222" s="19" t="s">
        <v>141</v>
      </c>
      <c r="G222" s="19" t="s">
        <v>141</v>
      </c>
      <c r="H222" s="19" t="s">
        <v>14</v>
      </c>
      <c r="I222" s="19"/>
      <c r="J222" s="19"/>
    </row>
    <row r="223" spans="1:10" ht="13" customHeight="1" x14ac:dyDescent="0.25">
      <c r="A223" s="40">
        <v>43000</v>
      </c>
      <c r="B223" s="20"/>
      <c r="C223" s="20"/>
      <c r="D223" s="20"/>
      <c r="E223" s="18" t="s">
        <v>274</v>
      </c>
      <c r="F223" s="19" t="s">
        <v>6</v>
      </c>
      <c r="G223" s="19" t="s">
        <v>6</v>
      </c>
      <c r="H223" s="19" t="s">
        <v>7</v>
      </c>
      <c r="I223" s="19"/>
      <c r="J223" s="19"/>
    </row>
    <row r="224" spans="1:10" ht="13" customHeight="1" x14ac:dyDescent="0.25">
      <c r="A224" s="40">
        <v>43001</v>
      </c>
      <c r="B224" s="20"/>
      <c r="C224" s="20"/>
      <c r="D224" s="20"/>
      <c r="E224" s="19" t="s">
        <v>274</v>
      </c>
      <c r="F224" s="19" t="s">
        <v>10</v>
      </c>
      <c r="G224" s="19" t="s">
        <v>11</v>
      </c>
      <c r="H224" s="19" t="s">
        <v>11</v>
      </c>
      <c r="I224" s="19"/>
      <c r="J224" s="19"/>
    </row>
    <row r="225" spans="1:10" ht="13" customHeight="1" x14ac:dyDescent="0.25">
      <c r="A225" s="40">
        <v>43002</v>
      </c>
      <c r="B225" s="20"/>
      <c r="C225" s="20"/>
      <c r="D225" s="20"/>
      <c r="E225" s="19" t="s">
        <v>274</v>
      </c>
      <c r="F225" s="19" t="s">
        <v>227</v>
      </c>
      <c r="G225" s="19" t="s">
        <v>228</v>
      </c>
      <c r="H225" s="19" t="s">
        <v>14</v>
      </c>
      <c r="I225" s="19"/>
      <c r="J225" s="19"/>
    </row>
    <row r="226" spans="1:10" ht="13" customHeight="1" x14ac:dyDescent="0.25">
      <c r="A226" s="40">
        <v>43003</v>
      </c>
      <c r="B226" s="20"/>
      <c r="C226" s="20"/>
      <c r="D226" s="20"/>
      <c r="E226" s="19" t="s">
        <v>274</v>
      </c>
      <c r="F226" s="19" t="s">
        <v>229</v>
      </c>
      <c r="G226" s="19" t="s">
        <v>230</v>
      </c>
      <c r="H226" s="19" t="s">
        <v>14</v>
      </c>
      <c r="I226" s="19"/>
      <c r="J226" s="19"/>
    </row>
    <row r="227" spans="1:10" ht="13" customHeight="1" x14ac:dyDescent="0.25">
      <c r="A227" s="40">
        <v>43004</v>
      </c>
      <c r="B227" s="20"/>
      <c r="C227" s="20"/>
      <c r="D227" s="20"/>
      <c r="E227" s="19" t="s">
        <v>274</v>
      </c>
      <c r="F227" s="19" t="s">
        <v>231</v>
      </c>
      <c r="G227" s="19" t="s">
        <v>232</v>
      </c>
      <c r="H227" s="19" t="s">
        <v>14</v>
      </c>
      <c r="I227" s="19"/>
      <c r="J227" s="19"/>
    </row>
    <row r="228" spans="1:10" ht="13" customHeight="1" x14ac:dyDescent="0.25">
      <c r="A228" s="40">
        <v>43005</v>
      </c>
      <c r="B228" s="20"/>
      <c r="C228" s="20"/>
      <c r="D228" s="20">
        <v>1</v>
      </c>
      <c r="E228" s="21" t="s">
        <v>274</v>
      </c>
      <c r="F228" s="21" t="s">
        <v>233</v>
      </c>
      <c r="G228" s="19" t="s">
        <v>234</v>
      </c>
      <c r="H228" s="19" t="s">
        <v>14</v>
      </c>
      <c r="I228" s="19" t="s">
        <v>235</v>
      </c>
      <c r="J228" s="19"/>
    </row>
    <row r="229" spans="1:10" x14ac:dyDescent="0.25">
      <c r="A229" s="40">
        <v>43006</v>
      </c>
      <c r="B229" s="20"/>
      <c r="C229" s="20"/>
      <c r="D229" s="20">
        <v>1</v>
      </c>
      <c r="E229" s="21" t="s">
        <v>274</v>
      </c>
      <c r="F229" s="21" t="s">
        <v>236</v>
      </c>
      <c r="G229" s="19" t="s">
        <v>237</v>
      </c>
      <c r="H229" s="19" t="s">
        <v>14</v>
      </c>
      <c r="I229" s="19" t="s">
        <v>238</v>
      </c>
      <c r="J229" s="19"/>
    </row>
    <row r="230" spans="1:10" x14ac:dyDescent="0.25">
      <c r="A230" s="40">
        <v>43007</v>
      </c>
      <c r="B230" s="20"/>
      <c r="C230" s="20"/>
      <c r="D230" s="20"/>
      <c r="E230" s="19" t="s">
        <v>274</v>
      </c>
      <c r="F230" s="19" t="s">
        <v>219</v>
      </c>
      <c r="G230" s="19" t="s">
        <v>220</v>
      </c>
      <c r="H230" s="19" t="s">
        <v>212</v>
      </c>
      <c r="I230" s="19"/>
      <c r="J230" s="19"/>
    </row>
    <row r="231" spans="1:10" x14ac:dyDescent="0.25">
      <c r="A231" s="40">
        <v>43008</v>
      </c>
      <c r="B231" s="20"/>
      <c r="C231" s="20"/>
      <c r="D231" s="20"/>
      <c r="E231" s="19" t="s">
        <v>274</v>
      </c>
      <c r="F231" s="19" t="s">
        <v>138</v>
      </c>
      <c r="G231" s="19" t="s">
        <v>138</v>
      </c>
      <c r="H231" s="19" t="s">
        <v>15</v>
      </c>
      <c r="I231" s="19"/>
      <c r="J231" s="19"/>
    </row>
    <row r="232" spans="1:10" x14ac:dyDescent="0.25">
      <c r="A232" s="40">
        <v>43009</v>
      </c>
      <c r="B232" s="20"/>
      <c r="C232" s="20"/>
      <c r="D232" s="20"/>
      <c r="E232" s="19" t="s">
        <v>274</v>
      </c>
      <c r="F232" s="19" t="s">
        <v>139</v>
      </c>
      <c r="G232" s="19" t="s">
        <v>139</v>
      </c>
      <c r="H232" s="19" t="s">
        <v>14</v>
      </c>
      <c r="I232" s="19"/>
      <c r="J232" s="19"/>
    </row>
    <row r="233" spans="1:10" x14ac:dyDescent="0.25">
      <c r="A233" s="40">
        <v>43010</v>
      </c>
      <c r="B233" s="20"/>
      <c r="C233" s="20"/>
      <c r="D233" s="20"/>
      <c r="E233" s="19" t="s">
        <v>274</v>
      </c>
      <c r="F233" s="19" t="s">
        <v>140</v>
      </c>
      <c r="G233" s="19" t="s">
        <v>140</v>
      </c>
      <c r="H233" s="19" t="s">
        <v>15</v>
      </c>
      <c r="I233" s="19"/>
      <c r="J233" s="19"/>
    </row>
    <row r="234" spans="1:10" ht="13" customHeight="1" x14ac:dyDescent="0.25">
      <c r="A234" s="40">
        <v>43011</v>
      </c>
      <c r="B234" s="20"/>
      <c r="C234" s="20"/>
      <c r="D234" s="20"/>
      <c r="E234" s="19" t="s">
        <v>274</v>
      </c>
      <c r="F234" s="19" t="s">
        <v>141</v>
      </c>
      <c r="G234" s="19" t="s">
        <v>141</v>
      </c>
      <c r="H234" s="19" t="s">
        <v>14</v>
      </c>
      <c r="I234" s="19"/>
      <c r="J234" s="19"/>
    </row>
    <row r="235" spans="1:10" x14ac:dyDescent="0.25">
      <c r="A235" s="40">
        <v>43012</v>
      </c>
      <c r="B235" s="20"/>
      <c r="C235" s="20"/>
      <c r="D235" s="20"/>
      <c r="E235" s="19" t="s">
        <v>274</v>
      </c>
      <c r="F235" s="19" t="s">
        <v>239</v>
      </c>
      <c r="G235" s="19" t="s">
        <v>239</v>
      </c>
      <c r="H235" s="19" t="s">
        <v>14</v>
      </c>
      <c r="I235" s="19"/>
      <c r="J235" s="19"/>
    </row>
    <row r="236" spans="1:10" ht="13" customHeight="1" x14ac:dyDescent="0.25">
      <c r="A236" s="40">
        <v>43013</v>
      </c>
      <c r="B236" s="20"/>
      <c r="C236" s="20"/>
      <c r="D236" s="20"/>
      <c r="E236" s="19" t="s">
        <v>274</v>
      </c>
      <c r="F236" s="19" t="s">
        <v>240</v>
      </c>
      <c r="G236" s="19" t="s">
        <v>240</v>
      </c>
      <c r="H236" s="19" t="s">
        <v>14</v>
      </c>
      <c r="I236" s="19"/>
      <c r="J236" s="19"/>
    </row>
    <row r="237" spans="1:10" ht="13" customHeight="1" x14ac:dyDescent="0.25">
      <c r="A237" s="41">
        <v>44000</v>
      </c>
      <c r="B237" s="20"/>
      <c r="C237" s="20"/>
      <c r="D237" s="20"/>
      <c r="E237" s="18" t="s">
        <v>273</v>
      </c>
      <c r="F237" s="19" t="s">
        <v>6</v>
      </c>
      <c r="G237" s="19" t="s">
        <v>6</v>
      </c>
      <c r="H237" s="19" t="s">
        <v>7</v>
      </c>
      <c r="I237" s="19"/>
      <c r="J237" s="19"/>
    </row>
    <row r="238" spans="1:10" ht="13" customHeight="1" x14ac:dyDescent="0.25">
      <c r="A238" s="41">
        <v>44001</v>
      </c>
      <c r="B238" s="20"/>
      <c r="C238" s="20"/>
      <c r="D238" s="20"/>
      <c r="E238" s="19" t="s">
        <v>273</v>
      </c>
      <c r="F238" s="19" t="s">
        <v>10</v>
      </c>
      <c r="G238" s="19" t="s">
        <v>11</v>
      </c>
      <c r="H238" s="19" t="s">
        <v>11</v>
      </c>
      <c r="I238" s="19"/>
      <c r="J238" s="19"/>
    </row>
    <row r="239" spans="1:10" ht="13" customHeight="1" x14ac:dyDescent="0.25">
      <c r="A239" s="41">
        <v>44002</v>
      </c>
      <c r="B239" s="20"/>
      <c r="C239" s="20"/>
      <c r="D239" s="20">
        <v>1</v>
      </c>
      <c r="E239" s="21" t="s">
        <v>273</v>
      </c>
      <c r="F239" s="21" t="s">
        <v>241</v>
      </c>
      <c r="G239" s="19" t="s">
        <v>242</v>
      </c>
      <c r="H239" s="19" t="s">
        <v>14</v>
      </c>
      <c r="I239" s="19" t="s">
        <v>243</v>
      </c>
      <c r="J239" s="19"/>
    </row>
    <row r="240" spans="1:10" ht="13" customHeight="1" x14ac:dyDescent="0.25">
      <c r="A240" s="41">
        <v>44003</v>
      </c>
      <c r="B240" s="20"/>
      <c r="C240" s="20"/>
      <c r="D240" s="20">
        <v>1</v>
      </c>
      <c r="E240" s="21" t="s">
        <v>273</v>
      </c>
      <c r="F240" s="21" t="s">
        <v>244</v>
      </c>
      <c r="G240" s="19" t="s">
        <v>245</v>
      </c>
      <c r="H240" s="19" t="s">
        <v>14</v>
      </c>
      <c r="I240" s="18" t="s">
        <v>246</v>
      </c>
      <c r="J240" s="18"/>
    </row>
    <row r="241" spans="1:10" ht="13" customHeight="1" x14ac:dyDescent="0.25">
      <c r="A241" s="41">
        <v>44004</v>
      </c>
      <c r="B241" s="20"/>
      <c r="C241" s="20"/>
      <c r="D241" s="20"/>
      <c r="E241" s="19" t="s">
        <v>273</v>
      </c>
      <c r="F241" s="19" t="s">
        <v>219</v>
      </c>
      <c r="G241" s="19" t="s">
        <v>220</v>
      </c>
      <c r="H241" s="19" t="s">
        <v>212</v>
      </c>
      <c r="I241" s="19"/>
      <c r="J241" s="19"/>
    </row>
    <row r="242" spans="1:10" ht="13" customHeight="1" x14ac:dyDescent="0.25">
      <c r="A242" s="41">
        <v>44005</v>
      </c>
      <c r="B242" s="20"/>
      <c r="C242" s="20"/>
      <c r="D242" s="20"/>
      <c r="E242" s="19" t="s">
        <v>273</v>
      </c>
      <c r="F242" s="19" t="s">
        <v>138</v>
      </c>
      <c r="G242" s="19" t="s">
        <v>138</v>
      </c>
      <c r="H242" s="19" t="s">
        <v>15</v>
      </c>
      <c r="I242" s="19"/>
      <c r="J242" s="19"/>
    </row>
    <row r="243" spans="1:10" ht="13" customHeight="1" x14ac:dyDescent="0.25">
      <c r="A243" s="41">
        <v>44006</v>
      </c>
      <c r="B243" s="20"/>
      <c r="C243" s="20"/>
      <c r="D243" s="20"/>
      <c r="E243" s="19" t="s">
        <v>273</v>
      </c>
      <c r="F243" s="19" t="s">
        <v>139</v>
      </c>
      <c r="G243" s="19" t="s">
        <v>139</v>
      </c>
      <c r="H243" s="19" t="s">
        <v>14</v>
      </c>
      <c r="I243" s="19"/>
      <c r="J243" s="19"/>
    </row>
    <row r="244" spans="1:10" ht="13" customHeight="1" x14ac:dyDescent="0.25">
      <c r="A244" s="41">
        <v>44007</v>
      </c>
      <c r="B244" s="20"/>
      <c r="C244" s="20"/>
      <c r="D244" s="20"/>
      <c r="E244" s="19" t="s">
        <v>273</v>
      </c>
      <c r="F244" s="19" t="s">
        <v>140</v>
      </c>
      <c r="G244" s="19" t="s">
        <v>140</v>
      </c>
      <c r="H244" s="19" t="s">
        <v>15</v>
      </c>
      <c r="I244" s="19"/>
      <c r="J244" s="19"/>
    </row>
    <row r="245" spans="1:10" ht="13" customHeight="1" x14ac:dyDescent="0.25">
      <c r="A245" s="41">
        <v>44008</v>
      </c>
      <c r="B245" s="20"/>
      <c r="C245" s="20"/>
      <c r="D245" s="20"/>
      <c r="E245" s="19" t="s">
        <v>273</v>
      </c>
      <c r="F245" s="19" t="s">
        <v>141</v>
      </c>
      <c r="G245" s="19" t="s">
        <v>141</v>
      </c>
      <c r="H245" s="19" t="s">
        <v>14</v>
      </c>
      <c r="I245" s="19"/>
      <c r="J245" s="19"/>
    </row>
    <row r="246" spans="1:10" ht="13" customHeight="1" x14ac:dyDescent="0.25">
      <c r="A246" s="43">
        <v>50023</v>
      </c>
      <c r="E246" s="16" t="s">
        <v>272</v>
      </c>
      <c r="F246" s="44" t="s">
        <v>0</v>
      </c>
      <c r="G246" s="45" t="s">
        <v>0</v>
      </c>
      <c r="H246" s="16" t="s">
        <v>7</v>
      </c>
    </row>
    <row r="247" spans="1:10" ht="13" customHeight="1" x14ac:dyDescent="0.25">
      <c r="A247" s="43">
        <v>50001</v>
      </c>
      <c r="E247" s="16" t="s">
        <v>272</v>
      </c>
      <c r="F247" s="44" t="s">
        <v>248</v>
      </c>
      <c r="G247" s="16" t="s">
        <v>248</v>
      </c>
      <c r="H247" s="16" t="s">
        <v>9</v>
      </c>
    </row>
    <row r="248" spans="1:10" ht="13" customHeight="1" x14ac:dyDescent="0.25">
      <c r="A248" s="43">
        <v>50024</v>
      </c>
      <c r="E248" s="47" t="s">
        <v>272</v>
      </c>
      <c r="F248" s="48" t="s">
        <v>11</v>
      </c>
      <c r="G248" s="16" t="s">
        <v>11</v>
      </c>
      <c r="H248" s="16" t="s">
        <v>11</v>
      </c>
    </row>
    <row r="249" spans="1:10" ht="13" customHeight="1" x14ac:dyDescent="0.25">
      <c r="A249" s="43">
        <v>50101</v>
      </c>
      <c r="D249" s="59"/>
      <c r="E249" s="56" t="s">
        <v>272</v>
      </c>
      <c r="F249" s="49" t="s">
        <v>43</v>
      </c>
      <c r="G249" s="50" t="s">
        <v>44</v>
      </c>
      <c r="H249" s="36" t="s">
        <v>14</v>
      </c>
      <c r="I249" s="59"/>
      <c r="J249" s="59">
        <v>50</v>
      </c>
    </row>
    <row r="250" spans="1:10" ht="13" customHeight="1" x14ac:dyDescent="0.25">
      <c r="A250" s="43">
        <v>50000</v>
      </c>
      <c r="E250" s="16" t="s">
        <v>272</v>
      </c>
      <c r="F250" s="44" t="s">
        <v>247</v>
      </c>
      <c r="G250" s="16" t="s">
        <v>247</v>
      </c>
      <c r="H250" s="16" t="s">
        <v>249</v>
      </c>
    </row>
    <row r="251" spans="1:10" x14ac:dyDescent="0.25">
      <c r="A251" s="43">
        <v>50006</v>
      </c>
      <c r="E251" s="16" t="s">
        <v>272</v>
      </c>
      <c r="F251" s="44" t="s">
        <v>250</v>
      </c>
      <c r="G251" s="16" t="s">
        <v>250</v>
      </c>
      <c r="H251" s="16" t="s">
        <v>249</v>
      </c>
    </row>
    <row r="252" spans="1:10" x14ac:dyDescent="0.25">
      <c r="A252" s="43">
        <v>50007</v>
      </c>
      <c r="E252" s="16" t="s">
        <v>272</v>
      </c>
      <c r="F252" s="44" t="s">
        <v>251</v>
      </c>
      <c r="G252" s="16" t="s">
        <v>251</v>
      </c>
      <c r="H252" s="16" t="s">
        <v>252</v>
      </c>
    </row>
    <row r="253" spans="1:10" x14ac:dyDescent="0.25">
      <c r="A253" s="43">
        <v>50008</v>
      </c>
      <c r="E253" s="16" t="s">
        <v>272</v>
      </c>
      <c r="F253" s="44" t="s">
        <v>253</v>
      </c>
      <c r="G253" s="16" t="s">
        <v>253</v>
      </c>
      <c r="H253" s="16" t="s">
        <v>249</v>
      </c>
    </row>
    <row r="254" spans="1:10" x14ac:dyDescent="0.25">
      <c r="A254" s="43">
        <v>50009</v>
      </c>
      <c r="E254" s="16" t="s">
        <v>272</v>
      </c>
      <c r="F254" s="44" t="s">
        <v>254</v>
      </c>
      <c r="G254" s="16" t="s">
        <v>254</v>
      </c>
      <c r="H254" s="16" t="s">
        <v>249</v>
      </c>
    </row>
    <row r="255" spans="1:10" x14ac:dyDescent="0.25">
      <c r="A255" s="43">
        <v>50010</v>
      </c>
      <c r="E255" s="16" t="s">
        <v>272</v>
      </c>
      <c r="F255" s="44" t="s">
        <v>255</v>
      </c>
      <c r="G255" s="16" t="s">
        <v>255</v>
      </c>
      <c r="H255" s="16" t="s">
        <v>249</v>
      </c>
    </row>
    <row r="256" spans="1:10" x14ac:dyDescent="0.25">
      <c r="A256" s="43">
        <v>50011</v>
      </c>
      <c r="E256" s="16" t="s">
        <v>272</v>
      </c>
      <c r="F256" s="44" t="s">
        <v>256</v>
      </c>
      <c r="G256" s="16" t="s">
        <v>256</v>
      </c>
      <c r="H256" s="16" t="s">
        <v>249</v>
      </c>
    </row>
    <row r="257" spans="1:9" s="46" customFormat="1" x14ac:dyDescent="0.25">
      <c r="A257" s="43">
        <v>50013</v>
      </c>
      <c r="B257" s="16"/>
      <c r="C257" s="68"/>
      <c r="D257" s="16"/>
      <c r="E257" s="16" t="s">
        <v>272</v>
      </c>
      <c r="F257" s="44" t="s">
        <v>258</v>
      </c>
      <c r="G257" s="16" t="s">
        <v>258</v>
      </c>
      <c r="H257" s="16" t="s">
        <v>252</v>
      </c>
      <c r="I257" s="16"/>
    </row>
    <row r="258" spans="1:9" s="46" customFormat="1" x14ac:dyDescent="0.25">
      <c r="A258" s="43">
        <v>50014</v>
      </c>
      <c r="B258" s="16"/>
      <c r="C258" s="68"/>
      <c r="D258" s="16"/>
      <c r="E258" s="16" t="s">
        <v>272</v>
      </c>
      <c r="F258" s="44" t="s">
        <v>259</v>
      </c>
      <c r="G258" s="16" t="s">
        <v>260</v>
      </c>
      <c r="H258" s="16" t="s">
        <v>14</v>
      </c>
      <c r="I258" s="16"/>
    </row>
    <row r="259" spans="1:9" s="46" customFormat="1" x14ac:dyDescent="0.25">
      <c r="A259" s="43">
        <v>50016</v>
      </c>
      <c r="B259" s="16"/>
      <c r="C259" s="68"/>
      <c r="D259" s="16"/>
      <c r="E259" s="16" t="s">
        <v>272</v>
      </c>
      <c r="F259" s="44" t="s">
        <v>261</v>
      </c>
      <c r="G259" s="16" t="s">
        <v>262</v>
      </c>
      <c r="H259" s="16" t="s">
        <v>14</v>
      </c>
      <c r="I259" s="16"/>
    </row>
    <row r="260" spans="1:9" s="46" customFormat="1" x14ac:dyDescent="0.25">
      <c r="A260" s="43">
        <v>50017</v>
      </c>
      <c r="B260" s="16"/>
      <c r="C260" s="68"/>
      <c r="D260" s="16"/>
      <c r="E260" s="16" t="s">
        <v>272</v>
      </c>
      <c r="F260" s="44" t="s">
        <v>263</v>
      </c>
      <c r="G260" s="16" t="s">
        <v>264</v>
      </c>
      <c r="H260" s="16" t="s">
        <v>14</v>
      </c>
      <c r="I260" s="16"/>
    </row>
    <row r="261" spans="1:9" s="46" customFormat="1" x14ac:dyDescent="0.25">
      <c r="A261" s="43">
        <v>50018</v>
      </c>
      <c r="B261" s="16"/>
      <c r="C261" s="68"/>
      <c r="D261" s="16"/>
      <c r="E261" s="16" t="s">
        <v>272</v>
      </c>
      <c r="F261" s="44" t="s">
        <v>265</v>
      </c>
      <c r="G261" s="16" t="s">
        <v>265</v>
      </c>
      <c r="H261" s="16" t="s">
        <v>249</v>
      </c>
      <c r="I261" s="16"/>
    </row>
    <row r="262" spans="1:9" s="20" customFormat="1" ht="13" x14ac:dyDescent="0.3">
      <c r="A262" s="65">
        <v>59000</v>
      </c>
      <c r="B262" s="20">
        <v>1</v>
      </c>
      <c r="E262" s="66" t="s">
        <v>289</v>
      </c>
      <c r="F262" s="20" t="s">
        <v>0</v>
      </c>
      <c r="G262" s="20" t="s">
        <v>0</v>
      </c>
      <c r="H262" s="20" t="s">
        <v>7</v>
      </c>
    </row>
    <row r="263" spans="1:9" s="20" customFormat="1" ht="13" x14ac:dyDescent="0.3">
      <c r="A263" s="65">
        <f>A262+1</f>
        <v>59001</v>
      </c>
      <c r="B263" s="20">
        <v>1</v>
      </c>
      <c r="E263" s="66" t="s">
        <v>289</v>
      </c>
      <c r="F263" s="20" t="s">
        <v>211</v>
      </c>
      <c r="G263" s="20" t="s">
        <v>211</v>
      </c>
      <c r="H263" s="20" t="s">
        <v>212</v>
      </c>
    </row>
    <row r="264" spans="1:9" s="20" customFormat="1" ht="13" x14ac:dyDescent="0.3">
      <c r="A264" s="65">
        <f>A263+1</f>
        <v>59002</v>
      </c>
      <c r="B264" s="20">
        <v>1</v>
      </c>
      <c r="E264" s="66" t="s">
        <v>289</v>
      </c>
      <c r="F264" s="20" t="s">
        <v>278</v>
      </c>
      <c r="G264" s="20" t="s">
        <v>279</v>
      </c>
      <c r="H264" s="20" t="s">
        <v>14</v>
      </c>
    </row>
    <row r="265" spans="1:9" s="20" customFormat="1" ht="13" x14ac:dyDescent="0.3">
      <c r="A265" s="65">
        <f>A264+1</f>
        <v>59003</v>
      </c>
      <c r="B265" s="20">
        <v>1</v>
      </c>
      <c r="E265" s="66" t="s">
        <v>289</v>
      </c>
      <c r="F265" s="20" t="s">
        <v>19</v>
      </c>
      <c r="G265" s="20" t="s">
        <v>20</v>
      </c>
      <c r="H265" s="20" t="s">
        <v>249</v>
      </c>
    </row>
    <row r="266" spans="1:9" s="20" customFormat="1" ht="13" x14ac:dyDescent="0.3">
      <c r="A266" s="65">
        <f>A265+1</f>
        <v>59004</v>
      </c>
      <c r="B266" s="20">
        <v>1</v>
      </c>
      <c r="E266" s="66" t="s">
        <v>289</v>
      </c>
      <c r="F266" s="20" t="s">
        <v>23</v>
      </c>
      <c r="G266" s="20" t="s">
        <v>280</v>
      </c>
      <c r="H266" s="20" t="s">
        <v>249</v>
      </c>
    </row>
    <row r="267" spans="1:9" s="20" customFormat="1" ht="13" x14ac:dyDescent="0.3">
      <c r="A267" s="65">
        <f>A266+1</f>
        <v>59005</v>
      </c>
      <c r="B267" s="20">
        <v>1</v>
      </c>
      <c r="E267" s="66" t="s">
        <v>289</v>
      </c>
      <c r="F267" s="20" t="s">
        <v>25</v>
      </c>
      <c r="G267" s="20" t="s">
        <v>281</v>
      </c>
      <c r="H267" s="20" t="s">
        <v>249</v>
      </c>
    </row>
    <row r="268" spans="1:9" s="20" customFormat="1" x14ac:dyDescent="0.25">
      <c r="A268" s="38">
        <v>51001</v>
      </c>
      <c r="B268" s="20">
        <v>1</v>
      </c>
      <c r="E268" s="66" t="s">
        <v>283</v>
      </c>
      <c r="F268" s="20" t="s">
        <v>213</v>
      </c>
      <c r="G268" s="20" t="s">
        <v>214</v>
      </c>
      <c r="H268" s="20" t="s">
        <v>14</v>
      </c>
      <c r="I268" s="20" t="s">
        <v>215</v>
      </c>
    </row>
    <row r="269" spans="1:9" s="20" customFormat="1" x14ac:dyDescent="0.25">
      <c r="A269" s="38">
        <f>A268+1</f>
        <v>51002</v>
      </c>
      <c r="B269" s="20">
        <v>1</v>
      </c>
      <c r="E269" s="66" t="s">
        <v>283</v>
      </c>
      <c r="F269" s="20" t="s">
        <v>216</v>
      </c>
      <c r="G269" s="20" t="s">
        <v>282</v>
      </c>
      <c r="H269" s="20" t="s">
        <v>14</v>
      </c>
      <c r="I269" s="20" t="s">
        <v>218</v>
      </c>
    </row>
    <row r="270" spans="1:9" s="20" customFormat="1" x14ac:dyDescent="0.25">
      <c r="A270" s="39">
        <v>52001</v>
      </c>
      <c r="B270" s="20">
        <v>1</v>
      </c>
      <c r="E270" s="66" t="s">
        <v>284</v>
      </c>
      <c r="F270" s="20" t="s">
        <v>221</v>
      </c>
      <c r="G270" s="20" t="s">
        <v>222</v>
      </c>
      <c r="H270" s="20" t="s">
        <v>14</v>
      </c>
      <c r="I270" s="20" t="s">
        <v>223</v>
      </c>
    </row>
    <row r="271" spans="1:9" s="20" customFormat="1" x14ac:dyDescent="0.25">
      <c r="A271" s="39">
        <f>A270+1</f>
        <v>52002</v>
      </c>
      <c r="B271" s="20">
        <v>1</v>
      </c>
      <c r="E271" s="66" t="s">
        <v>284</v>
      </c>
      <c r="F271" s="20" t="s">
        <v>224</v>
      </c>
      <c r="G271" s="20" t="s">
        <v>225</v>
      </c>
      <c r="H271" s="20" t="s">
        <v>14</v>
      </c>
      <c r="I271" s="20" t="s">
        <v>226</v>
      </c>
    </row>
    <row r="272" spans="1:9" s="20" customFormat="1" x14ac:dyDescent="0.25">
      <c r="A272" s="40">
        <v>53001</v>
      </c>
      <c r="B272" s="20">
        <v>1</v>
      </c>
      <c r="E272" s="66" t="s">
        <v>287</v>
      </c>
      <c r="F272" s="20" t="s">
        <v>233</v>
      </c>
      <c r="G272" s="20" t="s">
        <v>285</v>
      </c>
      <c r="H272" s="20" t="s">
        <v>14</v>
      </c>
      <c r="I272" s="16" t="s">
        <v>235</v>
      </c>
    </row>
    <row r="273" spans="1:9" s="20" customFormat="1" x14ac:dyDescent="0.25">
      <c r="A273" s="40">
        <f>A272+1</f>
        <v>53002</v>
      </c>
      <c r="B273" s="20">
        <v>1</v>
      </c>
      <c r="E273" s="66" t="s">
        <v>287</v>
      </c>
      <c r="F273" s="20" t="s">
        <v>236</v>
      </c>
      <c r="G273" s="20" t="s">
        <v>286</v>
      </c>
      <c r="H273" s="20" t="s">
        <v>14</v>
      </c>
      <c r="I273" s="20" t="s">
        <v>238</v>
      </c>
    </row>
    <row r="274" spans="1:9" s="20" customFormat="1" x14ac:dyDescent="0.25">
      <c r="A274" s="41">
        <v>54001</v>
      </c>
      <c r="B274" s="20">
        <v>1</v>
      </c>
      <c r="E274" s="66" t="s">
        <v>288</v>
      </c>
      <c r="F274" s="20" t="s">
        <v>241</v>
      </c>
      <c r="G274" s="20" t="s">
        <v>242</v>
      </c>
      <c r="H274" s="20" t="s">
        <v>14</v>
      </c>
      <c r="I274" s="20" t="s">
        <v>243</v>
      </c>
    </row>
    <row r="275" spans="1:9" s="20" customFormat="1" x14ac:dyDescent="0.25">
      <c r="A275" s="41">
        <f>A274+1</f>
        <v>54002</v>
      </c>
      <c r="B275" s="20">
        <v>1</v>
      </c>
      <c r="E275" s="66" t="s">
        <v>288</v>
      </c>
      <c r="F275" s="20" t="s">
        <v>244</v>
      </c>
      <c r="G275" s="20" t="s">
        <v>245</v>
      </c>
      <c r="H275" s="20" t="s">
        <v>14</v>
      </c>
      <c r="I275" s="20" t="s">
        <v>246</v>
      </c>
    </row>
    <row r="276" spans="1:9" s="46" customFormat="1" x14ac:dyDescent="0.25">
      <c r="A276" s="43">
        <v>50019</v>
      </c>
      <c r="B276" s="16"/>
      <c r="C276" s="68"/>
      <c r="D276" s="16"/>
      <c r="E276" s="16" t="s">
        <v>272</v>
      </c>
      <c r="F276" s="44" t="s">
        <v>266</v>
      </c>
      <c r="G276" s="16" t="s">
        <v>266</v>
      </c>
      <c r="H276" s="16" t="s">
        <v>14</v>
      </c>
      <c r="I276" s="16"/>
    </row>
    <row r="277" spans="1:9" s="46" customFormat="1" ht="13" customHeight="1" x14ac:dyDescent="0.25">
      <c r="A277" s="43">
        <v>50020</v>
      </c>
      <c r="B277" s="16"/>
      <c r="C277" s="68"/>
      <c r="D277" s="16"/>
      <c r="E277" s="16" t="s">
        <v>272</v>
      </c>
      <c r="F277" s="44" t="s">
        <v>267</v>
      </c>
      <c r="G277" s="16" t="s">
        <v>267</v>
      </c>
      <c r="H277" s="16" t="s">
        <v>14</v>
      </c>
      <c r="I277" s="16"/>
    </row>
    <row r="278" spans="1:9" s="46" customFormat="1" x14ac:dyDescent="0.25">
      <c r="A278" s="43">
        <v>50021</v>
      </c>
      <c r="B278" s="16"/>
      <c r="C278" s="68"/>
      <c r="D278" s="16"/>
      <c r="E278" s="16" t="s">
        <v>272</v>
      </c>
      <c r="F278" s="44" t="s">
        <v>268</v>
      </c>
      <c r="G278" s="16" t="s">
        <v>268</v>
      </c>
      <c r="H278" s="16" t="s">
        <v>14</v>
      </c>
      <c r="I278" s="16"/>
    </row>
    <row r="279" spans="1:9" s="46" customFormat="1" ht="13" customHeight="1" x14ac:dyDescent="0.25">
      <c r="A279" s="43">
        <v>50022</v>
      </c>
      <c r="B279" s="16"/>
      <c r="C279" s="68"/>
      <c r="D279" s="16"/>
      <c r="E279" s="16" t="s">
        <v>272</v>
      </c>
      <c r="F279" s="44" t="s">
        <v>269</v>
      </c>
      <c r="G279" s="16" t="s">
        <v>269</v>
      </c>
      <c r="H279" s="16" t="s">
        <v>14</v>
      </c>
      <c r="I279" s="16"/>
    </row>
    <row r="280" spans="1:9" s="46" customFormat="1" ht="13" customHeight="1" x14ac:dyDescent="0.25">
      <c r="A280" s="43">
        <v>50025</v>
      </c>
      <c r="B280" s="16"/>
      <c r="C280" s="68"/>
      <c r="D280" s="16"/>
      <c r="E280" s="16" t="s">
        <v>272</v>
      </c>
      <c r="F280" s="44" t="s">
        <v>270</v>
      </c>
      <c r="G280" s="16" t="s">
        <v>270</v>
      </c>
      <c r="H280" s="16" t="s">
        <v>252</v>
      </c>
      <c r="I280" s="16"/>
    </row>
    <row r="281" spans="1:9" s="46" customFormat="1" ht="13" customHeight="1" x14ac:dyDescent="0.25">
      <c r="A281" s="43">
        <v>50026</v>
      </c>
      <c r="B281" s="16"/>
      <c r="C281" s="68"/>
      <c r="D281" s="16"/>
      <c r="E281" s="16" t="s">
        <v>272</v>
      </c>
      <c r="F281" s="44" t="s">
        <v>271</v>
      </c>
      <c r="G281" s="16" t="s">
        <v>271</v>
      </c>
      <c r="H281" s="16" t="s">
        <v>252</v>
      </c>
      <c r="I281" s="16"/>
    </row>
  </sheetData>
  <autoFilter ref="A1:J275" xr:uid="{00000000-0001-0000-0000-000000000000}">
    <sortState xmlns:xlrd2="http://schemas.microsoft.com/office/spreadsheetml/2017/richdata2" ref="A2:J281">
      <sortCondition ref="C1:C275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fields</vt:lpstr>
      <vt:lpstr>table_modification</vt:lpstr>
      <vt:lpstr>classification</vt:lpstr>
      <vt:lpstr>unite points</vt:lpstr>
      <vt:lpstr>unite stands</vt:lpstr>
      <vt:lpstr>total cover</vt:lpstr>
      <vt:lpstr>convert values</vt:lpstr>
      <vt:lpstr>_fields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</dc:creator>
  <cp:lastModifiedBy>Keren Harel</cp:lastModifiedBy>
  <cp:lastPrinted>2022-10-07T08:10:08Z</cp:lastPrinted>
  <dcterms:created xsi:type="dcterms:W3CDTF">2022-09-28T10:31:51Z</dcterms:created>
  <dcterms:modified xsi:type="dcterms:W3CDTF">2025-04-09T09:23:05Z</dcterms:modified>
</cp:coreProperties>
</file>