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keria\Excel-Lab\Excel-Lab\"/>
    </mc:Choice>
  </mc:AlternateContent>
  <xr:revisionPtr revIDLastSave="0" documentId="13_ncr:1_{202A28ED-8DA4-4571-9105-42C7B632D0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E12" i="1"/>
  <c r="G4" i="1" l="1"/>
  <c r="G5" i="1"/>
  <c r="G6" i="1"/>
  <c r="G7" i="1"/>
  <c r="G8" i="1"/>
  <c r="G9" i="1"/>
  <c r="G10" i="1"/>
  <c r="G11" i="1"/>
  <c r="G3" i="1"/>
  <c r="F3" i="1"/>
  <c r="F11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<sst xmlns="http://schemas.openxmlformats.org/spreadsheetml/2006/main" count="27" uniqueCount="19">
  <si>
    <t>Software dev.</t>
  </si>
  <si>
    <t>Software architect</t>
  </si>
  <si>
    <t>Front end dev.</t>
  </si>
  <si>
    <t>Java dev.</t>
  </si>
  <si>
    <t>Software engineer</t>
  </si>
  <si>
    <t>Full stack dev.</t>
  </si>
  <si>
    <t>.NET dev.</t>
  </si>
  <si>
    <t>Web dev.</t>
  </si>
  <si>
    <t>Systems admin.</t>
  </si>
  <si>
    <t>Average salary/Year</t>
  </si>
  <si>
    <t>Demand</t>
  </si>
  <si>
    <t>High</t>
  </si>
  <si>
    <t>Avg. Salary/month</t>
  </si>
  <si>
    <t>IT jobs in Canada</t>
  </si>
  <si>
    <t>Nb. Jobs in Canada</t>
  </si>
  <si>
    <t>Nb. Jobs in Montreal</t>
  </si>
  <si>
    <t>% of jobs in MTL</t>
  </si>
  <si>
    <t>Jobs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</si>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</sst>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0">
    <xf numFmtId="0" fontId="0" fillId="0" borderId="0" xfId="0"/>
    <xf numFmtId="0" fontId="4" fillId="3" borderId="3" xfId="3"/>
    <xf numFmtId="0" fontId="2" fillId="0" borderId="1" xfId="1" applyBorder="1"/>
    <xf numFmtId="0" fontId="3" fillId="2" borderId="2" xfId="2"/>
    <xf numFmtId="0" fontId="1" fillId="4" borderId="0" xfId="4"/>
    <xf numFmtId="3" fontId="1" fillId="5" borderId="0" xfId="5" applyNumberFormat="1"/>
    <xf numFmtId="0" fontId="1" fillId="5" borderId="0" xfId="5"/>
    <xf numFmtId="0" fontId="4" fillId="3" borderId="3" xfId="0" applyFont="1" applyFill="1" applyBorder="1"/>
    <xf numFmtId="0" fontId="1" fillId="5" borderId="0" xfId="0" applyFont="1" applyFill="1"/>
    <xf numFmtId="0" fontId="1" fillId="4" borderId="0" xfId="0" applyFont="1" applyFill="1"/>
  </cellXfs>
  <cellStyles count="6">
    <cellStyle name="20% - Accent3" xfId="4" builtinId="38"/>
    <cellStyle name="60% - Accent3" xfId="5" builtinId="40"/>
    <cellStyle name="Check Cell" xfId="3" builtinId="23"/>
    <cellStyle name="Normal" xfId="0" builtinId="0"/>
    <cellStyle name="Output" xfId="2" builtinId="21"/>
    <cellStyle name="Title" xfId="1" builtinId="1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IT</a:t>
            </a:r>
            <a:r>
              <a:rPr lang="en-CA" baseline="0"/>
              <a:t> jobs in 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183439805873323"/>
          <c:y val="0.15025702451262635"/>
          <c:w val="0.8630083692368643"/>
          <c:h val="0.5563040784199890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Average salary/Year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Sheet1!$A$3:$A$11</c:f>
              <c:strCache>
                <c:ptCount val="9"/>
                <c:pt idx="0">
                  <c:v>Software dev.</c:v>
                </c:pt>
                <c:pt idx="1">
                  <c:v>Software architect</c:v>
                </c:pt>
                <c:pt idx="2">
                  <c:v>Front end dev.</c:v>
                </c:pt>
                <c:pt idx="3">
                  <c:v>Java dev.</c:v>
                </c:pt>
                <c:pt idx="4">
                  <c:v>Software engineer</c:v>
                </c:pt>
                <c:pt idx="5">
                  <c:v>Full stack dev.</c:v>
                </c:pt>
                <c:pt idx="6">
                  <c:v>.NET dev.</c:v>
                </c:pt>
                <c:pt idx="7">
                  <c:v>Web dev.</c:v>
                </c:pt>
                <c:pt idx="8">
                  <c:v>Systems admin.</c:v>
                </c:pt>
              </c:strCache>
            </c:strRef>
          </c:cat>
          <c:val>
            <c:numRef>
              <c:f>Sheet1!$B$3:$B$11</c:f>
              <c:numCache>
                <c:formatCode>#,##0</c:formatCode>
                <c:ptCount val="9"/>
                <c:pt idx="0">
                  <c:v>74092</c:v>
                </c:pt>
                <c:pt idx="1">
                  <c:v>102713</c:v>
                </c:pt>
                <c:pt idx="2">
                  <c:v>76836</c:v>
                </c:pt>
                <c:pt idx="3">
                  <c:v>78025</c:v>
                </c:pt>
                <c:pt idx="4">
                  <c:v>84315</c:v>
                </c:pt>
                <c:pt idx="5">
                  <c:v>80157</c:v>
                </c:pt>
                <c:pt idx="6">
                  <c:v>79644</c:v>
                </c:pt>
                <c:pt idx="7">
                  <c:v>61710</c:v>
                </c:pt>
                <c:pt idx="8">
                  <c:v>66077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E-44A4-B692-BF2F19B0CEC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Sheet1!$A$3:$A$11</c:f>
              <c:strCache>
                <c:ptCount val="9"/>
                <c:pt idx="0">
                  <c:v>Software dev.</c:v>
                </c:pt>
                <c:pt idx="1">
                  <c:v>Software architect</c:v>
                </c:pt>
                <c:pt idx="2">
                  <c:v>Front end dev.</c:v>
                </c:pt>
                <c:pt idx="3">
                  <c:v>Java dev.</c:v>
                </c:pt>
                <c:pt idx="4">
                  <c:v>Software engineer</c:v>
                </c:pt>
                <c:pt idx="5">
                  <c:v>Full stack dev.</c:v>
                </c:pt>
                <c:pt idx="6">
                  <c:v>.NET dev.</c:v>
                </c:pt>
                <c:pt idx="7">
                  <c:v>Web dev.</c:v>
                </c:pt>
                <c:pt idx="8">
                  <c:v>Systems admin.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E-44A4-B692-BF2F19B0CECE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Nb. Jobs in Canada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Sheet1!$A$3:$A$11</c:f>
              <c:strCache>
                <c:ptCount val="9"/>
                <c:pt idx="0">
                  <c:v>Software dev.</c:v>
                </c:pt>
                <c:pt idx="1">
                  <c:v>Software architect</c:v>
                </c:pt>
                <c:pt idx="2">
                  <c:v>Front end dev.</c:v>
                </c:pt>
                <c:pt idx="3">
                  <c:v>Java dev.</c:v>
                </c:pt>
                <c:pt idx="4">
                  <c:v>Software engineer</c:v>
                </c:pt>
                <c:pt idx="5">
                  <c:v>Full stack dev.</c:v>
                </c:pt>
                <c:pt idx="6">
                  <c:v>.NET dev.</c:v>
                </c:pt>
                <c:pt idx="7">
                  <c:v>Web dev.</c:v>
                </c:pt>
                <c:pt idx="8">
                  <c:v>Systems admin.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489</c:v>
                </c:pt>
                <c:pt idx="1">
                  <c:v>232</c:v>
                </c:pt>
                <c:pt idx="2">
                  <c:v>287</c:v>
                </c:pt>
                <c:pt idx="3">
                  <c:v>490</c:v>
                </c:pt>
                <c:pt idx="4">
                  <c:v>232</c:v>
                </c:pt>
                <c:pt idx="5">
                  <c:v>349</c:v>
                </c:pt>
                <c:pt idx="6">
                  <c:v>253</c:v>
                </c:pt>
                <c:pt idx="7">
                  <c:v>238</c:v>
                </c:pt>
                <c:pt idx="8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E-44A4-B692-BF2F19B0CECE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Nb. Jobs in Montreal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Sheet1!$A$3:$A$11</c:f>
              <c:strCache>
                <c:ptCount val="9"/>
                <c:pt idx="0">
                  <c:v>Software dev.</c:v>
                </c:pt>
                <c:pt idx="1">
                  <c:v>Software architect</c:v>
                </c:pt>
                <c:pt idx="2">
                  <c:v>Front end dev.</c:v>
                </c:pt>
                <c:pt idx="3">
                  <c:v>Java dev.</c:v>
                </c:pt>
                <c:pt idx="4">
                  <c:v>Software engineer</c:v>
                </c:pt>
                <c:pt idx="5">
                  <c:v>Full stack dev.</c:v>
                </c:pt>
                <c:pt idx="6">
                  <c:v>.NET dev.</c:v>
                </c:pt>
                <c:pt idx="7">
                  <c:v>Web dev.</c:v>
                </c:pt>
                <c:pt idx="8">
                  <c:v>Systems admin.</c:v>
                </c:pt>
              </c:strCache>
            </c:strRef>
          </c:cat>
          <c:val>
            <c:numRef>
              <c:f>Sheet1!$E$3:$E$11</c:f>
              <c:numCache>
                <c:formatCode>General</c:formatCode>
                <c:ptCount val="9"/>
                <c:pt idx="0">
                  <c:v>123</c:v>
                </c:pt>
                <c:pt idx="1">
                  <c:v>57</c:v>
                </c:pt>
                <c:pt idx="2">
                  <c:v>56</c:v>
                </c:pt>
                <c:pt idx="3">
                  <c:v>124</c:v>
                </c:pt>
                <c:pt idx="4">
                  <c:v>57</c:v>
                </c:pt>
                <c:pt idx="5">
                  <c:v>104</c:v>
                </c:pt>
                <c:pt idx="6">
                  <c:v>64</c:v>
                </c:pt>
                <c:pt idx="7">
                  <c:v>70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7E-44A4-B692-BF2F19B0CECE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Avg. Salary/month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Sheet1!$A$3:$A$11</c:f>
              <c:strCache>
                <c:ptCount val="9"/>
                <c:pt idx="0">
                  <c:v>Software dev.</c:v>
                </c:pt>
                <c:pt idx="1">
                  <c:v>Software architect</c:v>
                </c:pt>
                <c:pt idx="2">
                  <c:v>Front end dev.</c:v>
                </c:pt>
                <c:pt idx="3">
                  <c:v>Java dev.</c:v>
                </c:pt>
                <c:pt idx="4">
                  <c:v>Software engineer</c:v>
                </c:pt>
                <c:pt idx="5">
                  <c:v>Full stack dev.</c:v>
                </c:pt>
                <c:pt idx="6">
                  <c:v>.NET dev.</c:v>
                </c:pt>
                <c:pt idx="7">
                  <c:v>Web dev.</c:v>
                </c:pt>
                <c:pt idx="8">
                  <c:v>Systems admin.</c:v>
                </c:pt>
              </c:strCache>
            </c:strRef>
          </c:cat>
          <c:val>
            <c:numRef>
              <c:f>Sheet1!$F$3:$F$11</c:f>
              <c:numCache>
                <c:formatCode>General</c:formatCode>
                <c:ptCount val="9"/>
                <c:pt idx="0">
                  <c:v>6174.333333333333</c:v>
                </c:pt>
                <c:pt idx="1">
                  <c:v>8559.4166666666661</c:v>
                </c:pt>
                <c:pt idx="2">
                  <c:v>6403</c:v>
                </c:pt>
                <c:pt idx="3">
                  <c:v>6502.083333333333</c:v>
                </c:pt>
                <c:pt idx="4">
                  <c:v>7026.25</c:v>
                </c:pt>
                <c:pt idx="5">
                  <c:v>6679.75</c:v>
                </c:pt>
                <c:pt idx="6">
                  <c:v>6637</c:v>
                </c:pt>
                <c:pt idx="7">
                  <c:v>5142.5</c:v>
                </c:pt>
                <c:pt idx="8">
                  <c:v>5506.416666666667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7E-44A4-B692-BF2F19B0C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311529615"/>
        <c:axId val="300636927"/>
        <c:axId val="0"/>
      </c:bar3DChart>
      <c:catAx>
        <c:axId val="31152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36927"/>
        <c:crosses val="autoZero"/>
        <c:auto val="1"/>
        <c:lblAlgn val="ctr"/>
        <c:lblOffset val="100"/>
        <c:noMultiLvlLbl val="0"/>
      </c:catAx>
      <c:valAx>
        <c:axId val="3006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26193</xdr:rowOff>
    </xdr:from>
    <xdr:to>
      <xdr:col>4</xdr:col>
      <xdr:colOff>357187</xdr:colOff>
      <xdr:row>29</xdr:row>
      <xdr:rowOff>89297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C0A78-FBB2-41E5-9CE7-705D5A72D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13096</xdr:colOff>
      <xdr:row>29</xdr:row>
      <xdr:rowOff>99417</xdr:rowOff>
    </xdr:from>
    <xdr:to>
      <xdr:col>4</xdr:col>
      <xdr:colOff>511968</xdr:colOff>
      <xdr:row>36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4E7B31-30F5-403F-AE6D-26AE206E703F}"/>
            </a:ext>
          </a:extLst>
        </xdr:cNvPr>
        <xdr:cNvSpPr txBox="1"/>
      </xdr:nvSpPr>
      <xdr:spPr>
        <a:xfrm>
          <a:off x="13096" y="5945386"/>
          <a:ext cx="5434013" cy="12817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800"/>
            <a:t>Average salary/year: It is the average</a:t>
          </a:r>
          <a:r>
            <a:rPr lang="en-CA" sz="800" baseline="0"/>
            <a:t> salary per year that the specific job would give you according to the gouvernment of Canada</a:t>
          </a:r>
        </a:p>
        <a:p>
          <a:r>
            <a:rPr lang="en-CA" sz="800" baseline="0"/>
            <a:t>Demand: Is if the are many people seeking to work in that job</a:t>
          </a:r>
        </a:p>
        <a:p>
          <a:r>
            <a:rPr lang="en-CA" sz="800" baseline="0"/>
            <a:t>Nb. Jobs in Canada: The amount of jobs for that category that are in Canada according to the gouvernment of Canada</a:t>
          </a:r>
        </a:p>
        <a:p>
          <a:r>
            <a:rPr lang="en-CA" sz="800" baseline="0"/>
            <a:t>Nb. Jobs in Montreal: The amount of jobs for that category that are in Montreal according to other sources</a:t>
          </a:r>
        </a:p>
        <a:p>
          <a:r>
            <a:rPr lang="en-CA" sz="800" baseline="0"/>
            <a:t>Avg. Salary/month: A calculation of how much you should be making every month for that job</a:t>
          </a:r>
        </a:p>
        <a:p>
          <a:r>
            <a:rPr lang="en-CA" sz="800"/>
            <a:t>% of jobs in MTL: The</a:t>
          </a:r>
          <a:r>
            <a:rPr lang="en-CA" sz="800" baseline="0"/>
            <a:t> percentage of jobs that are in Montreal in relation with the number of jobs in canada</a:t>
          </a:r>
        </a:p>
        <a:p>
          <a:endParaRPr lang="en-CA" sz="800" baseline="0"/>
        </a:p>
        <a:p>
          <a:r>
            <a:rPr lang="en-CA" sz="800" baseline="0"/>
            <a:t>Conclusion: IT jobs are high paying but in very high demand. Although there are plenty of jobs to be able to get in easily with the right education and experience.</a:t>
          </a:r>
          <a:endParaRPr lang="en-CA" sz="8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42ECBA-3450-4100-9656-DC153F143554}" name="Table1" displayName="Table1" ref="A2:G12" totalsRowCount="1" headerRowCellStyle="Check Cell" dataCellStyle="60% - Accent3">
  <autoFilter ref="A2:G11" xr:uid="{E377FCD6-1534-409B-84C8-89C97518AD67}"/>
  <tableColumns count="7">
    <tableColumn id="1" xr3:uid="{38902AC2-6EB9-45C7-B48D-DA0B5D4C62C1}" name="Jobs" totalsRowLabel="Total" totalsRowDxfId="6" dataCellStyle="Check Cell"/>
    <tableColumn id="2" xr3:uid="{ED86A4C3-B542-4EB3-A61F-B3199A459967}" name="Average salary/Year" dataDxfId="7" totalsRowDxfId="5" dataCellStyle="60% - Accent3"/>
    <tableColumn id="3" xr3:uid="{0A83E324-55C9-4EEC-8528-86B71E6E85E6}" name="Demand" totalsRowDxfId="4" dataCellStyle="60% - Accent3"/>
    <tableColumn id="4" xr3:uid="{5E2805FF-8554-4D6C-B949-97526660DA34}" name="Nb. Jobs in Canada" totalsRowFunction="custom" totalsRowDxfId="3" dataCellStyle="60% - Accent3">
      <totalsRowFormula>D3+D4+D5+D6+D7+D8+D9+D10+D11</totalsRowFormula>
    </tableColumn>
    <tableColumn id="5" xr3:uid="{4A6BA471-0100-4DBB-A337-7C32AE14FDC4}" name="Nb. Jobs in Montreal" totalsRowFunction="custom" totalsRowDxfId="2" dataCellStyle="60% - Accent3">
      <totalsRowFormula>E3+E4+E5+E6+E7+E8+E9+E10+E11</totalsRowFormula>
    </tableColumn>
    <tableColumn id="6" xr3:uid="{E47F7F9A-5F91-4C68-B9EC-471CC2EF5F38}" name="Avg. Salary/month" totalsRowDxfId="1" dataCellStyle="60% - Accent3">
      <calculatedColumnFormula>B3/12</calculatedColumnFormula>
    </tableColumn>
    <tableColumn id="7" xr3:uid="{0CAA6130-3331-4FBC-9553-F38AA16E46C7}" name="% of jobs in MTL" totalsRowDxfId="0" dataCellStyle="20% - Accent3">
      <calculatedColumnFormula>E3/D3*100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topLeftCell="A22" zoomScale="160" zoomScaleNormal="160" workbookViewId="0">
      <selection activeCell="E30" sqref="E30"/>
    </sheetView>
  </sheetViews>
  <sheetFormatPr defaultRowHeight="15" x14ac:dyDescent="0.25"/>
  <cols>
    <col min="1" max="1" width="18.28515625" customWidth="1"/>
    <col min="2" max="2" width="19" customWidth="1"/>
    <col min="3" max="3" width="18.28515625" customWidth="1"/>
    <col min="4" max="4" width="18.42578125" customWidth="1"/>
    <col min="5" max="5" width="19.7109375" customWidth="1"/>
    <col min="6" max="7" width="18.42578125" customWidth="1"/>
  </cols>
  <sheetData>
    <row r="1" spans="1:7" ht="24" thickBot="1" x14ac:dyDescent="0.4">
      <c r="A1" s="2" t="s">
        <v>13</v>
      </c>
    </row>
    <row r="2" spans="1:7" ht="16.5" thickTop="1" thickBot="1" x14ac:dyDescent="0.3">
      <c r="A2" t="s">
        <v>17</v>
      </c>
      <c r="B2" s="1" t="s">
        <v>9</v>
      </c>
      <c r="C2" s="1" t="s">
        <v>10</v>
      </c>
      <c r="D2" s="1" t="s">
        <v>14</v>
      </c>
      <c r="E2" s="1" t="s">
        <v>15</v>
      </c>
      <c r="F2" s="1" t="s">
        <v>12</v>
      </c>
      <c r="G2" s="3" t="s">
        <v>16</v>
      </c>
    </row>
    <row r="3" spans="1:7" ht="16.5" thickTop="1" thickBot="1" x14ac:dyDescent="0.3">
      <c r="A3" s="1" t="s">
        <v>0</v>
      </c>
      <c r="B3" s="5">
        <v>74092</v>
      </c>
      <c r="C3" s="6" t="s">
        <v>11</v>
      </c>
      <c r="D3" s="6">
        <v>489</v>
      </c>
      <c r="E3" s="6">
        <v>123</v>
      </c>
      <c r="F3" s="6">
        <f t="shared" ref="F3:F11" si="0">B3/12</f>
        <v>6174.333333333333</v>
      </c>
      <c r="G3" s="4">
        <f>E3/D3*100</f>
        <v>25.153374233128833</v>
      </c>
    </row>
    <row r="4" spans="1:7" ht="16.5" thickTop="1" thickBot="1" x14ac:dyDescent="0.3">
      <c r="A4" s="1" t="s">
        <v>1</v>
      </c>
      <c r="B4" s="5">
        <v>102713</v>
      </c>
      <c r="C4" s="6" t="s">
        <v>11</v>
      </c>
      <c r="D4" s="6">
        <v>232</v>
      </c>
      <c r="E4" s="6">
        <v>57</v>
      </c>
      <c r="F4" s="6">
        <f t="shared" si="0"/>
        <v>8559.4166666666661</v>
      </c>
      <c r="G4" s="4">
        <f t="shared" ref="G4:G11" si="1">E4/D4*100</f>
        <v>24.568965517241377</v>
      </c>
    </row>
    <row r="5" spans="1:7" ht="16.5" thickTop="1" thickBot="1" x14ac:dyDescent="0.3">
      <c r="A5" s="1" t="s">
        <v>2</v>
      </c>
      <c r="B5" s="5">
        <v>76836</v>
      </c>
      <c r="C5" s="6" t="s">
        <v>11</v>
      </c>
      <c r="D5" s="6">
        <v>287</v>
      </c>
      <c r="E5" s="6">
        <v>56</v>
      </c>
      <c r="F5" s="6">
        <f t="shared" si="0"/>
        <v>6403</v>
      </c>
      <c r="G5" s="4">
        <f t="shared" si="1"/>
        <v>19.512195121951219</v>
      </c>
    </row>
    <row r="6" spans="1:7" ht="16.5" thickTop="1" thickBot="1" x14ac:dyDescent="0.3">
      <c r="A6" s="1" t="s">
        <v>3</v>
      </c>
      <c r="B6" s="5">
        <v>78025</v>
      </c>
      <c r="C6" s="6" t="s">
        <v>11</v>
      </c>
      <c r="D6" s="6">
        <v>490</v>
      </c>
      <c r="E6" s="6">
        <v>124</v>
      </c>
      <c r="F6" s="6">
        <f t="shared" si="0"/>
        <v>6502.083333333333</v>
      </c>
      <c r="G6" s="4">
        <f t="shared" si="1"/>
        <v>25.30612244897959</v>
      </c>
    </row>
    <row r="7" spans="1:7" ht="16.5" thickTop="1" thickBot="1" x14ac:dyDescent="0.3">
      <c r="A7" s="1" t="s">
        <v>4</v>
      </c>
      <c r="B7" s="5">
        <v>84315</v>
      </c>
      <c r="C7" s="6" t="s">
        <v>11</v>
      </c>
      <c r="D7" s="6">
        <v>232</v>
      </c>
      <c r="E7" s="6">
        <v>57</v>
      </c>
      <c r="F7" s="6">
        <f t="shared" si="0"/>
        <v>7026.25</v>
      </c>
      <c r="G7" s="4">
        <f t="shared" si="1"/>
        <v>24.568965517241377</v>
      </c>
    </row>
    <row r="8" spans="1:7" ht="16.5" thickTop="1" thickBot="1" x14ac:dyDescent="0.3">
      <c r="A8" s="1" t="s">
        <v>5</v>
      </c>
      <c r="B8" s="5">
        <v>80157</v>
      </c>
      <c r="C8" s="6" t="s">
        <v>11</v>
      </c>
      <c r="D8" s="6">
        <v>349</v>
      </c>
      <c r="E8" s="6">
        <v>104</v>
      </c>
      <c r="F8" s="6">
        <f t="shared" si="0"/>
        <v>6679.75</v>
      </c>
      <c r="G8" s="4">
        <f t="shared" si="1"/>
        <v>29.799426934097422</v>
      </c>
    </row>
    <row r="9" spans="1:7" ht="16.5" thickTop="1" thickBot="1" x14ac:dyDescent="0.3">
      <c r="A9" s="1" t="s">
        <v>6</v>
      </c>
      <c r="B9" s="5">
        <v>79644</v>
      </c>
      <c r="C9" s="6" t="s">
        <v>11</v>
      </c>
      <c r="D9" s="6">
        <v>253</v>
      </c>
      <c r="E9" s="6">
        <v>64</v>
      </c>
      <c r="F9" s="6">
        <f t="shared" si="0"/>
        <v>6637</v>
      </c>
      <c r="G9" s="4">
        <f t="shared" si="1"/>
        <v>25.296442687747035</v>
      </c>
    </row>
    <row r="10" spans="1:7" ht="16.5" thickTop="1" thickBot="1" x14ac:dyDescent="0.3">
      <c r="A10" s="1" t="s">
        <v>7</v>
      </c>
      <c r="B10" s="5">
        <v>61710</v>
      </c>
      <c r="C10" s="6" t="s">
        <v>11</v>
      </c>
      <c r="D10" s="6">
        <v>238</v>
      </c>
      <c r="E10" s="6">
        <v>70</v>
      </c>
      <c r="F10" s="6">
        <f t="shared" si="0"/>
        <v>5142.5</v>
      </c>
      <c r="G10" s="4">
        <f t="shared" si="1"/>
        <v>29.411764705882355</v>
      </c>
    </row>
    <row r="11" spans="1:7" ht="16.5" thickTop="1" thickBot="1" x14ac:dyDescent="0.3">
      <c r="A11" s="1" t="s">
        <v>8</v>
      </c>
      <c r="B11" s="5">
        <v>66077</v>
      </c>
      <c r="C11" s="6" t="s">
        <v>11</v>
      </c>
      <c r="D11" s="6">
        <v>89</v>
      </c>
      <c r="E11" s="6">
        <v>21</v>
      </c>
      <c r="F11" s="6">
        <f t="shared" si="0"/>
        <v>5506.416666666667</v>
      </c>
      <c r="G11" s="4">
        <f t="shared" si="1"/>
        <v>23.595505617977526</v>
      </c>
    </row>
    <row r="12" spans="1:7" ht="16.5" thickTop="1" thickBot="1" x14ac:dyDescent="0.3">
      <c r="A12" s="7" t="s">
        <v>18</v>
      </c>
      <c r="B12" s="8"/>
      <c r="C12" s="8"/>
      <c r="D12" s="8">
        <f>D3+D4+D5+D6+D7+D8+D9+D10+D11</f>
        <v>2659</v>
      </c>
      <c r="E12" s="8">
        <f>E3+E4+E5+E6+E7+E8+E9+E10+E11</f>
        <v>676</v>
      </c>
      <c r="F12" s="8"/>
      <c r="G12" s="9"/>
    </row>
    <row r="13" spans="1:7" ht="15.75" thickTop="1" x14ac:dyDescent="0.25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Kerian Loerick</dc:creator>
  <cp:lastModifiedBy>Kerian Loerick</cp:lastModifiedBy>
  <dcterms:created xsi:type="dcterms:W3CDTF">2015-06-05T18:17:20Z</dcterms:created>
  <dcterms:modified xsi:type="dcterms:W3CDTF">2020-09-28T14:53:51Z</dcterms:modified>
</cp:coreProperties>
</file>