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neilsquiresoc.sharepoint.com/sites/MMC-Team/Shared Documents/Server/3 AT Library/WIP/Toy Wand Switch Adapted Toy/GitHub/Spinning-Light-Wand-Adaptation/Documentation/Working_Documents/"/>
    </mc:Choice>
  </mc:AlternateContent>
  <xr:revisionPtr revIDLastSave="9" documentId="13_ncr:1_{72F83CE0-3C65-426F-AC7C-5194C01AC1D1}" xr6:coauthVersionLast="47" xr6:coauthVersionMax="47" xr10:uidLastSave="{393822D3-92E5-4019-91DD-34DBCD62E295}"/>
  <bookViews>
    <workbookView xWindow="-120" yWindow="-120" windowWidth="29040" windowHeight="15840" xr2:uid="{00000000-000D-0000-FFFF-FFFF00000000}"/>
  </bookViews>
  <sheets>
    <sheet name="Spinning_Light_Wand_Adaptation_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1" l="1"/>
  <c r="G7" i="1"/>
  <c r="H7" i="1" s="1"/>
  <c r="E2" i="1" l="1"/>
  <c r="F2" i="1"/>
  <c r="F15" i="1"/>
  <c r="F16" i="1"/>
  <c r="F17" i="1"/>
  <c r="F18" i="1"/>
  <c r="F14" i="1"/>
  <c r="F19" i="1" l="1"/>
  <c r="H6" i="1"/>
  <c r="G5" i="1"/>
  <c r="H5" i="1" s="1"/>
  <c r="D2" i="1" l="1"/>
</calcChain>
</file>

<file path=xl/sharedStrings.xml><?xml version="1.0" encoding="utf-8"?>
<sst xmlns="http://schemas.openxmlformats.org/spreadsheetml/2006/main" count="46" uniqueCount="42">
  <si>
    <t>Total Cost</t>
  </si>
  <si>
    <t>Total Print time (hr)</t>
  </si>
  <si>
    <t>Total filament (g)</t>
  </si>
  <si>
    <r>
      <t xml:space="preserve">Version: </t>
    </r>
    <r>
      <rPr>
        <b/>
        <u/>
        <sz val="14"/>
        <color theme="1"/>
        <rFont val="Calibri"/>
        <family val="2"/>
        <scheme val="minor"/>
      </rPr>
      <t>V1.0</t>
    </r>
  </si>
  <si>
    <t>Pkg Quantity</t>
  </si>
  <si>
    <t>Price per package</t>
  </si>
  <si>
    <t>Price per Unit</t>
  </si>
  <si>
    <t>Price for qty needed</t>
  </si>
  <si>
    <t>Link</t>
  </si>
  <si>
    <t>Part</t>
  </si>
  <si>
    <t>TOTAL Mass (g)</t>
  </si>
  <si>
    <t>Estimated Price</t>
  </si>
  <si>
    <t>Print Time (Min)</t>
  </si>
  <si>
    <t>Total Print Cost:</t>
  </si>
  <si>
    <t>Tools for Assembly</t>
  </si>
  <si>
    <t>Alternatives (if there are other sources for some parts link them below)</t>
  </si>
  <si>
    <t>Part and description</t>
  </si>
  <si>
    <t>https://www.walmart.ca/en/ip/spinning-light-wand-yellowblue/6000201173987</t>
  </si>
  <si>
    <t>Spinning Light Wand Toy</t>
  </si>
  <si>
    <t>ID</t>
  </si>
  <si>
    <t>Commercial Parts</t>
  </si>
  <si>
    <t>Wand Holder Base</t>
  </si>
  <si>
    <t>Base Bottom Cover</t>
  </si>
  <si>
    <t>#0 Phillips Screwdriver</t>
  </si>
  <si>
    <t>Flat head screwdriver</t>
  </si>
  <si>
    <t>Soldering Iron</t>
  </si>
  <si>
    <t>Hot glue gun</t>
  </si>
  <si>
    <t>Super Glue</t>
  </si>
  <si>
    <t>SKU 6000201173988</t>
  </si>
  <si>
    <t>3D Printed Parts                                                                                     ESTIMATED PRICING USING 1 KG ROLL COST:</t>
  </si>
  <si>
    <t>Model</t>
  </si>
  <si>
    <t>Base.stl</t>
  </si>
  <si>
    <t>Base_Bottom_Cover.stl</t>
  </si>
  <si>
    <t>Spinning Light Wand Adaptation</t>
  </si>
  <si>
    <t>3.5 mm Mono Jack</t>
  </si>
  <si>
    <t>1/2" Hex Nuts</t>
  </si>
  <si>
    <t>https://www.homedepot.ca/product/paulin-1-2-13-inch-finished-hex-nut-zinc-plated-grade-5-unc/1000123718</t>
  </si>
  <si>
    <t>QTY</t>
  </si>
  <si>
    <t>https://www.digikey.ca/en/products/detail/cui-devices/SJ1-3513/738683</t>
  </si>
  <si>
    <t>Date Created: 2022-Apr-13</t>
  </si>
  <si>
    <t>https://www.digikey.ca/en/products/detail/schurter-inc/4832-2211/2646631</t>
  </si>
  <si>
    <t>Shurter 4832.2211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</si>
</sst>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1"/>
      <name val="Roboto Black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rgb="FFD9D9D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5" fillId="0" borderId="0" xfId="0" applyFont="1"/>
    <xf numFmtId="0" fontId="2" fillId="2" borderId="0" xfId="2" applyFont="1"/>
    <xf numFmtId="0" fontId="3" fillId="3" borderId="0" xfId="3" applyFont="1"/>
    <xf numFmtId="0" fontId="2" fillId="4" borderId="0" xfId="4" applyFont="1"/>
    <xf numFmtId="164" fontId="4" fillId="2" borderId="0" xfId="2" applyNumberFormat="1"/>
    <xf numFmtId="0" fontId="4" fillId="4" borderId="0" xfId="4"/>
    <xf numFmtId="0" fontId="0" fillId="5" borderId="1" xfId="0" applyFill="1" applyBorder="1"/>
    <xf numFmtId="0" fontId="6" fillId="0" borderId="0" xfId="5"/>
    <xf numFmtId="44" fontId="0" fillId="0" borderId="0" xfId="1" applyFont="1"/>
    <xf numFmtId="0" fontId="0" fillId="5" borderId="2" xfId="0" applyFill="1" applyBorder="1"/>
    <xf numFmtId="0" fontId="0" fillId="5" borderId="3" xfId="0" applyFill="1" applyBorder="1"/>
    <xf numFmtId="0" fontId="3" fillId="0" borderId="0" xfId="0" applyFont="1"/>
    <xf numFmtId="44" fontId="0" fillId="0" borderId="0" xfId="1" applyFont="1" applyFill="1"/>
    <xf numFmtId="0" fontId="8" fillId="0" borderId="0" xfId="0" applyFont="1"/>
    <xf numFmtId="0" fontId="7" fillId="5" borderId="1" xfId="0" applyFont="1" applyFill="1" applyBorder="1"/>
    <xf numFmtId="0" fontId="0" fillId="5" borderId="5" xfId="0" applyFill="1" applyBorder="1"/>
    <xf numFmtId="44" fontId="0" fillId="6" borderId="4" xfId="1" applyFont="1" applyFill="1" applyBorder="1"/>
    <xf numFmtId="0" fontId="0" fillId="6" borderId="4" xfId="0" applyFill="1" applyBorder="1"/>
    <xf numFmtId="0" fontId="0" fillId="5" borderId="6" xfId="0" applyFill="1" applyBorder="1"/>
    <xf numFmtId="0" fontId="3" fillId="6" borderId="4" xfId="0" applyFont="1" applyFill="1" applyBorder="1"/>
    <xf numFmtId="44" fontId="3" fillId="6" borderId="4" xfId="0" applyNumberFormat="1" applyFont="1" applyFill="1" applyBorder="1"/>
    <xf numFmtId="0" fontId="0" fillId="7" borderId="0" xfId="0" applyFill="1"/>
    <xf numFmtId="44" fontId="0" fillId="7" borderId="0" xfId="1" applyFont="1" applyFill="1" applyBorder="1"/>
    <xf numFmtId="2" fontId="10" fillId="3" borderId="0" xfId="3" applyNumberFormat="1" applyFont="1"/>
    <xf numFmtId="0" fontId="3" fillId="5" borderId="7" xfId="0" applyFont="1" applyFill="1" applyBorder="1"/>
    <xf numFmtId="0" fontId="0" fillId="5" borderId="8" xfId="0" applyFill="1" applyBorder="1"/>
    <xf numFmtId="0" fontId="0" fillId="0" borderId="9" xfId="0" applyBorder="1"/>
    <xf numFmtId="44" fontId="0" fillId="8" borderId="10" xfId="1" applyFont="1" applyFill="1" applyBorder="1"/>
    <xf numFmtId="0" fontId="0" fillId="5" borderId="11" xfId="0" applyFill="1" applyBorder="1"/>
    <xf numFmtId="0" fontId="0" fillId="8" borderId="1" xfId="0" applyFill="1" applyBorder="1"/>
  </cellXfs>
  <cellStyles count="6">
    <cellStyle name="60% - Accent4" xfId="3" builtinId="44"/>
    <cellStyle name="Accent2" xfId="2" builtinId="33"/>
    <cellStyle name="Accent5" xfId="4" builtinId="45"/>
    <cellStyle name="Currency" xfId="1" builtinId="4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a/en/products/detail/schurter-inc/4832-2211/2646631" TargetMode="External"/><Relationship Id="rId2" Type="http://schemas.openxmlformats.org/officeDocument/2006/relationships/hyperlink" Target="https://www.digikey.ca/en/products/detail/cui-devices/SJ1-3513/738683" TargetMode="External"/><Relationship Id="rId1" Type="http://schemas.openxmlformats.org/officeDocument/2006/relationships/hyperlink" Target="https://www.walmart.ca/en/ip/spinning-light-wand-yellowblue/600020117398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workbookViewId="0">
      <selection activeCell="J11" sqref="J11"/>
    </sheetView>
  </sheetViews>
  <sheetFormatPr defaultRowHeight="15" x14ac:dyDescent="0.25"/>
  <cols>
    <col min="1" max="1" width="2.85546875" bestFit="1" customWidth="1"/>
    <col min="2" max="2" width="89.42578125" bestFit="1" customWidth="1"/>
    <col min="3" max="3" width="27" customWidth="1"/>
    <col min="4" max="5" width="15.85546875" customWidth="1"/>
    <col min="6" max="6" width="18.7109375" customWidth="1"/>
    <col min="7" max="7" width="15.140625" customWidth="1"/>
    <col min="8" max="8" width="20.42578125" customWidth="1"/>
    <col min="9" max="9" width="7.7109375" customWidth="1"/>
    <col min="10" max="10" width="17.42578125" bestFit="1" customWidth="1"/>
    <col min="11" max="11" width="17.7109375" bestFit="1" customWidth="1"/>
    <col min="12" max="12" width="12.28515625" bestFit="1" customWidth="1"/>
    <col min="13" max="13" width="89.85546875" bestFit="1" customWidth="1"/>
  </cols>
  <sheetData>
    <row r="1" spans="1:13" ht="35.25" x14ac:dyDescent="0.5">
      <c r="B1" s="1" t="s">
        <v>33</v>
      </c>
      <c r="D1" s="2" t="s">
        <v>0</v>
      </c>
      <c r="E1" s="3" t="s">
        <v>1</v>
      </c>
      <c r="F1" s="4" t="s">
        <v>2</v>
      </c>
    </row>
    <row r="2" spans="1:13" ht="18.75" x14ac:dyDescent="0.3">
      <c r="B2" s="14" t="s">
        <v>3</v>
      </c>
      <c r="C2" s="12" t="s">
        <v>39</v>
      </c>
      <c r="D2" s="5">
        <f>SUM(H5:H12)+F19</f>
        <v>9.754999999999999</v>
      </c>
      <c r="E2" s="24">
        <f>SUM(G14:G18)/60</f>
        <v>6.1333333333333337</v>
      </c>
      <c r="F2" s="6">
        <f>SUM(E14:E18)</f>
        <v>63</v>
      </c>
    </row>
    <row r="3" spans="1:13" ht="16.5" thickBot="1" x14ac:dyDescent="0.3">
      <c r="A3" t="s">
        <v>19</v>
      </c>
      <c r="B3" s="15" t="s">
        <v>20</v>
      </c>
    </row>
    <row r="4" spans="1:13" ht="15.75" thickBot="1" x14ac:dyDescent="0.3">
      <c r="B4" s="7"/>
      <c r="C4" s="7" t="s">
        <v>30</v>
      </c>
      <c r="D4" s="7" t="s">
        <v>37</v>
      </c>
      <c r="E4" s="7" t="s">
        <v>4</v>
      </c>
      <c r="F4" s="7" t="s">
        <v>5</v>
      </c>
      <c r="G4" s="16" t="s">
        <v>6</v>
      </c>
      <c r="H4" s="16" t="s">
        <v>7</v>
      </c>
      <c r="I4" s="7"/>
      <c r="J4" s="7" t="s">
        <v>8</v>
      </c>
      <c r="K4" s="7"/>
      <c r="L4" s="7"/>
    </row>
    <row r="5" spans="1:13" x14ac:dyDescent="0.25">
      <c r="A5">
        <v>1</v>
      </c>
      <c r="B5" t="s">
        <v>18</v>
      </c>
      <c r="C5" t="s">
        <v>28</v>
      </c>
      <c r="D5">
        <v>1</v>
      </c>
      <c r="E5">
        <v>1</v>
      </c>
      <c r="F5" s="9">
        <v>5</v>
      </c>
      <c r="G5" s="17">
        <f>F5/E5</f>
        <v>5</v>
      </c>
      <c r="H5" s="17">
        <f>G5*D5</f>
        <v>5</v>
      </c>
      <c r="J5" s="8" t="s">
        <v>17</v>
      </c>
    </row>
    <row r="6" spans="1:13" x14ac:dyDescent="0.25">
      <c r="A6">
        <v>2</v>
      </c>
      <c r="B6" t="s">
        <v>34</v>
      </c>
      <c r="C6" t="s">
        <v>41</v>
      </c>
      <c r="D6">
        <v>1</v>
      </c>
      <c r="E6">
        <v>1</v>
      </c>
      <c r="F6" s="9">
        <v>2.02</v>
      </c>
      <c r="G6" s="17">
        <f>F6/E6</f>
        <v>2.02</v>
      </c>
      <c r="H6" s="17">
        <f>G6*D6</f>
        <v>2.02</v>
      </c>
      <c r="J6" s="8" t="s">
        <v>40</v>
      </c>
    </row>
    <row r="7" spans="1:13" x14ac:dyDescent="0.25">
      <c r="A7">
        <v>3</v>
      </c>
      <c r="B7" t="s">
        <v>35</v>
      </c>
      <c r="D7">
        <v>2</v>
      </c>
      <c r="E7">
        <v>1</v>
      </c>
      <c r="F7" s="9">
        <v>0.57999999999999996</v>
      </c>
      <c r="G7" s="17">
        <f t="shared" ref="G7" si="0">F7/E7</f>
        <v>0.57999999999999996</v>
      </c>
      <c r="H7" s="17">
        <f>G7*D7</f>
        <v>1.1599999999999999</v>
      </c>
      <c r="J7" s="8" t="s">
        <v>36</v>
      </c>
    </row>
    <row r="8" spans="1:13" x14ac:dyDescent="0.25">
      <c r="G8" s="17"/>
      <c r="H8" s="18"/>
    </row>
    <row r="9" spans="1:13" x14ac:dyDescent="0.25">
      <c r="G9" s="17"/>
      <c r="H9" s="18"/>
    </row>
    <row r="11" spans="1:13" ht="15.75" thickBot="1" x14ac:dyDescent="0.3">
      <c r="C11" s="27"/>
      <c r="G11" s="22"/>
      <c r="H11" s="22"/>
    </row>
    <row r="12" spans="1:13" ht="15.75" thickBot="1" x14ac:dyDescent="0.3">
      <c r="B12" s="25" t="s">
        <v>29</v>
      </c>
      <c r="C12" s="28">
        <v>25</v>
      </c>
      <c r="F12" s="9"/>
      <c r="G12" s="23"/>
      <c r="H12" s="23"/>
      <c r="M12" s="8"/>
    </row>
    <row r="13" spans="1:13" ht="15.75" thickBot="1" x14ac:dyDescent="0.3">
      <c r="B13" s="7" t="s">
        <v>9</v>
      </c>
      <c r="C13" s="26"/>
      <c r="D13" s="7" t="s">
        <v>37</v>
      </c>
      <c r="E13" s="7" t="s">
        <v>10</v>
      </c>
      <c r="F13" s="16" t="s">
        <v>11</v>
      </c>
      <c r="G13" s="7" t="s">
        <v>12</v>
      </c>
      <c r="H13" s="7" t="s">
        <v>8</v>
      </c>
    </row>
    <row r="14" spans="1:13" x14ac:dyDescent="0.25">
      <c r="A14">
        <v>4</v>
      </c>
      <c r="B14" t="s">
        <v>21</v>
      </c>
      <c r="C14" t="s">
        <v>31</v>
      </c>
      <c r="D14">
        <v>1</v>
      </c>
      <c r="E14">
        <v>53</v>
      </c>
      <c r="F14" s="17">
        <f>(E14/1000)*$C$12</f>
        <v>1.325</v>
      </c>
      <c r="G14">
        <v>320</v>
      </c>
      <c r="H14" s="8"/>
    </row>
    <row r="15" spans="1:13" x14ac:dyDescent="0.25">
      <c r="A15">
        <v>5</v>
      </c>
      <c r="B15" t="s">
        <v>22</v>
      </c>
      <c r="C15" t="s">
        <v>32</v>
      </c>
      <c r="D15">
        <v>1</v>
      </c>
      <c r="E15">
        <v>10</v>
      </c>
      <c r="F15" s="17">
        <f t="shared" ref="F15:F18" si="1">(E15/1000)*$C$12</f>
        <v>0.25</v>
      </c>
      <c r="G15">
        <v>48</v>
      </c>
      <c r="H15" s="8"/>
    </row>
    <row r="16" spans="1:13" x14ac:dyDescent="0.25">
      <c r="F16" s="17">
        <f t="shared" si="1"/>
        <v>0</v>
      </c>
      <c r="H16" s="8"/>
    </row>
    <row r="17" spans="2:13" x14ac:dyDescent="0.25">
      <c r="F17" s="17">
        <f t="shared" si="1"/>
        <v>0</v>
      </c>
      <c r="H17" s="8"/>
    </row>
    <row r="18" spans="2:13" x14ac:dyDescent="0.25">
      <c r="F18" s="17">
        <f t="shared" si="1"/>
        <v>0</v>
      </c>
      <c r="H18" s="8"/>
    </row>
    <row r="19" spans="2:13" ht="15.75" thickBot="1" x14ac:dyDescent="0.3">
      <c r="B19" s="12"/>
      <c r="E19" s="20" t="s">
        <v>13</v>
      </c>
      <c r="F19" s="21">
        <f>SUM(F14:F18)</f>
        <v>1.575</v>
      </c>
      <c r="H19" s="13"/>
    </row>
    <row r="20" spans="2:13" ht="15.75" thickBot="1" x14ac:dyDescent="0.3">
      <c r="B20" s="10" t="s">
        <v>14</v>
      </c>
      <c r="C20" s="11"/>
      <c r="D20" s="11"/>
      <c r="E20" s="19"/>
      <c r="F20" s="19"/>
      <c r="G20" s="11"/>
      <c r="H20" s="11"/>
      <c r="I20" s="11"/>
      <c r="J20" s="11"/>
      <c r="K20" s="11"/>
      <c r="L20" s="11"/>
      <c r="M20" s="11"/>
    </row>
    <row r="21" spans="2:13" x14ac:dyDescent="0.25">
      <c r="B21" t="s">
        <v>23</v>
      </c>
    </row>
    <row r="22" spans="2:13" x14ac:dyDescent="0.25">
      <c r="B22" t="s">
        <v>24</v>
      </c>
    </row>
    <row r="23" spans="2:13" x14ac:dyDescent="0.25">
      <c r="B23" t="s">
        <v>25</v>
      </c>
    </row>
    <row r="24" spans="2:13" x14ac:dyDescent="0.25">
      <c r="B24" t="s">
        <v>26</v>
      </c>
    </row>
    <row r="25" spans="2:13" x14ac:dyDescent="0.25">
      <c r="B25" t="s">
        <v>27</v>
      </c>
    </row>
    <row r="26" spans="2:13" ht="15.75" thickBot="1" x14ac:dyDescent="0.3"/>
    <row r="27" spans="2:13" ht="15.75" thickBot="1" x14ac:dyDescent="0.3">
      <c r="B27" s="29" t="s">
        <v>15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2:13" ht="15.75" thickBot="1" x14ac:dyDescent="0.3">
      <c r="B28" s="30" t="s">
        <v>16</v>
      </c>
      <c r="C28" s="30" t="s">
        <v>8</v>
      </c>
    </row>
    <row r="29" spans="2:13" x14ac:dyDescent="0.25">
      <c r="B29" t="s">
        <v>34</v>
      </c>
      <c r="C29" s="8" t="s">
        <v>38</v>
      </c>
    </row>
  </sheetData>
  <hyperlinks>
    <hyperlink ref="J5" r:id="rId1" xr:uid="{57C83C38-FF34-4AC5-ADBD-4564F5A963CF}"/>
    <hyperlink ref="C29" r:id="rId2" xr:uid="{59196A6A-AF86-4938-A36A-7E6CD2618EC2}"/>
    <hyperlink ref="J6" r:id="rId3" xr:uid="{F42DEA00-EA4C-4487-8BB7-E32DA4C7AA8F}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6CAEA290209545A9F8681F83603874" ma:contentTypeVersion="13" ma:contentTypeDescription="Create a new document." ma:contentTypeScope="" ma:versionID="f5566d98fe2155980b87c8a2c3cfeb26">
  <xsd:schema xmlns:xsd="http://www.w3.org/2001/XMLSchema" xmlns:xs="http://www.w3.org/2001/XMLSchema" xmlns:p="http://schemas.microsoft.com/office/2006/metadata/properties" xmlns:ns2="8cf100d1-0775-4feb-8634-62999c4541bc" xmlns:ns3="38b325e6-602c-452a-8617-173bf47082c5" targetNamespace="http://schemas.microsoft.com/office/2006/metadata/properties" ma:root="true" ma:fieldsID="03c7239df476feb6769058ad5fc395a3" ns2:_="" ns3:_="">
    <xsd:import namespace="8cf100d1-0775-4feb-8634-62999c4541bc"/>
    <xsd:import namespace="38b325e6-602c-452a-8617-173bf47082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f100d1-0775-4feb-8634-62999c4541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b325e6-602c-452a-8617-173bf47082c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958292-C6C4-482B-887A-6CF9FB19AB74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38b325e6-602c-452a-8617-173bf47082c5"/>
    <ds:schemaRef ds:uri="8cf100d1-0775-4feb-8634-62999c4541b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C65B183-9CA2-450A-AD10-DC3826B374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f100d1-0775-4feb-8634-62999c4541bc"/>
    <ds:schemaRef ds:uri="38b325e6-602c-452a-8617-173bf47082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40145F-09D2-466B-B9A2-2798696B0A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Spinning_Light_Wand_Adaptation_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MMC Co-op</dc:creator>
  <cp:keywords/>
  <dc:description/>
  <cp:lastModifiedBy>Jake McIvor</cp:lastModifiedBy>
  <cp:revision/>
  <dcterms:created xsi:type="dcterms:W3CDTF">2021-04-20T01:54:08Z</dcterms:created>
  <dcterms:modified xsi:type="dcterms:W3CDTF">2022-04-20T21:54:54Z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0x010100456CAEA290209545A9F8681F83603874</vt:lpwstr>
  </property>
</Properties>
</file>