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1-15 - Toy Hacks/Switch Adapted Water Gun/Documentation/Working_Documents/"/>
    </mc:Choice>
  </mc:AlternateContent>
  <xr:revisionPtr revIDLastSave="80" documentId="11_DC0E2523FAFE28515E8D5C5A1D4A6B02C3B15AFA" xr6:coauthVersionLast="47" xr6:coauthVersionMax="47" xr10:uidLastSave="{B7B22F8D-B149-409D-9917-4C919096DA67}"/>
  <bookViews>
    <workbookView xWindow="12690" yWindow="180" windowWidth="15975" windowHeight="11385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G7" i="1"/>
  <c r="F11" i="1"/>
  <c r="G11" i="1" s="1"/>
  <c r="F10" i="1"/>
  <c r="G10" i="1" s="1"/>
  <c r="F9" i="1"/>
  <c r="G9" i="1"/>
  <c r="F7" i="1"/>
  <c r="D2" i="1" l="1"/>
  <c r="E2" i="1"/>
  <c r="E16" i="1"/>
  <c r="E17" i="1"/>
  <c r="E18" i="1"/>
  <c r="E19" i="1"/>
  <c r="E15" i="1"/>
  <c r="E20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<sst xmlns="http://schemas.openxmlformats.org/spreadsheetml/2006/main" count="50" uniqueCount="47">
  <si>
    <t>Device: Switch Adapted Water Gun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</si>
  <si>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</si>
  <si>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</si>
  <si>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</si>
  <si>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</si>
  <si>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JUNE 2022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</si>
  <si>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</si>
  <si>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</si>
  <si>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</si>
  <si>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</si>
  <si>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</si>
  <si>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</si>
  <si>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</si>
  <si>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</si>
  <si>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</si>
  <si>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Electric Water Gun</t>
  </si>
  <si>
    <t>‎B0B2W74QBN</t>
  </si>
  <si>
    <t>HITNEXT Electric Water Gun, Automatic Squirt Guns Battery Operated Water Blaster Gun 300CC Long Range Shooting Water Toy Gifts for Kids 3+ Yard Beach Outdoor Games Water Fighting : Amazon.ca: Everything Else</t>
  </si>
  <si>
    <t>3.5mm mono jack</t>
  </si>
  <si>
    <t>CP-3502MJ-ND</t>
  </si>
  <si>
    <t>https://www.digikey.ca/short/pq1d1z</t>
  </si>
  <si>
    <t>Copper Foil Tape</t>
  </si>
  <si>
    <t>VGEBYdxt37285gi-01</t>
  </si>
  <si>
    <t>Home Mart Banding cables Cable ties Self-locking electric wire cables Zip ties 2.2 mm x 80 mm 100 pieces, Cable Ties - Amazon Canada</t>
  </si>
  <si>
    <t>AA Batteries</t>
  </si>
  <si>
    <t>https://www.walmart.ca/en/ip/energizer-max-aa-batteries-4-pack-double-a-alkaline-batteries/PRD6FBLLXWUHPD1</t>
  </si>
  <si>
    <t>Zip Tie</t>
  </si>
  <si>
    <t>‎S-77</t>
  </si>
  <si>
    <t>https://www.amazon.ca/Home-Mart-Banding-Self-locking-electric/dp/B074RYXBSX/ref=sr_1_2_sspa?crid=TDNA92QWTHEE&amp;keywords=zip+ties&amp;qid=1659003693&amp;refinements=p_36%3A-500&amp;rnid=12035759011&amp;sprefix=zip+ties%2Caps%2C94&amp;sr=8-2-spons&amp;psc=1&amp;spLa=ZW5jcnlwdGVkUXVhbGlmaWVyPUExOTFTRFBHWjU1RUxQJmVuY3J5cHRlZElkPUEwMjkzMjQ0Mk8wVEE5MDZZVERKVSZlbmNyeXB0ZWRBZElkPUEwNjA5MjA5S1dSRTI1VlY1MExBJndpZGdldE5hbWU9c3BfYXRmJmFjdGlvbj1jbGlja1JlZGlyZWN0JmRvTm90TG9nQ2xpY2s9dHJ1ZQ==</t>
  </si>
  <si>
    <t xml:space="preserve">1/4″-20 UNC Hex Bolt, 1/2″ Length </t>
  </si>
  <si>
    <t>www.mcmaster.com/92865a537</t>
  </si>
  <si>
    <t>1/4″-20 UNC Tee Nut Insert</t>
  </si>
  <si>
    <t>https://www.mcmaster.com/90975A025/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</si>
  <si>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</si>
  <si>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</si>
  <si>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</si>
  <si>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</si>
  <si>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</si>
  <si>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</si>
  <si>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Water Gun Stand</t>
  </si>
  <si>
    <t>Total Print Cost:</t>
  </si>
  <si>
    <t>Tools for Assembly</t>
  </si>
  <si>
    <t>Alternatives (if there are other sources for some parts link them below)</t>
  </si>
  <si>
    <t>Part and description</t>
  </si>
  <si>
    <t>There are other links for the water gun found on amazon</t>
  </si>
  <si>
    <t>Electric Water Gun, Battery Operated Squirt Guns with Cool LED Lights, 300CC Long Range Water Blaster for Kids Adults Swimming Pool Beach Party Water Fighting (Black), Water Guns, Blasters &amp; Soakers - Amazon Canada</t>
  </si>
  <si>
    <t>Zip Ties can be found at your local dollar store, walmart, canadian tire,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</si>
</sst>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0" fontId="11" fillId="0" borderId="0" xfId="0" applyFont="1"/>
    <xf numFmtId="0" fontId="12" fillId="0" borderId="0" xfId="0" applyFont="1"/>
    <xf numFmtId="44" fontId="0" fillId="0" borderId="0" xfId="1" applyFont="1" applyFill="1" applyBorder="1"/>
    <xf numFmtId="0" fontId="0" fillId="6" borderId="4" xfId="1" applyNumberFormat="1" applyFont="1" applyFill="1" applyBorder="1"/>
    <xf numFmtId="44" fontId="0" fillId="6" borderId="12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short/pq1d1z" TargetMode="External"/><Relationship Id="rId7" Type="http://schemas.openxmlformats.org/officeDocument/2006/relationships/hyperlink" Target="https://www.mcmaster.com/90975A025/" TargetMode="External"/><Relationship Id="rId2" Type="http://schemas.openxmlformats.org/officeDocument/2006/relationships/hyperlink" Target="https://www.amazon.ca/Electric-Battery-Operated-Swimming-Fighting/dp/B08S79325P/ref=sr_1_4?crid=3QLF2N37COT80&amp;keywords=electric%2Bwater%2Bgun&amp;qid=1655320742&amp;refinements=p_36%3A-4000&amp;rnid=12035759011&amp;s=toys&amp;sprefix=electric%2Bwater%2Bgun%2Ctoys%2C132&amp;sr=1-4&amp;th=1" TargetMode="External"/><Relationship Id="rId1" Type="http://schemas.openxmlformats.org/officeDocument/2006/relationships/hyperlink" Target="https://www.amazon.ca/HITNEXT-Electric-Children-Operated-Automatic/dp/B0919VSGYH/ref=dp_prsubs_3?pd_rd_i=B0919VSGYH&amp;th=1" TargetMode="External"/><Relationship Id="rId6" Type="http://schemas.openxmlformats.org/officeDocument/2006/relationships/hyperlink" Target="http://www.mcmaster.com/92865a537" TargetMode="External"/><Relationship Id="rId5" Type="http://schemas.openxmlformats.org/officeDocument/2006/relationships/hyperlink" Target="https://www.amazon.ca/Home-Mart-Banding-Self-locking-electric/dp/B074RYXBSX/ref=sr_1_2_sspa?crid=TDNA92QWTHEE&amp;keywords=zip+ties&amp;qid=1659003693&amp;refinements=p_36%3A-500&amp;rnid=12035759011&amp;sprefix=zip+ties%2Caps%2C94&amp;sr=8-2-spons&amp;psc=1&amp;spLa=ZW5jcnlwdGVkUXVhbGlmaWVyPUExOTFTRFBHWjU1RUxQJmVuY3J5cHRlZElkPUEwMjkzMjQ0Mk8wVEE5MDZZVERKVSZlbmNyeXB0ZWRBZElkPUEwNjA5MjA5S1dSRTI1VlY1MExBJndpZGdldE5hbWU9c3BfYXRmJmFjdGlvbj1jbGlja1JlZGlyZWN0JmRvTm90TG9nQ2xpY2s9dHJ1ZQ==" TargetMode="External"/><Relationship Id="rId4" Type="http://schemas.openxmlformats.org/officeDocument/2006/relationships/hyperlink" Target="https://www.amazon.ca/Home-Mart-Banding-Self-locking-electric/dp/B074RYXBSX/ref=sr_1_2_sspa?crid=2N22N7YO9IBOV&amp;keywords=zip+tie&amp;qid=1658765896&amp;refinements=p_36%3A-500&amp;rnid=12035759011&amp;sprefix=zip+tie%2Caps%2C129&amp;sr=8-2-spons&amp;psc=1&amp;spLa=ZW5jcnlwdGVkUXVhbGlmaWVyPUEyVk80RkxWWEJSUTJSJmVuY3J5cHRlZElkPUEwMTQ1MzAyNkRFQk40SFRFSjRRJmVuY3J5cHRlZEFkSWQ9QTA2MDkyMDlLV1JFMjVWVjUwTEEmd2lkZ2V0TmFtZT1zcF9hdGYmYWN0aW9uPWNsaWNrUmVkaXJlY3QmZG9Ob3RMb2dDbGljaz10cnV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I12" sqref="I12"/>
    </sheetView>
  </sheetViews>
  <sheetFormatPr defaultRowHeight="15"/>
  <cols>
    <col min="1" max="1" width="89.42578125" bestFit="1" customWidth="1"/>
    <col min="2" max="2" width="37.28515625" bestFit="1" customWidth="1"/>
    <col min="3" max="3" width="16.42578125" bestFit="1" customWidth="1"/>
    <col min="4" max="4" width="18.7109375" bestFit="1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>
      <c r="A1" s="1" t="s">
        <v>0</v>
      </c>
      <c r="C1" s="2" t="s">
        <v>1</v>
      </c>
      <c r="D1" s="3" t="s">
        <v>2</v>
      </c>
      <c r="E1" s="4" t="s">
        <v>3</v>
      </c>
    </row>
    <row r="2" spans="1:12" ht="18.75">
      <c r="A2" s="14" t="s">
        <v>4</v>
      </c>
      <c r="B2" s="12" t="s">
        <v>5</v>
      </c>
      <c r="C2" s="5">
        <f>SUM(G5:G13)+E20</f>
        <v>30.9252</v>
      </c>
      <c r="D2" s="23">
        <f>SUM(F15:F19)/60</f>
        <v>3.25</v>
      </c>
      <c r="E2" s="6">
        <f>SUM(D15:D19)</f>
        <v>66</v>
      </c>
    </row>
    <row r="3" spans="1:12" ht="16.5" thickBot="1">
      <c r="A3" s="15" t="s">
        <v>6</v>
      </c>
    </row>
    <row r="4" spans="1:12" ht="15.7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>
      <c r="A5" t="s">
        <v>15</v>
      </c>
      <c r="B5" s="31" t="s">
        <v>16</v>
      </c>
      <c r="C5">
        <v>1</v>
      </c>
      <c r="D5">
        <v>1</v>
      </c>
      <c r="E5" s="9">
        <v>22.45</v>
      </c>
      <c r="F5" s="17">
        <f>E5/D5</f>
        <v>22.45</v>
      </c>
      <c r="G5" s="17">
        <f>F5*C5</f>
        <v>22.45</v>
      </c>
      <c r="I5" s="8" t="s">
        <v>17</v>
      </c>
    </row>
    <row r="6" spans="1:12">
      <c r="A6" t="s">
        <v>18</v>
      </c>
      <c r="B6" s="30" t="s">
        <v>19</v>
      </c>
      <c r="C6">
        <v>1</v>
      </c>
      <c r="D6">
        <v>1</v>
      </c>
      <c r="E6" s="9">
        <v>2.14</v>
      </c>
      <c r="F6" s="17">
        <f>E6/D6</f>
        <v>2.14</v>
      </c>
      <c r="G6" s="17">
        <f>F6*C6</f>
        <v>2.14</v>
      </c>
      <c r="I6" s="8" t="s">
        <v>20</v>
      </c>
    </row>
    <row r="7" spans="1:12">
      <c r="A7" t="s">
        <v>21</v>
      </c>
      <c r="B7" s="31" t="s">
        <v>22</v>
      </c>
      <c r="C7">
        <v>1</v>
      </c>
      <c r="D7">
        <v>100</v>
      </c>
      <c r="E7" s="9">
        <v>9.5</v>
      </c>
      <c r="F7" s="17">
        <f t="shared" ref="F7:G8" si="0">E7/D7</f>
        <v>9.5000000000000001E-2</v>
      </c>
      <c r="G7" s="17">
        <f>F7*C7</f>
        <v>9.5000000000000001E-2</v>
      </c>
      <c r="I7" s="8" t="s">
        <v>23</v>
      </c>
    </row>
    <row r="8" spans="1:12">
      <c r="A8" t="s">
        <v>24</v>
      </c>
      <c r="B8" s="31"/>
      <c r="C8">
        <v>4</v>
      </c>
      <c r="D8">
        <v>4</v>
      </c>
      <c r="E8" s="9">
        <v>3.98</v>
      </c>
      <c r="F8" s="17">
        <f t="shared" si="0"/>
        <v>0.995</v>
      </c>
      <c r="G8" s="17">
        <f>F8*C8</f>
        <v>3.98</v>
      </c>
      <c r="I8" s="8" t="s">
        <v>25</v>
      </c>
    </row>
    <row r="9" spans="1:12">
      <c r="A9" t="s">
        <v>26</v>
      </c>
      <c r="B9" s="31" t="s">
        <v>27</v>
      </c>
      <c r="C9">
        <v>1</v>
      </c>
      <c r="D9">
        <v>100</v>
      </c>
      <c r="E9" s="32">
        <v>1.69</v>
      </c>
      <c r="F9" s="17">
        <f>E9/D9</f>
        <v>1.6899999999999998E-2</v>
      </c>
      <c r="G9" s="17">
        <f t="shared" ref="G9:G11" si="1">F9*C9</f>
        <v>1.6899999999999998E-2</v>
      </c>
      <c r="I9" s="8" t="s">
        <v>28</v>
      </c>
    </row>
    <row r="10" spans="1:12">
      <c r="A10" t="s">
        <v>29</v>
      </c>
      <c r="C10">
        <v>1</v>
      </c>
      <c r="D10">
        <v>100</v>
      </c>
      <c r="E10" s="32">
        <v>10.029999999999999</v>
      </c>
      <c r="F10" s="33">
        <f>E10/D10</f>
        <v>0.1003</v>
      </c>
      <c r="G10" s="17">
        <f t="shared" si="1"/>
        <v>0.1003</v>
      </c>
      <c r="I10" s="8" t="s">
        <v>30</v>
      </c>
    </row>
    <row r="11" spans="1:12">
      <c r="A11" s="30" t="s">
        <v>31</v>
      </c>
      <c r="C11">
        <v>1</v>
      </c>
      <c r="D11">
        <v>100</v>
      </c>
      <c r="E11" s="32">
        <v>16.3</v>
      </c>
      <c r="F11" s="34">
        <f>E11/D11</f>
        <v>0.16300000000000001</v>
      </c>
      <c r="G11" s="34">
        <f t="shared" si="1"/>
        <v>0.16300000000000001</v>
      </c>
      <c r="I11" s="8" t="s">
        <v>32</v>
      </c>
    </row>
    <row r="12" spans="1:12" ht="15.75" thickBot="1">
      <c r="B12" s="26"/>
      <c r="F12" s="21"/>
      <c r="G12" s="21"/>
    </row>
    <row r="13" spans="1:12" ht="15.75" thickBot="1">
      <c r="A13" s="24" t="s">
        <v>33</v>
      </c>
      <c r="B13" s="27">
        <v>30</v>
      </c>
      <c r="E13" s="9"/>
      <c r="F13" s="22"/>
      <c r="G13" s="22"/>
      <c r="L13" s="8"/>
    </row>
    <row r="14" spans="1:12" ht="15.75" thickBot="1">
      <c r="A14" s="7" t="s">
        <v>34</v>
      </c>
      <c r="B14" s="25" t="s">
        <v>35</v>
      </c>
      <c r="C14" s="7" t="s">
        <v>9</v>
      </c>
      <c r="D14" s="7" t="s">
        <v>36</v>
      </c>
      <c r="E14" s="16" t="s">
        <v>37</v>
      </c>
      <c r="F14" s="7" t="s">
        <v>38</v>
      </c>
      <c r="G14" s="7" t="s">
        <v>14</v>
      </c>
    </row>
    <row r="15" spans="1:12">
      <c r="A15" t="s">
        <v>39</v>
      </c>
      <c r="C15">
        <v>1</v>
      </c>
      <c r="D15">
        <v>66</v>
      </c>
      <c r="E15" s="17">
        <f>(D15/1000)*$B$13</f>
        <v>1.98</v>
      </c>
      <c r="F15">
        <v>195</v>
      </c>
      <c r="G15" s="8"/>
    </row>
    <row r="16" spans="1:12">
      <c r="E16" s="17">
        <f t="shared" ref="E16:E19" si="2">(D16/1000)*$B$13</f>
        <v>0</v>
      </c>
      <c r="G16" s="8"/>
    </row>
    <row r="17" spans="1:12">
      <c r="E17" s="17">
        <f t="shared" si="2"/>
        <v>0</v>
      </c>
      <c r="G17" s="8"/>
    </row>
    <row r="18" spans="1:12">
      <c r="E18" s="17">
        <f t="shared" si="2"/>
        <v>0</v>
      </c>
      <c r="G18" s="8"/>
    </row>
    <row r="19" spans="1:12">
      <c r="E19" s="17">
        <f t="shared" si="2"/>
        <v>0</v>
      </c>
      <c r="G19" s="8"/>
    </row>
    <row r="20" spans="1:12" ht="15.75" thickBot="1">
      <c r="A20" s="12"/>
      <c r="D20" s="19" t="s">
        <v>40</v>
      </c>
      <c r="E20" s="20">
        <f>SUM(E15:E19)</f>
        <v>1.98</v>
      </c>
      <c r="G20" s="13"/>
    </row>
    <row r="21" spans="1:12" ht="15.75" thickBot="1">
      <c r="A21" s="10" t="s">
        <v>41</v>
      </c>
      <c r="B21" s="11"/>
      <c r="C21" s="11"/>
      <c r="D21" s="18"/>
      <c r="E21" s="18"/>
      <c r="F21" s="11"/>
      <c r="G21" s="11"/>
      <c r="H21" s="11"/>
      <c r="I21" s="11"/>
      <c r="J21" s="11"/>
      <c r="K21" s="11"/>
      <c r="L21" s="11"/>
    </row>
    <row r="27" spans="1:12" ht="15.75" thickBot="1"/>
    <row r="28" spans="1:12" ht="15.75" thickBot="1">
      <c r="A28" s="28" t="s">
        <v>42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ht="15.75" thickBot="1">
      <c r="A29" s="29" t="s">
        <v>43</v>
      </c>
      <c r="B29" s="29" t="s">
        <v>14</v>
      </c>
    </row>
    <row r="30" spans="1:12">
      <c r="A30" t="s">
        <v>44</v>
      </c>
      <c r="B30" s="8" t="s">
        <v>45</v>
      </c>
    </row>
    <row r="31" spans="1:12">
      <c r="A31" t="s">
        <v>46</v>
      </c>
    </row>
  </sheetData>
  <hyperlinks>
    <hyperlink ref="I5" r:id="rId1" xr:uid="{96F4E95B-A7B5-4925-9D15-E5FDFA9B7776}"/>
    <hyperlink ref="B30" r:id="rId2" xr:uid="{57EACC2E-CBE4-4DB1-96EE-3AA96F922555}"/>
    <hyperlink ref="I6" r:id="rId3" xr:uid="{17F5FE1A-3749-48D9-8D8E-5088CD6018F5}"/>
    <hyperlink ref="I7" r:id="rId4" display="https://www.amazon.ca/Home-Mart-Banding-Self-locking-electric/dp/B074RYXBSX/ref=sr_1_2_sspa?crid=2N22N7YO9IBOV&amp;keywords=zip+tie&amp;qid=1658765896&amp;refinements=p_36%3A-500&amp;rnid=12035759011&amp;sprefix=zip+tie%2Caps%2C129&amp;sr=8-2-spons&amp;psc=1&amp;spLa=ZW5jcnlwdGVkUXVhbGlmaWVyPUEyVk80RkxWWEJSUTJSJmVuY3J5cHRlZElkPUEwMTQ1MzAyNkRFQk40SFRFSjRRJmVuY3J5cHRlZEFkSWQ9QTA2MDkyMDlLV1JFMjVWVjUwTEEmd2lkZ2V0TmFtZT1zcF9hdGYmYWN0aW9uPWNsaWNrUmVkaXJlY3QmZG9Ob3RMb2dDbGljaz10cnVl" xr:uid="{4E7E25BB-2AAA-4E46-B11D-2EB4DE6F1F4A}"/>
    <hyperlink ref="I9" r:id="rId5" display="https://www.amazon.ca/Home-Mart-Banding-Self-locking-electric/dp/B074RYXBSX/ref=sr_1_2_sspa?crid=TDNA92QWTHEE&amp;keywords=zip+ties&amp;qid=1659003693&amp;refinements=p_36%3A-500&amp;rnid=12035759011&amp;sprefix=zip+ties%2Caps%2C94&amp;sr=8-2-spons&amp;psc=1&amp;spLa=ZW5jcnlwdGVkUXVhbGlmaWVyPUExOTFTRFBHWjU1RUxQJmVuY3J5cHRlZElkPUEwMjkzMjQ0Mk8wVEE5MDZZVERKVSZlbmNyeXB0ZWRBZElkPUEwNjA5MjA5S1dSRTI1VlY1MExBJndpZGdldE5hbWU9c3BfYXRmJmFjdGlvbj1jbGlja1JlZGlyZWN0JmRvTm90TG9nQ2xpY2s9dHJ1ZQ==" xr:uid="{83164A7C-25A1-417F-A3A1-36E9CE7BD4C1}"/>
    <hyperlink ref="I10" r:id="rId6" xr:uid="{19143048-D006-4BED-B0FC-ABF9D0497D9A}"/>
    <hyperlink ref="I11" r:id="rId7" xr:uid="{8555F4D5-8374-4452-BEB1-877E2186230E}"/>
  </hyperlinks>
  <pageMargins left="0.7" right="0.7" top="0.75" bottom="0.75" header="0.3" footer="0.3"/>
  <pageSetup orientation="portrait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/>
</file>

<file path=customXml/itemProps2.xml><?xml version="1.0" encoding="utf-8"?>
<ds:datastoreItem xmlns:ds="http://schemas.openxmlformats.org/officeDocument/2006/customXml" ds:itemID="{67736C49-6BF1-4586-9297-EE1AE71FA50A}"/>
</file>

<file path=customXml/itemProps3.xml><?xml version="1.0" encoding="utf-8"?>
<ds:datastoreItem xmlns:ds="http://schemas.openxmlformats.org/officeDocument/2006/customXml" ds:itemID="{E4958292-C6C4-482B-887A-6CF9FB19AB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Stephen Moyer</cp:lastModifiedBy>
  <cp:revision/>
  <dcterms:created xsi:type="dcterms:W3CDTF">2021-04-20T01:54:08Z</dcterms:created>
  <dcterms:modified xsi:type="dcterms:W3CDTF">2022-07-28T14:25:00Z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