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Operations" sheetId="1" r:id="rId1"/>
    <sheet name="Operation arguments" sheetId="2" r:id="rId2"/>
    <sheet name="Command format" sheetId="4" r:id="rId3"/>
    <sheet name="Program" sheetId="5" r:id="rId4"/>
  </sheets>
  <calcPr calcId="152511" concurrentCalc="0"/>
</workbook>
</file>

<file path=xl/calcChain.xml><?xml version="1.0" encoding="utf-8"?>
<calcChain xmlns="http://schemas.openxmlformats.org/spreadsheetml/2006/main">
  <c r="B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" i="5"/>
  <c r="B5" i="5"/>
  <c r="G5" i="5"/>
  <c r="H5" i="5"/>
  <c r="K5" i="5"/>
  <c r="B4" i="5"/>
  <c r="G4" i="5"/>
  <c r="H4" i="5"/>
  <c r="K4" i="5"/>
  <c r="G3" i="5"/>
  <c r="H3" i="5"/>
  <c r="K3" i="5"/>
  <c r="G6" i="5"/>
  <c r="H6" i="5"/>
  <c r="K6" i="5"/>
  <c r="G7" i="5"/>
  <c r="H7" i="5"/>
  <c r="K7" i="5"/>
  <c r="G8" i="5"/>
  <c r="H8" i="5"/>
  <c r="K8" i="5"/>
  <c r="G9" i="5"/>
  <c r="H9" i="5"/>
  <c r="K9" i="5"/>
  <c r="G10" i="5"/>
  <c r="H10" i="5"/>
  <c r="K10" i="5"/>
  <c r="G11" i="5"/>
  <c r="H11" i="5"/>
  <c r="K11" i="5"/>
  <c r="G12" i="5"/>
  <c r="H12" i="5"/>
  <c r="K12" i="5"/>
  <c r="G13" i="5"/>
  <c r="H13" i="5"/>
  <c r="K13" i="5"/>
  <c r="G14" i="5"/>
  <c r="H14" i="5"/>
  <c r="K14" i="5"/>
  <c r="G15" i="5"/>
  <c r="H15" i="5"/>
  <c r="K15" i="5"/>
  <c r="G16" i="5"/>
  <c r="H16" i="5"/>
  <c r="K16" i="5"/>
  <c r="G17" i="5"/>
  <c r="H17" i="5"/>
  <c r="K17" i="5"/>
  <c r="G18" i="5"/>
  <c r="H18" i="5"/>
  <c r="K18" i="5"/>
  <c r="G19" i="5"/>
  <c r="H19" i="5"/>
  <c r="K19" i="5"/>
  <c r="G20" i="5"/>
  <c r="H20" i="5"/>
  <c r="K20" i="5"/>
  <c r="G21" i="5"/>
  <c r="H21" i="5"/>
  <c r="K21" i="5"/>
  <c r="G22" i="5"/>
  <c r="H22" i="5"/>
  <c r="K22" i="5"/>
  <c r="G23" i="5"/>
  <c r="H23" i="5"/>
  <c r="K23" i="5"/>
  <c r="G24" i="5"/>
  <c r="H24" i="5"/>
  <c r="K24" i="5"/>
  <c r="G25" i="5"/>
  <c r="H25" i="5"/>
  <c r="K25" i="5"/>
  <c r="G26" i="5"/>
  <c r="H26" i="5"/>
  <c r="K26" i="5"/>
  <c r="G27" i="5"/>
  <c r="H27" i="5"/>
  <c r="K27" i="5"/>
  <c r="G28" i="5"/>
  <c r="H28" i="5"/>
  <c r="K28" i="5"/>
  <c r="G29" i="5"/>
  <c r="H29" i="5"/>
  <c r="K29" i="5"/>
  <c r="G30" i="5"/>
  <c r="H30" i="5"/>
  <c r="K30" i="5"/>
  <c r="G2" i="5"/>
  <c r="H2" i="5"/>
  <c r="K2" i="5"/>
  <c r="B27" i="5"/>
  <c r="B28" i="5"/>
  <c r="B29" i="5"/>
  <c r="B30" i="5"/>
  <c r="B26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11" i="1"/>
  <c r="A10" i="1"/>
  <c r="B10" i="1"/>
  <c r="A3" i="1"/>
  <c r="A4" i="1"/>
  <c r="A5" i="1"/>
  <c r="A6" i="1"/>
  <c r="A7" i="1"/>
  <c r="A8" i="1"/>
  <c r="A9" i="1"/>
  <c r="B11" i="1"/>
  <c r="B2" i="1"/>
  <c r="B3" i="1"/>
  <c r="B4" i="1"/>
  <c r="B5" i="1"/>
  <c r="B6" i="1"/>
  <c r="B7" i="1"/>
  <c r="B8" i="1"/>
  <c r="B9" i="1"/>
  <c r="A12" i="1"/>
  <c r="A13" i="1"/>
  <c r="B12" i="1"/>
  <c r="B13" i="1"/>
</calcChain>
</file>

<file path=xl/sharedStrings.xml><?xml version="1.0" encoding="utf-8"?>
<sst xmlns="http://schemas.openxmlformats.org/spreadsheetml/2006/main" count="305" uniqueCount="183">
  <si>
    <t>Number</t>
  </si>
  <si>
    <t>Symbol</t>
  </si>
  <si>
    <t>Description</t>
  </si>
  <si>
    <t>HLT</t>
  </si>
  <si>
    <t>NOP</t>
  </si>
  <si>
    <t>MOV</t>
  </si>
  <si>
    <t>PUSH</t>
  </si>
  <si>
    <t>POP</t>
  </si>
  <si>
    <t>JMP</t>
  </si>
  <si>
    <t>JNZ</t>
  </si>
  <si>
    <t>SUB</t>
  </si>
  <si>
    <t>AND</t>
  </si>
  <si>
    <t>NOTZ</t>
  </si>
  <si>
    <t>SRL</t>
  </si>
  <si>
    <t>Arguments</t>
  </si>
  <si>
    <t>MOVM</t>
  </si>
  <si>
    <t>Halt</t>
  </si>
  <si>
    <t>No operation</t>
  </si>
  <si>
    <t>Push data to stack</t>
  </si>
  <si>
    <t>Pop data from stack</t>
  </si>
  <si>
    <t>Jump to command address</t>
  </si>
  <si>
    <t>Jump to command address if not Z</t>
  </si>
  <si>
    <t>Substract number from another</t>
  </si>
  <si>
    <t>Binary AND</t>
  </si>
  <si>
    <t>Binary NOT if Z</t>
  </si>
  <si>
    <t>Logical shift right</t>
  </si>
  <si>
    <t>Move data to memory</t>
  </si>
  <si>
    <t>Legend</t>
  </si>
  <si>
    <t>Value range</t>
  </si>
  <si>
    <t>&lt;reg&gt;</t>
  </si>
  <si>
    <t>Register</t>
  </si>
  <si>
    <t>0x0-0xB</t>
  </si>
  <si>
    <t>Value size</t>
  </si>
  <si>
    <t>4 bits</t>
  </si>
  <si>
    <t>Stack head</t>
  </si>
  <si>
    <t>0xF</t>
  </si>
  <si>
    <t>&lt;address&gt;</t>
  </si>
  <si>
    <t>16 bits</t>
  </si>
  <si>
    <t>RAM/peripheral device address</t>
  </si>
  <si>
    <t>0x0000-0xFFFF</t>
  </si>
  <si>
    <t>&lt;number&gt;</t>
  </si>
  <si>
    <t>16-bit unsigned integer</t>
  </si>
  <si>
    <t>Type code</t>
  </si>
  <si>
    <t>00</t>
  </si>
  <si>
    <t>01</t>
  </si>
  <si>
    <t>10</t>
  </si>
  <si>
    <t>Bits</t>
  </si>
  <si>
    <t>Field</t>
  </si>
  <si>
    <t>OpCode</t>
  </si>
  <si>
    <t>A1</t>
  </si>
  <si>
    <t>Reserved</t>
  </si>
  <si>
    <t>A2</t>
  </si>
  <si>
    <t>Operation code</t>
  </si>
  <si>
    <t>A2Type</t>
  </si>
  <si>
    <t>Argument 2 type (from operation argument description)</t>
  </si>
  <si>
    <t>Argument 1 (register number or stack)</t>
  </si>
  <si>
    <t>ASM format</t>
  </si>
  <si>
    <t>MOV a1, a2</t>
  </si>
  <si>
    <t>POP a1</t>
  </si>
  <si>
    <t>JMP a1</t>
  </si>
  <si>
    <t>JNZ a1</t>
  </si>
  <si>
    <t>SUB a1, a2</t>
  </si>
  <si>
    <t>AND a1, a2</t>
  </si>
  <si>
    <t>NOTZ a1</t>
  </si>
  <si>
    <t>SRL a1, a2</t>
  </si>
  <si>
    <t>OUT1 = data at a1</t>
  </si>
  <si>
    <t>OUT1 = data at a1
OUT2 = data at a2</t>
  </si>
  <si>
    <t>Pass through (0)</t>
  </si>
  <si>
    <t>OUT1 = IN1 &gt;&gt; IN2 (1)</t>
  </si>
  <si>
    <t>If Z: OUT1 = !IN1 (4)
Else: OUT1 = IN1</t>
  </si>
  <si>
    <t>OUT1 = IN1 &amp; IN2 (3)</t>
  </si>
  <si>
    <t>OUT1 = IN1 - IN2 (2)</t>
  </si>
  <si>
    <t>PUSH a2</t>
  </si>
  <si>
    <t>OUT1 = data at a2</t>
  </si>
  <si>
    <t>&lt;reg&gt; (&lt;reg&gt; | &lt;stack&gt; | &lt;address&gt; | &lt;number&gt;)</t>
  </si>
  <si>
    <t xml:space="preserve">(&lt;reg&gt; | &lt;stack&gt;) &lt;number&gt; </t>
  </si>
  <si>
    <t>Data Read stage action</t>
  </si>
  <si>
    <t>Execution stage action</t>
  </si>
  <si>
    <t>Write stage action</t>
  </si>
  <si>
    <t>&lt;nothing&gt; (&lt;reg&gt; | &lt;stack&gt; | &lt;address&gt;  | &lt;number&gt;)</t>
  </si>
  <si>
    <t>MOVM a2, a1</t>
  </si>
  <si>
    <t>OUT1 = data at a1
OUT2 = number at a2</t>
  </si>
  <si>
    <t>&lt;stack&gt;</t>
  </si>
  <si>
    <t>Argument 2 (register number, stack, memory address, number)</t>
  </si>
  <si>
    <t>Pass through (0). IR = IN1</t>
  </si>
  <si>
    <t>Write IN1 to RAM address IN2 (2)</t>
  </si>
  <si>
    <t>Push IN1 to stack (3)</t>
  </si>
  <si>
    <t>Move data to register</t>
  </si>
  <si>
    <t>&lt;reg&gt; &lt;nothing&gt;</t>
  </si>
  <si>
    <t>Write IN1 to reg A1 (1)</t>
  </si>
  <si>
    <t>Write stack to A1; pop stack (4)</t>
  </si>
  <si>
    <t>&lt;reg&gt;  &lt;nothing&gt;</t>
  </si>
  <si>
    <t>Binary</t>
  </si>
  <si>
    <t>Addr BIN</t>
  </si>
  <si>
    <t>Addr DEC</t>
  </si>
  <si>
    <t>ASM</t>
  </si>
  <si>
    <t>MOV 1H, 0xDEAD</t>
  </si>
  <si>
    <t>MOV 1H, 0xBEEF</t>
  </si>
  <si>
    <t>MOVM 1H, 0x0000</t>
  </si>
  <si>
    <t>MOV 2H, (0x0002)</t>
  </si>
  <si>
    <t>MOV 3H, (0x0004)</t>
  </si>
  <si>
    <t>SUB 2H, 3H</t>
  </si>
  <si>
    <t>MOVM 2H, 0x0006</t>
  </si>
  <si>
    <t>MOV 2H, 0xB00B</t>
  </si>
  <si>
    <t>MOVM 2H, 0x0008</t>
  </si>
  <si>
    <t>MOV 2H, 0xC0DE</t>
  </si>
  <si>
    <t>PUSH 2H</t>
  </si>
  <si>
    <t>POP 2H</t>
  </si>
  <si>
    <t>MOVM 2H, 0x0010</t>
  </si>
  <si>
    <t>Comment</t>
  </si>
  <si>
    <t>Check NOP</t>
  </si>
  <si>
    <t>Check JMP</t>
  </si>
  <si>
    <t>0x0000 -&gt; DEAD if not working</t>
  </si>
  <si>
    <t>0x0000 -&gt; BEEF if working</t>
  </si>
  <si>
    <t>Writing to mem</t>
  </si>
  <si>
    <t>Check sub</t>
  </si>
  <si>
    <t>Save to stack</t>
  </si>
  <si>
    <t>Check JNZ</t>
  </si>
  <si>
    <t>Pass through (0). IR = IN1 if !Z</t>
  </si>
  <si>
    <t>SUB -&gt; 0x0006 (0x1111)</t>
  </si>
  <si>
    <t>JNZ 0x0034</t>
  </si>
  <si>
    <t>JMP 0x0038</t>
  </si>
  <si>
    <t>0x0008 -&gt; CODE if working</t>
  </si>
  <si>
    <t>0x0008 -&gt; B00B if not working</t>
  </si>
  <si>
    <t>Load from stack</t>
  </si>
  <si>
    <t>0x0010 -&gt; 1111 if stack working</t>
  </si>
  <si>
    <t>MOV 1H, 0x8000</t>
  </si>
  <si>
    <t>MOV 2H, 0x0008</t>
  </si>
  <si>
    <t>SRL 1H, 2H</t>
  </si>
  <si>
    <t>MOVM 1H, 0x0012</t>
  </si>
  <si>
    <t>0x0012 -&gt; 0x0080 if SRL working</t>
  </si>
  <si>
    <t>SUB 1H, 1H</t>
  </si>
  <si>
    <t>MOV 2H, 0xA5A5</t>
  </si>
  <si>
    <t>Pattern 1010010110100101</t>
  </si>
  <si>
    <t>Set Z</t>
  </si>
  <si>
    <t>NOTZ 2H</t>
  </si>
  <si>
    <t>MOVM 2H, 0x0014</t>
  </si>
  <si>
    <t>0x0014 -&gt; 5A5A if NOTZ working</t>
  </si>
  <si>
    <t>MOV 3H, 0xF0F0</t>
  </si>
  <si>
    <t>AND 2H, 3H</t>
  </si>
  <si>
    <t>MOVM 2H, 0x0016</t>
  </si>
  <si>
    <t>0x0016 -&gt; 5050 if AND working</t>
  </si>
  <si>
    <t>0001</t>
  </si>
  <si>
    <t>0110</t>
  </si>
  <si>
    <t>0010</t>
  </si>
  <si>
    <t>0011</t>
  </si>
  <si>
    <t>1001</t>
  </si>
  <si>
    <t>0100</t>
  </si>
  <si>
    <t>0111</t>
  </si>
  <si>
    <t>0101</t>
  </si>
  <si>
    <t>1000</t>
  </si>
  <si>
    <t>1011</t>
  </si>
  <si>
    <t>1010</t>
  </si>
  <si>
    <t>0000</t>
  </si>
  <si>
    <t>HB1</t>
  </si>
  <si>
    <t>HB2</t>
  </si>
  <si>
    <t>0004</t>
  </si>
  <si>
    <t>0008</t>
  </si>
  <si>
    <t>0014</t>
  </si>
  <si>
    <t>0034</t>
  </si>
  <si>
    <t>0038</t>
  </si>
  <si>
    <t>0006</t>
  </si>
  <si>
    <t>8000</t>
  </si>
  <si>
    <t>0012</t>
  </si>
  <si>
    <t>DEAD</t>
  </si>
  <si>
    <t>BEEF</t>
  </si>
  <si>
    <t>B2-3</t>
  </si>
  <si>
    <t>0002</t>
  </si>
  <si>
    <t>0003</t>
  </si>
  <si>
    <t>C0DE</t>
  </si>
  <si>
    <t>B00B</t>
  </si>
  <si>
    <t>A5A5</t>
  </si>
  <si>
    <t>F0F0</t>
  </si>
  <si>
    <t>0016</t>
  </si>
  <si>
    <t>B1</t>
  </si>
  <si>
    <t>02</t>
  </si>
  <si>
    <t>03</t>
  </si>
  <si>
    <t>B1H</t>
  </si>
  <si>
    <t>B1L</t>
  </si>
  <si>
    <t>Command</t>
  </si>
  <si>
    <t>0x0002 -&gt; 2H (0x5432)</t>
  </si>
  <si>
    <t>0x0004 -&gt; 3H (0x4321)</t>
  </si>
  <si>
    <t>JMP 0x0010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</si>
</sst>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B1" zoomScaleNormal="100" workbookViewId="0">
      <selection activeCell="I10" sqref="I10"/>
    </sheetView>
  </sheetViews>
  <sheetFormatPr defaultRowHeight="15" x14ac:dyDescent="0.25"/>
  <cols>
    <col min="2" max="2" width="7.140625" customWidth="1"/>
    <col min="3" max="3" width="7.7109375" customWidth="1"/>
    <col min="4" max="4" width="31.85546875" customWidth="1"/>
    <col min="5" max="5" width="47.5703125" customWidth="1"/>
    <col min="6" max="6" width="19.5703125" hidden="1" customWidth="1"/>
    <col min="7" max="7" width="28" customWidth="1"/>
    <col min="8" max="8" width="22.140625" customWidth="1"/>
    <col min="9" max="9" width="34.85546875" customWidth="1"/>
  </cols>
  <sheetData>
    <row r="1" spans="1:9" x14ac:dyDescent="0.25">
      <c r="A1" t="s">
        <v>0</v>
      </c>
      <c r="B1" t="s">
        <v>92</v>
      </c>
      <c r="C1" t="s">
        <v>1</v>
      </c>
      <c r="D1" t="s">
        <v>2</v>
      </c>
      <c r="E1" t="s">
        <v>14</v>
      </c>
      <c r="F1" t="s">
        <v>56</v>
      </c>
      <c r="G1" t="s">
        <v>76</v>
      </c>
      <c r="H1" t="s">
        <v>77</v>
      </c>
      <c r="I1" t="s">
        <v>78</v>
      </c>
    </row>
    <row r="2" spans="1:9" s="2" customFormat="1" x14ac:dyDescent="0.25">
      <c r="A2" s="2">
        <v>0</v>
      </c>
      <c r="B2" s="2" t="str">
        <f>DEC2BIN(A2,4)</f>
        <v>0000</v>
      </c>
      <c r="C2" s="2" t="s">
        <v>3</v>
      </c>
      <c r="D2" s="2" t="s">
        <v>16</v>
      </c>
      <c r="F2" s="2" t="s">
        <v>3</v>
      </c>
      <c r="G2" s="2" t="s">
        <v>67</v>
      </c>
      <c r="H2" s="2" t="s">
        <v>67</v>
      </c>
      <c r="I2" s="2" t="s">
        <v>67</v>
      </c>
    </row>
    <row r="3" spans="1:9" s="2" customFormat="1" x14ac:dyDescent="0.25">
      <c r="A3" s="2">
        <f>A2+1</f>
        <v>1</v>
      </c>
      <c r="B3" s="2" t="str">
        <f>DEC2BIN(A3,4)</f>
        <v>0001</v>
      </c>
      <c r="C3" s="2" t="s">
        <v>4</v>
      </c>
      <c r="D3" s="2" t="s">
        <v>17</v>
      </c>
      <c r="F3" s="2" t="s">
        <v>4</v>
      </c>
      <c r="G3" s="5" t="s">
        <v>67</v>
      </c>
      <c r="H3" s="5" t="s">
        <v>67</v>
      </c>
      <c r="I3" s="5" t="s">
        <v>67</v>
      </c>
    </row>
    <row r="4" spans="1:9" s="2" customFormat="1" x14ac:dyDescent="0.25">
      <c r="A4" s="2">
        <f t="shared" ref="A4:A13" si="0">A3+1</f>
        <v>2</v>
      </c>
      <c r="B4" s="2" t="str">
        <f t="shared" ref="B4:B13" si="1">DEC2BIN(A4,4)</f>
        <v>0010</v>
      </c>
      <c r="C4" s="2" t="s">
        <v>5</v>
      </c>
      <c r="D4" s="2" t="s">
        <v>87</v>
      </c>
      <c r="E4" s="2" t="s">
        <v>74</v>
      </c>
      <c r="F4" s="2" t="s">
        <v>57</v>
      </c>
      <c r="G4" s="5" t="s">
        <v>73</v>
      </c>
      <c r="H4" s="5" t="s">
        <v>67</v>
      </c>
      <c r="I4" s="2" t="s">
        <v>89</v>
      </c>
    </row>
    <row r="5" spans="1:9" s="2" customFormat="1" ht="30" x14ac:dyDescent="0.25">
      <c r="A5" s="2">
        <f t="shared" si="0"/>
        <v>3</v>
      </c>
      <c r="B5" s="2" t="str">
        <f t="shared" si="1"/>
        <v>0011</v>
      </c>
      <c r="C5" s="2" t="s">
        <v>15</v>
      </c>
      <c r="D5" s="2" t="s">
        <v>26</v>
      </c>
      <c r="E5" s="2" t="s">
        <v>75</v>
      </c>
      <c r="F5" s="2" t="s">
        <v>80</v>
      </c>
      <c r="G5" s="5" t="s">
        <v>81</v>
      </c>
      <c r="H5" s="5" t="s">
        <v>67</v>
      </c>
      <c r="I5" s="5" t="s">
        <v>85</v>
      </c>
    </row>
    <row r="6" spans="1:9" s="2" customFormat="1" x14ac:dyDescent="0.25">
      <c r="A6" s="2">
        <f t="shared" si="0"/>
        <v>4</v>
      </c>
      <c r="B6" s="2" t="str">
        <f t="shared" si="1"/>
        <v>0100</v>
      </c>
      <c r="C6" s="2" t="s">
        <v>6</v>
      </c>
      <c r="D6" s="2" t="s">
        <v>18</v>
      </c>
      <c r="E6" s="2" t="s">
        <v>79</v>
      </c>
      <c r="F6" s="2" t="s">
        <v>72</v>
      </c>
      <c r="G6" s="5" t="s">
        <v>73</v>
      </c>
      <c r="H6" s="5" t="s">
        <v>67</v>
      </c>
      <c r="I6" s="5" t="s">
        <v>86</v>
      </c>
    </row>
    <row r="7" spans="1:9" s="2" customFormat="1" x14ac:dyDescent="0.25">
      <c r="A7" s="2">
        <f t="shared" si="0"/>
        <v>5</v>
      </c>
      <c r="B7" s="2" t="str">
        <f t="shared" si="1"/>
        <v>0101</v>
      </c>
      <c r="C7" s="2" t="s">
        <v>7</v>
      </c>
      <c r="D7" s="2" t="s">
        <v>19</v>
      </c>
      <c r="E7" s="2" t="s">
        <v>88</v>
      </c>
      <c r="F7" s="2" t="s">
        <v>58</v>
      </c>
      <c r="G7" s="5" t="s">
        <v>67</v>
      </c>
      <c r="H7" s="5" t="s">
        <v>67</v>
      </c>
      <c r="I7" s="5" t="s">
        <v>90</v>
      </c>
    </row>
    <row r="8" spans="1:9" s="2" customFormat="1" x14ac:dyDescent="0.25">
      <c r="A8" s="2">
        <f t="shared" si="0"/>
        <v>6</v>
      </c>
      <c r="B8" s="2" t="str">
        <f t="shared" si="1"/>
        <v>0110</v>
      </c>
      <c r="C8" s="2" t="s">
        <v>8</v>
      </c>
      <c r="D8" s="2" t="s">
        <v>20</v>
      </c>
      <c r="E8" s="2" t="s">
        <v>79</v>
      </c>
      <c r="F8" s="2" t="s">
        <v>59</v>
      </c>
      <c r="G8" s="2" t="s">
        <v>73</v>
      </c>
      <c r="H8" s="5" t="s">
        <v>67</v>
      </c>
      <c r="I8" s="2" t="s">
        <v>84</v>
      </c>
    </row>
    <row r="9" spans="1:9" s="2" customFormat="1" x14ac:dyDescent="0.25">
      <c r="A9" s="2">
        <f t="shared" si="0"/>
        <v>7</v>
      </c>
      <c r="B9" s="2" t="str">
        <f t="shared" si="1"/>
        <v>0111</v>
      </c>
      <c r="C9" s="2" t="s">
        <v>9</v>
      </c>
      <c r="D9" s="2" t="s">
        <v>21</v>
      </c>
      <c r="E9" s="2" t="s">
        <v>79</v>
      </c>
      <c r="F9" s="2" t="s">
        <v>60</v>
      </c>
      <c r="G9" s="2" t="s">
        <v>73</v>
      </c>
      <c r="H9" s="5" t="s">
        <v>67</v>
      </c>
      <c r="I9" s="5" t="s">
        <v>118</v>
      </c>
    </row>
    <row r="10" spans="1:9" s="2" customFormat="1" ht="30" x14ac:dyDescent="0.25">
      <c r="A10" s="2">
        <f>A9+1</f>
        <v>8</v>
      </c>
      <c r="B10" s="2" t="str">
        <f>DEC2BIN(A10,4)</f>
        <v>1000</v>
      </c>
      <c r="C10" s="2" t="s">
        <v>13</v>
      </c>
      <c r="D10" s="2" t="s">
        <v>25</v>
      </c>
      <c r="E10" s="2" t="s">
        <v>74</v>
      </c>
      <c r="F10" s="2" t="s">
        <v>64</v>
      </c>
      <c r="G10" s="5" t="s">
        <v>66</v>
      </c>
      <c r="H10" s="2" t="s">
        <v>68</v>
      </c>
      <c r="I10" s="2" t="s">
        <v>89</v>
      </c>
    </row>
    <row r="11" spans="1:9" s="2" customFormat="1" ht="30" x14ac:dyDescent="0.25">
      <c r="A11" s="2">
        <f>A10+1</f>
        <v>9</v>
      </c>
      <c r="B11" s="2" t="str">
        <f t="shared" si="1"/>
        <v>1001</v>
      </c>
      <c r="C11" s="2" t="s">
        <v>10</v>
      </c>
      <c r="D11" s="2" t="s">
        <v>22</v>
      </c>
      <c r="E11" s="2" t="s">
        <v>74</v>
      </c>
      <c r="F11" s="2" t="s">
        <v>61</v>
      </c>
      <c r="G11" s="5" t="s">
        <v>66</v>
      </c>
      <c r="H11" s="2" t="s">
        <v>71</v>
      </c>
      <c r="I11" s="2" t="s">
        <v>89</v>
      </c>
    </row>
    <row r="12" spans="1:9" s="2" customFormat="1" ht="30" x14ac:dyDescent="0.25">
      <c r="A12" s="2">
        <f>A11+1</f>
        <v>10</v>
      </c>
      <c r="B12" s="2" t="str">
        <f t="shared" si="1"/>
        <v>1010</v>
      </c>
      <c r="C12" s="2" t="s">
        <v>11</v>
      </c>
      <c r="D12" s="2" t="s">
        <v>23</v>
      </c>
      <c r="E12" s="2" t="s">
        <v>74</v>
      </c>
      <c r="F12" s="2" t="s">
        <v>62</v>
      </c>
      <c r="G12" s="5" t="s">
        <v>66</v>
      </c>
      <c r="H12" s="2" t="s">
        <v>70</v>
      </c>
      <c r="I12" s="2" t="s">
        <v>89</v>
      </c>
    </row>
    <row r="13" spans="1:9" s="2" customFormat="1" ht="30" x14ac:dyDescent="0.25">
      <c r="A13" s="2">
        <f t="shared" si="0"/>
        <v>11</v>
      </c>
      <c r="B13" s="2" t="str">
        <f t="shared" si="1"/>
        <v>1011</v>
      </c>
      <c r="C13" s="2" t="s">
        <v>12</v>
      </c>
      <c r="D13" s="2" t="s">
        <v>24</v>
      </c>
      <c r="E13" s="2" t="s">
        <v>91</v>
      </c>
      <c r="F13" s="2" t="s">
        <v>63</v>
      </c>
      <c r="G13" s="5" t="s">
        <v>65</v>
      </c>
      <c r="H13" s="5" t="s">
        <v>69</v>
      </c>
      <c r="I13" s="2" t="s">
        <v>89</v>
      </c>
    </row>
    <row r="14" spans="1:9" s="2" customFormat="1" x14ac:dyDescent="0.25">
      <c r="G14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</sheetViews>
  <sheetFormatPr defaultRowHeight="15" x14ac:dyDescent="0.25"/>
  <cols>
    <col min="1" max="1" width="12" customWidth="1"/>
    <col min="2" max="2" width="41.85546875" customWidth="1"/>
    <col min="3" max="3" width="12.5703125" customWidth="1"/>
    <col min="4" max="4" width="14.28515625" customWidth="1"/>
  </cols>
  <sheetData>
    <row r="1" spans="1:5" x14ac:dyDescent="0.25">
      <c r="A1" t="s">
        <v>27</v>
      </c>
      <c r="B1" t="s">
        <v>2</v>
      </c>
      <c r="C1" t="s">
        <v>32</v>
      </c>
      <c r="D1" t="s">
        <v>28</v>
      </c>
      <c r="E1" t="s">
        <v>42</v>
      </c>
    </row>
    <row r="2" spans="1:5" x14ac:dyDescent="0.25">
      <c r="A2" t="s">
        <v>29</v>
      </c>
      <c r="B2" t="s">
        <v>30</v>
      </c>
      <c r="C2" t="s">
        <v>33</v>
      </c>
      <c r="D2" t="s">
        <v>31</v>
      </c>
      <c r="E2" s="1" t="s">
        <v>43</v>
      </c>
    </row>
    <row r="3" spans="1:5" x14ac:dyDescent="0.25">
      <c r="A3" t="s">
        <v>82</v>
      </c>
      <c r="B3" t="s">
        <v>34</v>
      </c>
      <c r="C3" t="s">
        <v>33</v>
      </c>
      <c r="D3" t="s">
        <v>35</v>
      </c>
      <c r="E3" s="1" t="s">
        <v>43</v>
      </c>
    </row>
    <row r="4" spans="1:5" x14ac:dyDescent="0.25">
      <c r="A4" t="s">
        <v>36</v>
      </c>
      <c r="B4" t="s">
        <v>38</v>
      </c>
      <c r="C4" t="s">
        <v>37</v>
      </c>
      <c r="D4" t="s">
        <v>39</v>
      </c>
      <c r="E4" s="1" t="s">
        <v>44</v>
      </c>
    </row>
    <row r="5" spans="1:5" x14ac:dyDescent="0.25">
      <c r="A5" t="s">
        <v>40</v>
      </c>
      <c r="B5" t="s">
        <v>41</v>
      </c>
      <c r="C5" t="s">
        <v>37</v>
      </c>
      <c r="D5" t="s">
        <v>39</v>
      </c>
      <c r="E5" s="1" t="s">
        <v>45</v>
      </c>
    </row>
    <row r="6" spans="1:5" x14ac:dyDescent="0.25">
      <c r="E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6" sqref="C36"/>
    </sheetView>
  </sheetViews>
  <sheetFormatPr defaultRowHeight="15" x14ac:dyDescent="0.25"/>
  <cols>
    <col min="1" max="1" width="9.140625" style="4"/>
    <col min="2" max="2" width="11.42578125" style="3" customWidth="1"/>
    <col min="3" max="3" width="38.5703125" customWidth="1"/>
  </cols>
  <sheetData>
    <row r="1" spans="1:3" s="3" customFormat="1" x14ac:dyDescent="0.25">
      <c r="A1" s="3" t="s">
        <v>46</v>
      </c>
      <c r="B1" s="3" t="s">
        <v>47</v>
      </c>
      <c r="C1" s="3" t="s">
        <v>2</v>
      </c>
    </row>
    <row r="2" spans="1:3" x14ac:dyDescent="0.25">
      <c r="A2" s="4">
        <v>0</v>
      </c>
      <c r="B2" s="7" t="s">
        <v>48</v>
      </c>
      <c r="C2" s="6" t="s">
        <v>52</v>
      </c>
    </row>
    <row r="3" spans="1:3" x14ac:dyDescent="0.25">
      <c r="A3" s="4">
        <v>1</v>
      </c>
      <c r="B3" s="7"/>
      <c r="C3" s="6"/>
    </row>
    <row r="4" spans="1:3" x14ac:dyDescent="0.25">
      <c r="A4" s="4">
        <v>2</v>
      </c>
      <c r="B4" s="7"/>
      <c r="C4" s="6"/>
    </row>
    <row r="5" spans="1:3" x14ac:dyDescent="0.25">
      <c r="A5" s="4">
        <v>3</v>
      </c>
      <c r="B5" s="7"/>
      <c r="C5" s="6"/>
    </row>
    <row r="6" spans="1:3" x14ac:dyDescent="0.25">
      <c r="A6" s="4">
        <v>4</v>
      </c>
      <c r="B6" s="7" t="s">
        <v>50</v>
      </c>
      <c r="C6" s="6"/>
    </row>
    <row r="7" spans="1:3" x14ac:dyDescent="0.25">
      <c r="A7" s="4">
        <v>5</v>
      </c>
      <c r="B7" s="7"/>
      <c r="C7" s="6"/>
    </row>
    <row r="8" spans="1:3" x14ac:dyDescent="0.25">
      <c r="A8" s="4">
        <v>6</v>
      </c>
      <c r="B8" s="7" t="s">
        <v>53</v>
      </c>
      <c r="C8" s="6" t="s">
        <v>54</v>
      </c>
    </row>
    <row r="9" spans="1:3" x14ac:dyDescent="0.25">
      <c r="A9" s="4">
        <v>7</v>
      </c>
      <c r="B9" s="7"/>
      <c r="C9" s="6"/>
    </row>
    <row r="10" spans="1:3" x14ac:dyDescent="0.25">
      <c r="A10" s="4">
        <v>8</v>
      </c>
      <c r="B10" s="7" t="s">
        <v>50</v>
      </c>
      <c r="C10" s="6"/>
    </row>
    <row r="11" spans="1:3" x14ac:dyDescent="0.25">
      <c r="A11" s="4">
        <v>9</v>
      </c>
      <c r="B11" s="7"/>
      <c r="C11" s="6"/>
    </row>
    <row r="12" spans="1:3" x14ac:dyDescent="0.25">
      <c r="A12" s="4">
        <v>10</v>
      </c>
      <c r="B12" s="7"/>
      <c r="C12" s="6"/>
    </row>
    <row r="13" spans="1:3" x14ac:dyDescent="0.25">
      <c r="A13" s="4">
        <v>11</v>
      </c>
      <c r="B13" s="7"/>
      <c r="C13" s="6"/>
    </row>
    <row r="14" spans="1:3" x14ac:dyDescent="0.25">
      <c r="A14" s="4">
        <v>12</v>
      </c>
      <c r="B14" s="7" t="s">
        <v>49</v>
      </c>
      <c r="C14" s="6" t="s">
        <v>55</v>
      </c>
    </row>
    <row r="15" spans="1:3" x14ac:dyDescent="0.25">
      <c r="A15" s="4">
        <v>13</v>
      </c>
      <c r="B15" s="7"/>
      <c r="C15" s="6"/>
    </row>
    <row r="16" spans="1:3" x14ac:dyDescent="0.25">
      <c r="A16" s="4">
        <v>14</v>
      </c>
      <c r="B16" s="7"/>
      <c r="C16" s="6"/>
    </row>
    <row r="17" spans="1:3" x14ac:dyDescent="0.25">
      <c r="A17" s="4">
        <v>15</v>
      </c>
      <c r="B17" s="7"/>
      <c r="C17" s="6"/>
    </row>
    <row r="18" spans="1:3" x14ac:dyDescent="0.25">
      <c r="A18" s="4">
        <v>16</v>
      </c>
      <c r="B18" s="7" t="s">
        <v>51</v>
      </c>
      <c r="C18" s="6" t="s">
        <v>83</v>
      </c>
    </row>
    <row r="19" spans="1:3" x14ac:dyDescent="0.25">
      <c r="A19" s="4">
        <v>17</v>
      </c>
      <c r="B19" s="7"/>
      <c r="C19" s="6"/>
    </row>
    <row r="20" spans="1:3" x14ac:dyDescent="0.25">
      <c r="A20" s="4">
        <v>18</v>
      </c>
      <c r="B20" s="7"/>
      <c r="C20" s="6"/>
    </row>
    <row r="21" spans="1:3" x14ac:dyDescent="0.25">
      <c r="A21" s="4">
        <v>19</v>
      </c>
      <c r="B21" s="7"/>
      <c r="C21" s="6"/>
    </row>
    <row r="22" spans="1:3" x14ac:dyDescent="0.25">
      <c r="A22" s="4">
        <v>20</v>
      </c>
      <c r="B22" s="7"/>
      <c r="C22" s="6"/>
    </row>
    <row r="23" spans="1:3" x14ac:dyDescent="0.25">
      <c r="A23" s="4">
        <v>21</v>
      </c>
      <c r="B23" s="7"/>
      <c r="C23" s="6"/>
    </row>
    <row r="24" spans="1:3" x14ac:dyDescent="0.25">
      <c r="A24" s="4">
        <v>22</v>
      </c>
      <c r="B24" s="7"/>
      <c r="C24" s="6"/>
    </row>
    <row r="25" spans="1:3" x14ac:dyDescent="0.25">
      <c r="A25" s="4">
        <v>23</v>
      </c>
      <c r="B25" s="7"/>
      <c r="C25" s="6"/>
    </row>
    <row r="26" spans="1:3" x14ac:dyDescent="0.25">
      <c r="A26" s="4">
        <v>24</v>
      </c>
      <c r="B26" s="7"/>
      <c r="C26" s="6"/>
    </row>
    <row r="27" spans="1:3" x14ac:dyDescent="0.25">
      <c r="A27" s="4">
        <v>25</v>
      </c>
      <c r="B27" s="7"/>
      <c r="C27" s="6"/>
    </row>
    <row r="28" spans="1:3" x14ac:dyDescent="0.25">
      <c r="A28" s="4">
        <v>26</v>
      </c>
      <c r="B28" s="7"/>
      <c r="C28" s="6"/>
    </row>
    <row r="29" spans="1:3" x14ac:dyDescent="0.25">
      <c r="A29" s="4">
        <v>27</v>
      </c>
      <c r="B29" s="7"/>
      <c r="C29" s="6"/>
    </row>
    <row r="30" spans="1:3" x14ac:dyDescent="0.25">
      <c r="A30" s="4">
        <v>28</v>
      </c>
      <c r="B30" s="7"/>
      <c r="C30" s="6"/>
    </row>
    <row r="31" spans="1:3" x14ac:dyDescent="0.25">
      <c r="A31" s="4">
        <v>29</v>
      </c>
      <c r="B31" s="7"/>
      <c r="C31" s="6"/>
    </row>
    <row r="32" spans="1:3" x14ac:dyDescent="0.25">
      <c r="A32" s="4">
        <v>30</v>
      </c>
      <c r="B32" s="7"/>
      <c r="C32" s="6"/>
    </row>
    <row r="33" spans="1:3" x14ac:dyDescent="0.25">
      <c r="A33" s="4">
        <v>31</v>
      </c>
      <c r="B33" s="7"/>
      <c r="C33" s="6"/>
    </row>
  </sheetData>
  <mergeCells count="12">
    <mergeCell ref="C18:C33"/>
    <mergeCell ref="B2:B5"/>
    <mergeCell ref="B6:B7"/>
    <mergeCell ref="B8:B9"/>
    <mergeCell ref="B10:B13"/>
    <mergeCell ref="B14:B17"/>
    <mergeCell ref="B18:B33"/>
    <mergeCell ref="C2:C5"/>
    <mergeCell ref="C6:C7"/>
    <mergeCell ref="C8:C9"/>
    <mergeCell ref="C10:C13"/>
    <mergeCell ref="C14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K1" sqref="C1:K1048576"/>
    </sheetView>
  </sheetViews>
  <sheetFormatPr defaultRowHeight="15" x14ac:dyDescent="0.25"/>
  <cols>
    <col min="1" max="1" width="10.85546875" customWidth="1"/>
    <col min="3" max="3" width="23.28515625" customWidth="1"/>
    <col min="4" max="4" width="31.7109375" customWidth="1"/>
    <col min="5" max="6" width="9.140625" style="1" customWidth="1"/>
    <col min="7" max="8" width="9.140625" customWidth="1"/>
    <col min="9" max="10" width="9.140625" style="1" customWidth="1"/>
    <col min="11" max="11" width="20.28515625" customWidth="1"/>
  </cols>
  <sheetData>
    <row r="1" spans="1:15" x14ac:dyDescent="0.25">
      <c r="A1" t="s">
        <v>94</v>
      </c>
      <c r="B1" t="s">
        <v>93</v>
      </c>
      <c r="C1" t="s">
        <v>95</v>
      </c>
      <c r="D1" t="s">
        <v>109</v>
      </c>
      <c r="E1" s="1" t="s">
        <v>154</v>
      </c>
      <c r="F1" s="1" t="s">
        <v>155</v>
      </c>
      <c r="G1" s="1" t="s">
        <v>177</v>
      </c>
      <c r="H1" s="1" t="s">
        <v>178</v>
      </c>
      <c r="I1" s="1" t="s">
        <v>174</v>
      </c>
      <c r="J1" s="1" t="s">
        <v>166</v>
      </c>
      <c r="K1" s="1" t="s">
        <v>179</v>
      </c>
      <c r="M1" s="1"/>
      <c r="N1" s="1"/>
      <c r="O1" s="1"/>
    </row>
    <row r="2" spans="1:15" x14ac:dyDescent="0.25">
      <c r="A2">
        <v>0</v>
      </c>
      <c r="B2" t="str">
        <f>DEC2HEX(A2,4)</f>
        <v>0000</v>
      </c>
      <c r="C2" t="s">
        <v>4</v>
      </c>
      <c r="D2" t="s">
        <v>110</v>
      </c>
      <c r="E2" s="1" t="s">
        <v>142</v>
      </c>
      <c r="F2" s="1" t="s">
        <v>153</v>
      </c>
      <c r="G2" t="str">
        <f>BIN2HEX(E2,1)</f>
        <v>1</v>
      </c>
      <c r="H2" t="str">
        <f>BIN2HEX(F2,1)</f>
        <v>0</v>
      </c>
      <c r="I2" s="1" t="s">
        <v>43</v>
      </c>
      <c r="J2" s="1" t="s">
        <v>153</v>
      </c>
      <c r="K2" t="str">
        <f>CONCATENATE(G2,H2,I2,J2)</f>
        <v>10000000</v>
      </c>
    </row>
    <row r="3" spans="1:15" x14ac:dyDescent="0.25">
      <c r="A3">
        <f>A2+4</f>
        <v>4</v>
      </c>
      <c r="B3" t="str">
        <f>DEC2HEX(A3,4)</f>
        <v>0004</v>
      </c>
      <c r="C3" t="s">
        <v>97</v>
      </c>
      <c r="D3" t="s">
        <v>113</v>
      </c>
      <c r="E3" s="1" t="s">
        <v>144</v>
      </c>
      <c r="F3" s="1" t="s">
        <v>144</v>
      </c>
      <c r="G3" t="str">
        <f>BIN2HEX(E3,1)</f>
        <v>2</v>
      </c>
      <c r="H3" t="str">
        <f>BIN2HEX(F3,1)</f>
        <v>2</v>
      </c>
      <c r="I3" s="1" t="s">
        <v>44</v>
      </c>
      <c r="J3" s="1" t="s">
        <v>165</v>
      </c>
      <c r="K3" t="str">
        <f>CONCATENATE(G3,H3,I3,J3)</f>
        <v>2201BEEF</v>
      </c>
    </row>
    <row r="4" spans="1:15" x14ac:dyDescent="0.25">
      <c r="A4">
        <f t="shared" ref="A4:A30" si="0">A3+4</f>
        <v>8</v>
      </c>
      <c r="B4" t="str">
        <f t="shared" ref="B4:B30" si="1">DEC2HEX(A4,4)</f>
        <v>0008</v>
      </c>
      <c r="C4" t="s">
        <v>182</v>
      </c>
      <c r="D4" t="s">
        <v>111</v>
      </c>
      <c r="E4" s="1" t="s">
        <v>143</v>
      </c>
      <c r="F4" s="1" t="s">
        <v>144</v>
      </c>
      <c r="G4" t="str">
        <f t="shared" ref="G4:G30" si="2">BIN2HEX(E4,1)</f>
        <v>6</v>
      </c>
      <c r="H4" t="str">
        <f t="shared" ref="H4:H30" si="3">BIN2HEX(F4,1)</f>
        <v>2</v>
      </c>
      <c r="I4" s="1" t="s">
        <v>43</v>
      </c>
      <c r="J4" s="1" t="s">
        <v>144</v>
      </c>
      <c r="K4" t="str">
        <f t="shared" ref="K4:K30" si="4">CONCATENATE(G4,H4,I4,J4)</f>
        <v>62000010</v>
      </c>
    </row>
    <row r="5" spans="1:15" x14ac:dyDescent="0.25">
      <c r="A5">
        <f t="shared" si="0"/>
        <v>12</v>
      </c>
      <c r="B5" t="str">
        <f>DEC2HEX(A5,4)</f>
        <v>000C</v>
      </c>
      <c r="C5" t="s">
        <v>96</v>
      </c>
      <c r="D5" t="s">
        <v>112</v>
      </c>
      <c r="E5" s="1" t="s">
        <v>144</v>
      </c>
      <c r="F5" s="1" t="s">
        <v>144</v>
      </c>
      <c r="G5" t="str">
        <f>BIN2HEX(E5,1)</f>
        <v>2</v>
      </c>
      <c r="H5" t="str">
        <f>BIN2HEX(F5,1)</f>
        <v>2</v>
      </c>
      <c r="I5" s="1" t="s">
        <v>44</v>
      </c>
      <c r="J5" s="1" t="s">
        <v>164</v>
      </c>
      <c r="K5" t="str">
        <f>CONCATENATE(G5,H5,I5,J5)</f>
        <v>2201DEAD</v>
      </c>
    </row>
    <row r="6" spans="1:15" x14ac:dyDescent="0.25">
      <c r="A6">
        <f t="shared" si="0"/>
        <v>16</v>
      </c>
      <c r="B6" t="str">
        <f t="shared" si="1"/>
        <v>0010</v>
      </c>
      <c r="C6" t="s">
        <v>98</v>
      </c>
      <c r="D6" t="s">
        <v>114</v>
      </c>
      <c r="E6" s="1" t="s">
        <v>145</v>
      </c>
      <c r="F6" s="1" t="s">
        <v>144</v>
      </c>
      <c r="G6" t="str">
        <f t="shared" si="2"/>
        <v>3</v>
      </c>
      <c r="H6" t="str">
        <f t="shared" si="3"/>
        <v>2</v>
      </c>
      <c r="I6" s="1" t="s">
        <v>44</v>
      </c>
      <c r="J6" s="1" t="s">
        <v>153</v>
      </c>
      <c r="K6" t="str">
        <f t="shared" si="4"/>
        <v>32010000</v>
      </c>
    </row>
    <row r="7" spans="1:15" x14ac:dyDescent="0.25">
      <c r="A7">
        <f t="shared" si="0"/>
        <v>20</v>
      </c>
      <c r="B7" t="str">
        <f t="shared" si="1"/>
        <v>0014</v>
      </c>
      <c r="C7" t="s">
        <v>99</v>
      </c>
      <c r="D7" t="s">
        <v>180</v>
      </c>
      <c r="E7" s="1" t="s">
        <v>144</v>
      </c>
      <c r="F7" s="1" t="s">
        <v>142</v>
      </c>
      <c r="G7" t="str">
        <f t="shared" si="2"/>
        <v>2</v>
      </c>
      <c r="H7" t="str">
        <f t="shared" si="3"/>
        <v>1</v>
      </c>
      <c r="I7" s="1" t="s">
        <v>175</v>
      </c>
      <c r="J7" s="1" t="s">
        <v>167</v>
      </c>
      <c r="K7" t="str">
        <f t="shared" si="4"/>
        <v>21020002</v>
      </c>
    </row>
    <row r="8" spans="1:15" x14ac:dyDescent="0.25">
      <c r="A8">
        <f t="shared" si="0"/>
        <v>24</v>
      </c>
      <c r="B8" t="str">
        <f t="shared" si="1"/>
        <v>0018</v>
      </c>
      <c r="C8" t="s">
        <v>100</v>
      </c>
      <c r="D8" t="s">
        <v>181</v>
      </c>
      <c r="E8" s="1" t="s">
        <v>144</v>
      </c>
      <c r="F8" s="1" t="s">
        <v>142</v>
      </c>
      <c r="G8" t="str">
        <f t="shared" si="2"/>
        <v>2</v>
      </c>
      <c r="H8" t="str">
        <f t="shared" si="3"/>
        <v>1</v>
      </c>
      <c r="I8" s="1" t="s">
        <v>176</v>
      </c>
      <c r="J8" s="1" t="s">
        <v>156</v>
      </c>
      <c r="K8" t="str">
        <f t="shared" si="4"/>
        <v>21030004</v>
      </c>
    </row>
    <row r="9" spans="1:15" x14ac:dyDescent="0.25">
      <c r="A9">
        <f t="shared" si="0"/>
        <v>28</v>
      </c>
      <c r="B9" t="str">
        <f t="shared" si="1"/>
        <v>001C</v>
      </c>
      <c r="C9" t="s">
        <v>101</v>
      </c>
      <c r="D9" t="s">
        <v>115</v>
      </c>
      <c r="E9" s="1" t="s">
        <v>146</v>
      </c>
      <c r="F9" s="1" t="s">
        <v>153</v>
      </c>
      <c r="G9" t="str">
        <f t="shared" si="2"/>
        <v>9</v>
      </c>
      <c r="H9" t="str">
        <f t="shared" si="3"/>
        <v>0</v>
      </c>
      <c r="I9" s="1" t="s">
        <v>175</v>
      </c>
      <c r="J9" s="1" t="s">
        <v>168</v>
      </c>
      <c r="K9" t="str">
        <f t="shared" si="4"/>
        <v>90020003</v>
      </c>
    </row>
    <row r="10" spans="1:15" x14ac:dyDescent="0.25">
      <c r="A10">
        <f t="shared" si="0"/>
        <v>32</v>
      </c>
      <c r="B10" t="str">
        <f t="shared" si="1"/>
        <v>0020</v>
      </c>
      <c r="C10" t="s">
        <v>102</v>
      </c>
      <c r="D10" t="s">
        <v>119</v>
      </c>
      <c r="E10" s="1" t="s">
        <v>145</v>
      </c>
      <c r="F10" s="1" t="s">
        <v>144</v>
      </c>
      <c r="G10" t="str">
        <f t="shared" si="2"/>
        <v>3</v>
      </c>
      <c r="H10" t="str">
        <f t="shared" si="3"/>
        <v>2</v>
      </c>
      <c r="I10" s="1" t="s">
        <v>175</v>
      </c>
      <c r="J10" s="1" t="s">
        <v>161</v>
      </c>
      <c r="K10" t="str">
        <f t="shared" si="4"/>
        <v>32020006</v>
      </c>
    </row>
    <row r="11" spans="1:15" x14ac:dyDescent="0.25">
      <c r="A11">
        <f t="shared" si="0"/>
        <v>36</v>
      </c>
      <c r="B11" t="str">
        <f t="shared" si="1"/>
        <v>0024</v>
      </c>
      <c r="C11" t="s">
        <v>106</v>
      </c>
      <c r="D11" t="s">
        <v>116</v>
      </c>
      <c r="E11" s="1" t="s">
        <v>147</v>
      </c>
      <c r="F11" s="1" t="s">
        <v>153</v>
      </c>
      <c r="G11" t="str">
        <f t="shared" si="2"/>
        <v>4</v>
      </c>
      <c r="H11" t="str">
        <f t="shared" si="3"/>
        <v>0</v>
      </c>
      <c r="I11" s="1" t="s">
        <v>43</v>
      </c>
      <c r="J11" s="1" t="s">
        <v>167</v>
      </c>
      <c r="K11" t="str">
        <f t="shared" si="4"/>
        <v>40000002</v>
      </c>
    </row>
    <row r="12" spans="1:15" x14ac:dyDescent="0.25">
      <c r="A12">
        <f t="shared" si="0"/>
        <v>40</v>
      </c>
      <c r="B12" t="str">
        <f t="shared" si="1"/>
        <v>0028</v>
      </c>
      <c r="C12" t="s">
        <v>120</v>
      </c>
      <c r="D12" t="s">
        <v>117</v>
      </c>
      <c r="E12" s="1" t="s">
        <v>148</v>
      </c>
      <c r="F12" s="1" t="s">
        <v>144</v>
      </c>
      <c r="G12" t="str">
        <f t="shared" si="2"/>
        <v>7</v>
      </c>
      <c r="H12" t="str">
        <f t="shared" si="3"/>
        <v>2</v>
      </c>
      <c r="I12" s="1" t="s">
        <v>43</v>
      </c>
      <c r="J12" s="1" t="s">
        <v>159</v>
      </c>
      <c r="K12" t="str">
        <f t="shared" si="4"/>
        <v>72000034</v>
      </c>
    </row>
    <row r="13" spans="1:15" x14ac:dyDescent="0.25">
      <c r="A13">
        <f t="shared" si="0"/>
        <v>44</v>
      </c>
      <c r="B13" t="str">
        <f t="shared" si="1"/>
        <v>002C</v>
      </c>
      <c r="C13" t="s">
        <v>105</v>
      </c>
      <c r="D13" t="s">
        <v>122</v>
      </c>
      <c r="E13" s="1" t="s">
        <v>144</v>
      </c>
      <c r="F13" s="1" t="s">
        <v>144</v>
      </c>
      <c r="G13" t="str">
        <f t="shared" si="2"/>
        <v>2</v>
      </c>
      <c r="H13" t="str">
        <f t="shared" si="3"/>
        <v>2</v>
      </c>
      <c r="I13" s="1" t="s">
        <v>175</v>
      </c>
      <c r="J13" s="1" t="s">
        <v>169</v>
      </c>
      <c r="K13" t="str">
        <f t="shared" si="4"/>
        <v>2202C0DE</v>
      </c>
    </row>
    <row r="14" spans="1:15" x14ac:dyDescent="0.25">
      <c r="A14">
        <f t="shared" si="0"/>
        <v>48</v>
      </c>
      <c r="B14" t="str">
        <f t="shared" si="1"/>
        <v>0030</v>
      </c>
      <c r="C14" t="s">
        <v>121</v>
      </c>
      <c r="E14" s="1" t="s">
        <v>143</v>
      </c>
      <c r="F14" s="1" t="s">
        <v>144</v>
      </c>
      <c r="G14" t="str">
        <f t="shared" si="2"/>
        <v>6</v>
      </c>
      <c r="H14" t="str">
        <f t="shared" si="3"/>
        <v>2</v>
      </c>
      <c r="I14" s="1" t="s">
        <v>43</v>
      </c>
      <c r="J14" s="1" t="s">
        <v>160</v>
      </c>
      <c r="K14" t="str">
        <f t="shared" si="4"/>
        <v>62000038</v>
      </c>
    </row>
    <row r="15" spans="1:15" x14ac:dyDescent="0.25">
      <c r="A15">
        <f t="shared" si="0"/>
        <v>52</v>
      </c>
      <c r="B15" t="str">
        <f t="shared" si="1"/>
        <v>0034</v>
      </c>
      <c r="C15" t="s">
        <v>103</v>
      </c>
      <c r="D15" t="s">
        <v>123</v>
      </c>
      <c r="E15" s="1" t="s">
        <v>144</v>
      </c>
      <c r="F15" s="1" t="s">
        <v>144</v>
      </c>
      <c r="G15" t="str">
        <f t="shared" si="2"/>
        <v>2</v>
      </c>
      <c r="H15" t="str">
        <f t="shared" si="3"/>
        <v>2</v>
      </c>
      <c r="I15" s="1" t="s">
        <v>175</v>
      </c>
      <c r="J15" s="1" t="s">
        <v>170</v>
      </c>
      <c r="K15" t="str">
        <f t="shared" si="4"/>
        <v>2202B00B</v>
      </c>
    </row>
    <row r="16" spans="1:15" x14ac:dyDescent="0.25">
      <c r="A16">
        <f t="shared" si="0"/>
        <v>56</v>
      </c>
      <c r="B16" t="str">
        <f t="shared" si="1"/>
        <v>0038</v>
      </c>
      <c r="C16" t="s">
        <v>104</v>
      </c>
      <c r="E16" s="1" t="s">
        <v>145</v>
      </c>
      <c r="F16" s="1" t="s">
        <v>144</v>
      </c>
      <c r="G16" t="str">
        <f t="shared" si="2"/>
        <v>3</v>
      </c>
      <c r="H16" t="str">
        <f t="shared" si="3"/>
        <v>2</v>
      </c>
      <c r="I16" s="1" t="s">
        <v>175</v>
      </c>
      <c r="J16" s="1" t="s">
        <v>157</v>
      </c>
      <c r="K16" t="str">
        <f t="shared" si="4"/>
        <v>32020008</v>
      </c>
    </row>
    <row r="17" spans="1:11" x14ac:dyDescent="0.25">
      <c r="A17">
        <f t="shared" si="0"/>
        <v>60</v>
      </c>
      <c r="B17" t="str">
        <f t="shared" si="1"/>
        <v>003C</v>
      </c>
      <c r="C17" t="s">
        <v>107</v>
      </c>
      <c r="D17" t="s">
        <v>124</v>
      </c>
      <c r="E17" s="1" t="s">
        <v>149</v>
      </c>
      <c r="F17" s="1" t="s">
        <v>153</v>
      </c>
      <c r="G17" t="str">
        <f t="shared" si="2"/>
        <v>5</v>
      </c>
      <c r="H17" t="str">
        <f t="shared" si="3"/>
        <v>0</v>
      </c>
      <c r="I17" s="1" t="s">
        <v>175</v>
      </c>
      <c r="J17" s="1" t="s">
        <v>153</v>
      </c>
      <c r="K17" t="str">
        <f t="shared" si="4"/>
        <v>50020000</v>
      </c>
    </row>
    <row r="18" spans="1:11" x14ac:dyDescent="0.25">
      <c r="A18">
        <f t="shared" si="0"/>
        <v>64</v>
      </c>
      <c r="B18" t="str">
        <f t="shared" si="1"/>
        <v>0040</v>
      </c>
      <c r="C18" t="s">
        <v>108</v>
      </c>
      <c r="D18" t="s">
        <v>125</v>
      </c>
      <c r="E18" s="1" t="s">
        <v>145</v>
      </c>
      <c r="F18" s="1" t="s">
        <v>144</v>
      </c>
      <c r="G18" t="str">
        <f t="shared" si="2"/>
        <v>3</v>
      </c>
      <c r="H18" t="str">
        <f t="shared" si="3"/>
        <v>2</v>
      </c>
      <c r="I18" s="1" t="s">
        <v>175</v>
      </c>
      <c r="J18" s="1" t="s">
        <v>144</v>
      </c>
      <c r="K18" t="str">
        <f t="shared" si="4"/>
        <v>32020010</v>
      </c>
    </row>
    <row r="19" spans="1:11" x14ac:dyDescent="0.25">
      <c r="A19">
        <f t="shared" si="0"/>
        <v>68</v>
      </c>
      <c r="B19" t="str">
        <f t="shared" si="1"/>
        <v>0044</v>
      </c>
      <c r="C19" t="s">
        <v>126</v>
      </c>
      <c r="E19" s="1" t="s">
        <v>144</v>
      </c>
      <c r="F19" s="1" t="s">
        <v>144</v>
      </c>
      <c r="G19" t="str">
        <f t="shared" si="2"/>
        <v>2</v>
      </c>
      <c r="H19" t="str">
        <f t="shared" si="3"/>
        <v>2</v>
      </c>
      <c r="I19" s="1" t="s">
        <v>44</v>
      </c>
      <c r="J19" s="1" t="s">
        <v>162</v>
      </c>
      <c r="K19" t="str">
        <f t="shared" si="4"/>
        <v>22018000</v>
      </c>
    </row>
    <row r="20" spans="1:11" x14ac:dyDescent="0.25">
      <c r="A20">
        <f t="shared" si="0"/>
        <v>72</v>
      </c>
      <c r="B20" t="str">
        <f t="shared" si="1"/>
        <v>0048</v>
      </c>
      <c r="C20" t="s">
        <v>127</v>
      </c>
      <c r="E20" s="1" t="s">
        <v>144</v>
      </c>
      <c r="F20" s="1" t="s">
        <v>144</v>
      </c>
      <c r="G20" t="str">
        <f t="shared" si="2"/>
        <v>2</v>
      </c>
      <c r="H20" t="str">
        <f t="shared" si="3"/>
        <v>2</v>
      </c>
      <c r="I20" s="1" t="s">
        <v>175</v>
      </c>
      <c r="J20" s="1" t="s">
        <v>157</v>
      </c>
      <c r="K20" t="str">
        <f t="shared" si="4"/>
        <v>22020008</v>
      </c>
    </row>
    <row r="21" spans="1:11" x14ac:dyDescent="0.25">
      <c r="A21">
        <f t="shared" si="0"/>
        <v>76</v>
      </c>
      <c r="B21" t="str">
        <f t="shared" si="1"/>
        <v>004C</v>
      </c>
      <c r="C21" t="s">
        <v>128</v>
      </c>
      <c r="E21" s="1" t="s">
        <v>150</v>
      </c>
      <c r="F21" s="1" t="s">
        <v>153</v>
      </c>
      <c r="G21" t="str">
        <f t="shared" si="2"/>
        <v>8</v>
      </c>
      <c r="H21" t="str">
        <f t="shared" si="3"/>
        <v>0</v>
      </c>
      <c r="I21" s="1" t="s">
        <v>44</v>
      </c>
      <c r="J21" s="1" t="s">
        <v>167</v>
      </c>
      <c r="K21" t="str">
        <f t="shared" si="4"/>
        <v>80010002</v>
      </c>
    </row>
    <row r="22" spans="1:11" x14ac:dyDescent="0.25">
      <c r="A22">
        <f t="shared" si="0"/>
        <v>80</v>
      </c>
      <c r="B22" t="str">
        <f t="shared" si="1"/>
        <v>0050</v>
      </c>
      <c r="C22" t="s">
        <v>129</v>
      </c>
      <c r="D22" t="s">
        <v>130</v>
      </c>
      <c r="E22" s="1" t="s">
        <v>145</v>
      </c>
      <c r="F22" s="1" t="s">
        <v>144</v>
      </c>
      <c r="G22" t="str">
        <f t="shared" si="2"/>
        <v>3</v>
      </c>
      <c r="H22" t="str">
        <f t="shared" si="3"/>
        <v>2</v>
      </c>
      <c r="I22" s="1" t="s">
        <v>44</v>
      </c>
      <c r="J22" s="1" t="s">
        <v>163</v>
      </c>
      <c r="K22" t="str">
        <f t="shared" si="4"/>
        <v>32010012</v>
      </c>
    </row>
    <row r="23" spans="1:11" x14ac:dyDescent="0.25">
      <c r="A23">
        <f t="shared" si="0"/>
        <v>84</v>
      </c>
      <c r="B23" t="str">
        <f t="shared" si="1"/>
        <v>0054</v>
      </c>
      <c r="C23" t="s">
        <v>132</v>
      </c>
      <c r="D23" t="s">
        <v>133</v>
      </c>
      <c r="E23" s="1" t="s">
        <v>144</v>
      </c>
      <c r="F23" s="1" t="s">
        <v>144</v>
      </c>
      <c r="G23" t="str">
        <f t="shared" si="2"/>
        <v>2</v>
      </c>
      <c r="H23" t="str">
        <f t="shared" si="3"/>
        <v>2</v>
      </c>
      <c r="I23" s="1" t="s">
        <v>175</v>
      </c>
      <c r="J23" s="1" t="s">
        <v>171</v>
      </c>
      <c r="K23" t="str">
        <f t="shared" si="4"/>
        <v>2202A5A5</v>
      </c>
    </row>
    <row r="24" spans="1:11" x14ac:dyDescent="0.25">
      <c r="A24">
        <f t="shared" si="0"/>
        <v>88</v>
      </c>
      <c r="B24" t="str">
        <f t="shared" si="1"/>
        <v>0058</v>
      </c>
      <c r="C24" t="s">
        <v>131</v>
      </c>
      <c r="D24" t="s">
        <v>134</v>
      </c>
      <c r="E24" s="1" t="s">
        <v>146</v>
      </c>
      <c r="F24" s="1" t="s">
        <v>153</v>
      </c>
      <c r="G24" t="str">
        <f t="shared" si="2"/>
        <v>9</v>
      </c>
      <c r="H24" t="str">
        <f t="shared" si="3"/>
        <v>0</v>
      </c>
      <c r="I24" s="1" t="s">
        <v>44</v>
      </c>
      <c r="J24" s="1" t="s">
        <v>142</v>
      </c>
      <c r="K24" t="str">
        <f t="shared" si="4"/>
        <v>90010001</v>
      </c>
    </row>
    <row r="25" spans="1:11" x14ac:dyDescent="0.25">
      <c r="A25">
        <f t="shared" si="0"/>
        <v>92</v>
      </c>
      <c r="B25" t="str">
        <f t="shared" si="1"/>
        <v>005C</v>
      </c>
      <c r="C25" t="s">
        <v>135</v>
      </c>
      <c r="E25" s="1" t="s">
        <v>151</v>
      </c>
      <c r="F25" s="1" t="s">
        <v>153</v>
      </c>
      <c r="G25" t="str">
        <f t="shared" si="2"/>
        <v>B</v>
      </c>
      <c r="H25" t="str">
        <f t="shared" si="3"/>
        <v>0</v>
      </c>
      <c r="I25" s="1" t="s">
        <v>175</v>
      </c>
      <c r="J25" s="1" t="s">
        <v>153</v>
      </c>
      <c r="K25" t="str">
        <f t="shared" si="4"/>
        <v>B0020000</v>
      </c>
    </row>
    <row r="26" spans="1:11" x14ac:dyDescent="0.25">
      <c r="A26">
        <f t="shared" si="0"/>
        <v>96</v>
      </c>
      <c r="B26" t="str">
        <f t="shared" si="1"/>
        <v>0060</v>
      </c>
      <c r="C26" t="s">
        <v>136</v>
      </c>
      <c r="D26" t="s">
        <v>137</v>
      </c>
      <c r="E26" s="1" t="s">
        <v>145</v>
      </c>
      <c r="F26" s="1" t="s">
        <v>144</v>
      </c>
      <c r="G26" t="str">
        <f t="shared" si="2"/>
        <v>3</v>
      </c>
      <c r="H26" t="str">
        <f t="shared" si="3"/>
        <v>2</v>
      </c>
      <c r="I26" s="1" t="s">
        <v>175</v>
      </c>
      <c r="J26" s="1" t="s">
        <v>158</v>
      </c>
      <c r="K26" t="str">
        <f t="shared" si="4"/>
        <v>32020014</v>
      </c>
    </row>
    <row r="27" spans="1:11" x14ac:dyDescent="0.25">
      <c r="A27">
        <f t="shared" si="0"/>
        <v>100</v>
      </c>
      <c r="B27" t="str">
        <f t="shared" si="1"/>
        <v>0064</v>
      </c>
      <c r="C27" t="s">
        <v>138</v>
      </c>
      <c r="E27" s="1" t="s">
        <v>144</v>
      </c>
      <c r="F27" s="1" t="s">
        <v>144</v>
      </c>
      <c r="G27" t="str">
        <f t="shared" si="2"/>
        <v>2</v>
      </c>
      <c r="H27" t="str">
        <f t="shared" si="3"/>
        <v>2</v>
      </c>
      <c r="I27" s="1" t="s">
        <v>176</v>
      </c>
      <c r="J27" s="1" t="s">
        <v>172</v>
      </c>
      <c r="K27" t="str">
        <f t="shared" si="4"/>
        <v>2203F0F0</v>
      </c>
    </row>
    <row r="28" spans="1:11" x14ac:dyDescent="0.25">
      <c r="A28">
        <f t="shared" si="0"/>
        <v>104</v>
      </c>
      <c r="B28" t="str">
        <f t="shared" si="1"/>
        <v>0068</v>
      </c>
      <c r="C28" t="s">
        <v>139</v>
      </c>
      <c r="E28" s="1" t="s">
        <v>152</v>
      </c>
      <c r="F28" s="1" t="s">
        <v>153</v>
      </c>
      <c r="G28" t="str">
        <f t="shared" si="2"/>
        <v>A</v>
      </c>
      <c r="H28" t="str">
        <f t="shared" si="3"/>
        <v>0</v>
      </c>
      <c r="I28" s="1" t="s">
        <v>175</v>
      </c>
      <c r="J28" s="1" t="s">
        <v>168</v>
      </c>
      <c r="K28" t="str">
        <f t="shared" si="4"/>
        <v>A0020003</v>
      </c>
    </row>
    <row r="29" spans="1:11" x14ac:dyDescent="0.25">
      <c r="A29">
        <f t="shared" si="0"/>
        <v>108</v>
      </c>
      <c r="B29" t="str">
        <f t="shared" si="1"/>
        <v>006C</v>
      </c>
      <c r="C29" t="s">
        <v>140</v>
      </c>
      <c r="D29" t="s">
        <v>141</v>
      </c>
      <c r="E29" s="1" t="s">
        <v>145</v>
      </c>
      <c r="F29" s="1" t="s">
        <v>144</v>
      </c>
      <c r="G29" t="str">
        <f t="shared" si="2"/>
        <v>3</v>
      </c>
      <c r="H29" t="str">
        <f t="shared" si="3"/>
        <v>2</v>
      </c>
      <c r="I29" s="1" t="s">
        <v>175</v>
      </c>
      <c r="J29" s="1" t="s">
        <v>173</v>
      </c>
      <c r="K29" t="str">
        <f t="shared" si="4"/>
        <v>32020016</v>
      </c>
    </row>
    <row r="30" spans="1:11" x14ac:dyDescent="0.25">
      <c r="A30">
        <f t="shared" si="0"/>
        <v>112</v>
      </c>
      <c r="B30" t="str">
        <f t="shared" si="1"/>
        <v>0070</v>
      </c>
      <c r="C30" t="s">
        <v>3</v>
      </c>
      <c r="E30" s="1" t="s">
        <v>153</v>
      </c>
      <c r="F30" s="1" t="s">
        <v>153</v>
      </c>
      <c r="G30" t="str">
        <f t="shared" si="2"/>
        <v>0</v>
      </c>
      <c r="H30" t="str">
        <f t="shared" si="3"/>
        <v>0</v>
      </c>
      <c r="I30" s="1" t="s">
        <v>43</v>
      </c>
      <c r="J30" s="1" t="s">
        <v>153</v>
      </c>
      <c r="K30" t="str">
        <f t="shared" si="4"/>
        <v>00000000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Operations</vt:lpstr>
      <vt:lpstr>Operation arguments</vt:lpstr>
      <vt:lpstr>Command format</vt:lpstr>
      <vt:lpstr>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2013-05-20T03:34:32Z</dcterms:modified>
</cp:coreProperties>
</file>