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Working Papers\Japan Immigration\python\"/>
    </mc:Choice>
  </mc:AlternateContent>
  <bookViews>
    <workbookView xWindow="25125" yWindow="465" windowWidth="10305" windowHeight="20760" tabRatio="500"/>
  </bookViews>
  <sheets>
    <sheet name="Policies" sheetId="1" r:id="rId1"/>
    <sheet name="Sensitivity" sheetId="2" r:id="rId2"/>
  </sheets>
  <definedNames>
    <definedName name="base">Policies!$B$2:$B$46</definedName>
    <definedName name="basebars">Sensitivity!$B$21:$B$40</definedName>
    <definedName name="Cbase">Policies!$B$31:$B$34</definedName>
    <definedName name="Lbase">Policies!$B$22:$B$23</definedName>
    <definedName name="Ubase">Policies!$B$35:$B$39</definedName>
    <definedName name="wbase">Policies!$B$27:$B$28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1" l="1"/>
  <c r="H45" i="1"/>
  <c r="I45" i="1"/>
  <c r="J45" i="1"/>
  <c r="G46" i="1"/>
  <c r="H46" i="1"/>
  <c r="I46" i="1"/>
  <c r="J46" i="1"/>
  <c r="H25" i="1"/>
  <c r="H48" i="1"/>
  <c r="I25" i="1"/>
  <c r="I48" i="1"/>
  <c r="J25" i="1"/>
  <c r="J48" i="1"/>
  <c r="H30" i="1"/>
  <c r="H49" i="1"/>
  <c r="I30" i="1"/>
  <c r="I49" i="1"/>
  <c r="J30" i="1"/>
  <c r="J49" i="1"/>
  <c r="H35" i="1"/>
  <c r="H50" i="1"/>
  <c r="I35" i="1"/>
  <c r="I50" i="1"/>
  <c r="J35" i="1"/>
  <c r="J50" i="1"/>
  <c r="H36" i="1"/>
  <c r="H51" i="1"/>
  <c r="I36" i="1"/>
  <c r="I51" i="1"/>
  <c r="J36" i="1"/>
  <c r="J51" i="1"/>
  <c r="H37" i="1"/>
  <c r="H52" i="1"/>
  <c r="I37" i="1"/>
  <c r="I52" i="1"/>
  <c r="J37" i="1"/>
  <c r="J52" i="1"/>
  <c r="H38" i="1"/>
  <c r="H53" i="1"/>
  <c r="I38" i="1"/>
  <c r="I53" i="1"/>
  <c r="J38" i="1"/>
  <c r="J53" i="1"/>
  <c r="H39" i="1"/>
  <c r="H54" i="1"/>
  <c r="I39" i="1"/>
  <c r="I54" i="1"/>
  <c r="J39" i="1"/>
  <c r="J54" i="1"/>
  <c r="H40" i="1"/>
  <c r="H55" i="1"/>
  <c r="I40" i="1"/>
  <c r="I55" i="1"/>
  <c r="J40" i="1"/>
  <c r="J55" i="1"/>
  <c r="H41" i="1"/>
  <c r="H56" i="1"/>
  <c r="I41" i="1"/>
  <c r="I56" i="1"/>
  <c r="J41" i="1"/>
  <c r="J56" i="1"/>
  <c r="H42" i="1"/>
  <c r="H57" i="1"/>
  <c r="I42" i="1"/>
  <c r="I57" i="1"/>
  <c r="J42" i="1"/>
  <c r="J57" i="1"/>
  <c r="H43" i="1"/>
  <c r="H58" i="1"/>
  <c r="I43" i="1"/>
  <c r="I58" i="1"/>
  <c r="J43" i="1"/>
  <c r="J58" i="1"/>
  <c r="H44" i="1"/>
  <c r="H59" i="1"/>
  <c r="I44" i="1"/>
  <c r="I59" i="1"/>
  <c r="J44" i="1"/>
  <c r="J59" i="1"/>
  <c r="G36" i="1"/>
  <c r="G51" i="1"/>
  <c r="G37" i="1"/>
  <c r="G52" i="1"/>
  <c r="G38" i="1"/>
  <c r="G53" i="1"/>
  <c r="G39" i="1"/>
  <c r="G54" i="1"/>
  <c r="G40" i="1"/>
  <c r="G55" i="1"/>
  <c r="G41" i="1"/>
  <c r="G56" i="1"/>
  <c r="G42" i="1"/>
  <c r="G57" i="1"/>
  <c r="G43" i="1"/>
  <c r="G58" i="1"/>
  <c r="G44" i="1"/>
  <c r="G59" i="1"/>
  <c r="G35" i="1"/>
  <c r="G50" i="1"/>
  <c r="G30" i="1"/>
  <c r="G49" i="1"/>
  <c r="G25" i="1"/>
  <c r="G48" i="1"/>
  <c r="H14" i="1"/>
  <c r="I14" i="1"/>
  <c r="J14" i="1"/>
  <c r="H15" i="1"/>
  <c r="I15" i="1"/>
  <c r="J15" i="1"/>
  <c r="H21" i="1"/>
  <c r="I21" i="1"/>
  <c r="J21" i="1"/>
  <c r="H22" i="1"/>
  <c r="I22" i="1"/>
  <c r="J22" i="1"/>
  <c r="H23" i="1"/>
  <c r="I23" i="1"/>
  <c r="J23" i="1"/>
  <c r="H24" i="1"/>
  <c r="I24" i="1"/>
  <c r="J24" i="1"/>
  <c r="H26" i="1"/>
  <c r="I26" i="1"/>
  <c r="J26" i="1"/>
  <c r="H27" i="1"/>
  <c r="I27" i="1"/>
  <c r="J27" i="1"/>
  <c r="H28" i="1"/>
  <c r="I28" i="1"/>
  <c r="J28" i="1"/>
  <c r="H29" i="1"/>
  <c r="I29" i="1"/>
  <c r="J29" i="1"/>
  <c r="H31" i="1"/>
  <c r="I31" i="1"/>
  <c r="J31" i="1"/>
  <c r="H32" i="1"/>
  <c r="I32" i="1"/>
  <c r="J32" i="1"/>
  <c r="H33" i="1"/>
  <c r="I33" i="1"/>
  <c r="J33" i="1"/>
  <c r="H34" i="1"/>
  <c r="I34" i="1"/>
  <c r="J34" i="1"/>
  <c r="G23" i="1"/>
  <c r="G24" i="1"/>
  <c r="G15" i="1"/>
  <c r="G14" i="1"/>
  <c r="G33" i="1"/>
  <c r="G26" i="1"/>
  <c r="G22" i="1"/>
  <c r="G27" i="1"/>
  <c r="G28" i="1"/>
  <c r="G29" i="1"/>
  <c r="G31" i="1"/>
  <c r="G32" i="1"/>
  <c r="G34" i="1"/>
  <c r="G21" i="1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D31" i="2"/>
  <c r="D22" i="2"/>
  <c r="D23" i="2"/>
  <c r="D24" i="2"/>
  <c r="D25" i="2"/>
  <c r="D26" i="2"/>
  <c r="D27" i="2"/>
  <c r="D28" i="2"/>
  <c r="D29" i="2"/>
  <c r="D30" i="2"/>
  <c r="D32" i="2"/>
  <c r="D33" i="2"/>
  <c r="D34" i="2"/>
  <c r="D35" i="2"/>
  <c r="D36" i="2"/>
  <c r="D37" i="2"/>
  <c r="D38" i="2"/>
  <c r="D39" i="2"/>
  <c r="D40" i="2"/>
  <c r="D21" i="2"/>
</calcChain>
</file>

<file path=xl/sharedStrings.xml><?xml version="1.0" encoding="utf-8"?>
<sst xmlns="http://schemas.openxmlformats.org/spreadsheetml/2006/main" count="106" uniqueCount="76">
  <si>
    <t>Kbar</t>
  </si>
  <si>
    <t>Bbar</t>
  </si>
  <si>
    <t>LUbar</t>
  </si>
  <si>
    <t>LSbar</t>
  </si>
  <si>
    <t>Wbar</t>
  </si>
  <si>
    <t>Ybar</t>
  </si>
  <si>
    <t>rbar</t>
  </si>
  <si>
    <t>wSbar</t>
  </si>
  <si>
    <t>wUbar</t>
  </si>
  <si>
    <t>sbar</t>
  </si>
  <si>
    <t>Xbar</t>
  </si>
  <si>
    <t>Cbar</t>
  </si>
  <si>
    <t>CKbar</t>
  </si>
  <si>
    <t>CSbar</t>
  </si>
  <si>
    <t>CUbar</t>
  </si>
  <si>
    <t>Ubar</t>
  </si>
  <si>
    <t>USDbar</t>
  </si>
  <si>
    <t>UUDbar</t>
  </si>
  <si>
    <t>USIbar</t>
  </si>
  <si>
    <t>UUIbar</t>
  </si>
  <si>
    <t>baseline</t>
  </si>
  <si>
    <t>beta</t>
  </si>
  <si>
    <t>delta</t>
  </si>
  <si>
    <t>g</t>
  </si>
  <si>
    <t>a</t>
  </si>
  <si>
    <t>b</t>
  </si>
  <si>
    <t>c</t>
  </si>
  <si>
    <t>d</t>
  </si>
  <si>
    <t>HSD</t>
  </si>
  <si>
    <t>HUD</t>
  </si>
  <si>
    <t>HSI</t>
  </si>
  <si>
    <t>HUI</t>
  </si>
  <si>
    <t>AS</t>
  </si>
  <si>
    <t>AU</t>
  </si>
  <si>
    <t>nu</t>
  </si>
  <si>
    <t>q</t>
  </si>
  <si>
    <t>sstar</t>
  </si>
  <si>
    <t>H</t>
  </si>
  <si>
    <t>parameters</t>
  </si>
  <si>
    <t>SS values</t>
  </si>
  <si>
    <t>UN</t>
  </si>
  <si>
    <t>PR</t>
  </si>
  <si>
    <t>EQ</t>
  </si>
  <si>
    <t>SK</t>
  </si>
  <si>
    <t>gamma</t>
  </si>
  <si>
    <t>f</t>
  </si>
  <si>
    <t>HIS</t>
  </si>
  <si>
    <t>mu</t>
  </si>
  <si>
    <t>s</t>
  </si>
  <si>
    <t>KSDbar</t>
  </si>
  <si>
    <t>KUDbar</t>
  </si>
  <si>
    <t>BSDbar</t>
  </si>
  <si>
    <t>BUDbar</t>
  </si>
  <si>
    <t>NSbar</t>
  </si>
  <si>
    <t>NUbar</t>
  </si>
  <si>
    <t>GDPbar</t>
  </si>
  <si>
    <t>sSbar</t>
  </si>
  <si>
    <t>sUbar</t>
  </si>
  <si>
    <t>EXbar</t>
  </si>
  <si>
    <t>CSDbar</t>
  </si>
  <si>
    <t>CUDbar</t>
  </si>
  <si>
    <t>CSIbar</t>
  </si>
  <si>
    <t>CUIbar</t>
  </si>
  <si>
    <t>GDP</t>
  </si>
  <si>
    <t>K</t>
  </si>
  <si>
    <t>wS</t>
  </si>
  <si>
    <t>wU</t>
  </si>
  <si>
    <t>CSD</t>
  </si>
  <si>
    <t>CUD</t>
  </si>
  <si>
    <t>CSI</t>
  </si>
  <si>
    <t>CUI</t>
  </si>
  <si>
    <t>USD</t>
  </si>
  <si>
    <t>UUD</t>
  </si>
  <si>
    <t>USI</t>
  </si>
  <si>
    <t>UUI</t>
  </si>
  <si>
    <t>Ibar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</si>
</sst>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00000"/>
    <numFmt numFmtId="167" formatCode="0.0"/>
    <numFmt numFmtId="168" formatCode="0.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5" fillId="0" borderId="0" xfId="0" applyNumberFormat="1" applyFont="1" applyAlignment="1">
      <alignment vertical="top" wrapText="1"/>
    </xf>
    <xf numFmtId="0" fontId="2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164" fontId="2" fillId="0" borderId="0" xfId="0" applyNumberFormat="1" applyFont="1"/>
    <xf numFmtId="164" fontId="0" fillId="0" borderId="0" xfId="0" applyNumberFormat="1" applyFont="1"/>
    <xf numFmtId="0" fontId="6" fillId="0" borderId="0" xfId="0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7" fillId="0" borderId="0" xfId="0" applyNumberFormat="1" applyFont="1"/>
    <xf numFmtId="2" fontId="7" fillId="0" borderId="0" xfId="0" applyNumberFormat="1" applyFont="1"/>
    <xf numFmtId="1" fontId="7" fillId="0" borderId="0" xfId="0" applyNumberFormat="1" applyFont="1"/>
    <xf numFmtId="11" fontId="0" fillId="0" borderId="0" xfId="0" applyNumberFormat="1"/>
    <xf numFmtId="0" fontId="5" fillId="0" borderId="1" xfId="0" applyNumberFormat="1" applyFont="1" applyBorder="1" applyAlignment="1">
      <alignment vertical="top" wrapText="1"/>
    </xf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7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164" fontId="0" fillId="0" borderId="1" xfId="1" applyNumberFormat="1" applyFont="1" applyBorder="1"/>
    <xf numFmtId="10" fontId="7" fillId="0" borderId="1" xfId="1" applyNumberFormat="1" applyFont="1" applyBorder="1"/>
    <xf numFmtId="10" fontId="0" fillId="0" borderId="1" xfId="1" applyNumberFormat="1" applyFont="1" applyBorder="1"/>
    <xf numFmtId="10" fontId="8" fillId="0" borderId="1" xfId="1" applyNumberFormat="1" applyFont="1" applyBorder="1"/>
    <xf numFmtId="168" fontId="0" fillId="0" borderId="1" xfId="1" applyNumberFormat="1" applyFont="1" applyBorder="1"/>
    <xf numFmtId="164" fontId="8" fillId="0" borderId="1" xfId="0" applyNumberFormat="1" applyFont="1" applyBorder="1"/>
    <xf numFmtId="164" fontId="9" fillId="0" borderId="1" xfId="0" applyNumberFormat="1" applyFont="1" applyBorder="1"/>
    <xf numFmtId="2" fontId="0" fillId="0" borderId="1" xfId="1" applyNumberFormat="1" applyFont="1" applyBorder="1"/>
    <xf numFmtId="10" fontId="0" fillId="0" borderId="0" xfId="0" applyNumberFormat="1" applyBorder="1"/>
    <xf numFmtId="0" fontId="0" fillId="0" borderId="0" xfId="0" applyNumberFormat="1" applyBorder="1"/>
    <xf numFmtId="10" fontId="0" fillId="0" borderId="0" xfId="1" applyNumberFormat="1" applyFont="1" applyBorder="1"/>
    <xf numFmtId="164" fontId="0" fillId="0" borderId="0" xfId="1" applyNumberFormat="1" applyFont="1" applyBorder="1"/>
    <xf numFmtId="0" fontId="0" fillId="0" borderId="2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7" fontId="0" fillId="0" borderId="0" xfId="0" applyNumberFormat="1" applyBorder="1"/>
    <xf numFmtId="167" fontId="0" fillId="0" borderId="2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64" fontId="9" fillId="0" borderId="0" xfId="0" applyNumberFormat="1" applyFont="1" applyBorder="1"/>
    <xf numFmtId="2" fontId="0" fillId="0" borderId="0" xfId="0" applyNumberFormat="1" applyBorder="1"/>
    <xf numFmtId="2" fontId="0" fillId="0" borderId="2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4" fontId="0" fillId="0" borderId="2" xfId="1" applyNumberFormat="1" applyFont="1" applyBorder="1"/>
    <xf numFmtId="10" fontId="0" fillId="0" borderId="2" xfId="1" applyNumberFormat="1" applyFont="1" applyBorder="1"/>
    <xf numFmtId="10" fontId="7" fillId="0" borderId="2" xfId="1" applyNumberFormat="1" applyFont="1" applyBorder="1"/>
    <xf numFmtId="0" fontId="0" fillId="0" borderId="2" xfId="0" applyNumberFormat="1" applyFont="1" applyBorder="1"/>
    <xf numFmtId="0" fontId="0" fillId="0" borderId="0" xfId="0" applyNumberFormat="1" applyFont="1" applyBorder="1"/>
    <xf numFmtId="164" fontId="8" fillId="0" borderId="5" xfId="0" applyNumberFormat="1" applyFont="1" applyBorder="1"/>
    <xf numFmtId="164" fontId="8" fillId="0" borderId="2" xfId="0" applyNumberFormat="1" applyFont="1" applyBorder="1"/>
    <xf numFmtId="164" fontId="8" fillId="0" borderId="2" xfId="1" applyNumberFormat="1" applyFont="1" applyBorder="1"/>
    <xf numFmtId="164" fontId="9" fillId="0" borderId="2" xfId="0" applyNumberFormat="1" applyFont="1" applyBorder="1"/>
    <xf numFmtId="2" fontId="0" fillId="0" borderId="0" xfId="1" applyNumberFormat="1" applyFont="1" applyBorder="1"/>
    <xf numFmtId="2" fontId="0" fillId="0" borderId="2" xfId="1" applyNumberFormat="1" applyFont="1" applyBorder="1"/>
    <xf numFmtId="164" fontId="7" fillId="0" borderId="1" xfId="1" applyNumberFormat="1" applyFont="1" applyBorder="1"/>
    <xf numFmtId="10" fontId="7" fillId="0" borderId="0" xfId="1" applyNumberFormat="1" applyFont="1" applyBorder="1"/>
    <xf numFmtId="164" fontId="8" fillId="0" borderId="3" xfId="0" applyNumberFormat="1" applyFont="1" applyBorder="1"/>
    <xf numFmtId="164" fontId="8" fillId="0" borderId="4" xfId="0" applyNumberFormat="1" applyFont="1" applyBorder="1"/>
    <xf numFmtId="10" fontId="8" fillId="0" borderId="4" xfId="1" applyNumberFormat="1" applyFont="1" applyBorder="1"/>
    <xf numFmtId="10" fontId="8" fillId="0" borderId="3" xfId="1" applyNumberFormat="1" applyFont="1" applyBorder="1"/>
    <xf numFmtId="10" fontId="8" fillId="0" borderId="5" xfId="1" applyNumberFormat="1" applyFont="1" applyBorder="1"/>
    <xf numFmtId="164" fontId="8" fillId="0" borderId="0" xfId="0" applyNumberFormat="1" applyFont="1" applyBorder="1"/>
    <xf numFmtId="10" fontId="8" fillId="0" borderId="0" xfId="1" applyNumberFormat="1" applyFont="1" applyBorder="1"/>
    <xf numFmtId="10" fontId="8" fillId="0" borderId="2" xfId="1" applyNumberFormat="1" applyFont="1" applyBorder="1"/>
    <xf numFmtId="164" fontId="8" fillId="0" borderId="1" xfId="1" applyNumberFormat="1" applyFont="1" applyBorder="1"/>
    <xf numFmtId="164" fontId="8" fillId="0" borderId="0" xfId="1" applyNumberFormat="1" applyFont="1" applyBorder="1"/>
    <xf numFmtId="164" fontId="8" fillId="0" borderId="6" xfId="1" applyNumberFormat="1" applyFont="1" applyBorder="1"/>
    <xf numFmtId="164" fontId="8" fillId="0" borderId="7" xfId="1" applyNumberFormat="1" applyFont="1" applyBorder="1"/>
    <xf numFmtId="164" fontId="7" fillId="0" borderId="2" xfId="1" applyNumberFormat="1" applyFont="1" applyBorder="1"/>
    <xf numFmtId="164" fontId="7" fillId="0" borderId="8" xfId="1" applyNumberFormat="1" applyFont="1" applyBorder="1"/>
    <xf numFmtId="11" fontId="7" fillId="0" borderId="0" xfId="0" applyNumberFormat="1" applyFont="1"/>
    <xf numFmtId="168" fontId="0" fillId="0" borderId="0" xfId="1" applyNumberFormat="1" applyFont="1" applyBorder="1"/>
    <xf numFmtId="168" fontId="0" fillId="0" borderId="2" xfId="1" applyNumberFormat="1" applyFont="1" applyBorder="1"/>
    <xf numFmtId="164" fontId="0" fillId="0" borderId="7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0" fontId="0" fillId="0" borderId="4" xfId="0" applyNumberFormat="1" applyBorder="1"/>
    <xf numFmtId="0" fontId="0" fillId="0" borderId="1" xfId="0" applyNumberFormat="1" applyFont="1" applyBorder="1"/>
    <xf numFmtId="0" fontId="0" fillId="0" borderId="7" xfId="0" applyNumberFormat="1" applyBorder="1"/>
    <xf numFmtId="164" fontId="0" fillId="0" borderId="8" xfId="0" applyNumberFormat="1" applyBorder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="70" zoomScaleNormal="70" zoomScalePageLayoutView="11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G48" sqref="G48:J59"/>
    </sheetView>
  </sheetViews>
  <sheetFormatPr defaultColWidth="10.875" defaultRowHeight="15.75" x14ac:dyDescent="0.25"/>
  <cols>
    <col min="1" max="1" width="10.875" style="1"/>
    <col min="2" max="2" width="11.625" style="1" bestFit="1" customWidth="1"/>
    <col min="3" max="3" width="13" style="20" bestFit="1" customWidth="1"/>
    <col min="4" max="5" width="10.875" style="35"/>
    <col min="6" max="6" width="10.875" style="38"/>
    <col min="7" max="7" width="10.625" style="30" customWidth="1"/>
    <col min="8" max="8" width="10.625" style="35" customWidth="1"/>
    <col min="9" max="9" width="10.875" style="35"/>
    <col min="10" max="10" width="10.875" style="38"/>
    <col min="11" max="16384" width="10.875" style="1"/>
  </cols>
  <sheetData>
    <row r="1" spans="1:10" x14ac:dyDescent="0.25">
      <c r="B1" s="2" t="s">
        <v>20</v>
      </c>
      <c r="C1" s="19" t="s">
        <v>40</v>
      </c>
      <c r="D1" s="54" t="s">
        <v>41</v>
      </c>
      <c r="E1" s="54" t="s">
        <v>42</v>
      </c>
      <c r="F1" s="53" t="s">
        <v>43</v>
      </c>
      <c r="G1" s="19" t="s">
        <v>40</v>
      </c>
      <c r="H1" s="54" t="s">
        <v>41</v>
      </c>
      <c r="I1" s="54" t="s">
        <v>42</v>
      </c>
      <c r="J1" s="53" t="s">
        <v>43</v>
      </c>
    </row>
    <row r="2" spans="1:10" ht="15.95" x14ac:dyDescent="0.25">
      <c r="A2" s="4" t="s">
        <v>38</v>
      </c>
      <c r="G2" s="28"/>
      <c r="H2" s="34"/>
    </row>
    <row r="3" spans="1:10" ht="15.95" x14ac:dyDescent="0.25">
      <c r="A3" s="1" t="s">
        <v>23</v>
      </c>
      <c r="B3" s="5">
        <v>0</v>
      </c>
      <c r="C3" s="21">
        <v>0</v>
      </c>
      <c r="D3" s="39">
        <v>0</v>
      </c>
      <c r="E3" s="39">
        <v>0</v>
      </c>
      <c r="F3" s="40">
        <v>0</v>
      </c>
      <c r="G3" s="28"/>
      <c r="H3" s="34"/>
    </row>
    <row r="4" spans="1:10" ht="15.95" x14ac:dyDescent="0.25">
      <c r="A4" s="1" t="s">
        <v>21</v>
      </c>
      <c r="B4" s="5">
        <v>0.99849200000000005</v>
      </c>
      <c r="C4" s="21">
        <v>0.99849200000000005</v>
      </c>
      <c r="D4" s="39">
        <v>0.99849200000000005</v>
      </c>
      <c r="E4" s="39">
        <v>0.99849200000000005</v>
      </c>
      <c r="F4" s="40">
        <v>0.99849200000000005</v>
      </c>
      <c r="G4" s="28"/>
      <c r="H4" s="34"/>
    </row>
    <row r="5" spans="1:10" ht="15.95" x14ac:dyDescent="0.25">
      <c r="A5" s="1" t="s">
        <v>22</v>
      </c>
      <c r="B5" s="5">
        <v>2.8275000000000002E-2</v>
      </c>
      <c r="C5" s="21">
        <v>2.8275000000000002E-2</v>
      </c>
      <c r="D5" s="39">
        <v>2.8275000000000002E-2</v>
      </c>
      <c r="E5" s="39">
        <v>2.8275000000000002E-2</v>
      </c>
      <c r="F5" s="40">
        <v>2.8275000000000002E-2</v>
      </c>
      <c r="G5" s="28"/>
      <c r="H5" s="34"/>
    </row>
    <row r="6" spans="1:10" ht="15.95" x14ac:dyDescent="0.25">
      <c r="A6" s="1" t="s">
        <v>44</v>
      </c>
      <c r="B6" s="14">
        <v>2.5</v>
      </c>
      <c r="C6" s="23">
        <v>2.5</v>
      </c>
      <c r="D6" s="41">
        <v>2.5</v>
      </c>
      <c r="E6" s="41">
        <v>2.5</v>
      </c>
      <c r="F6" s="42">
        <v>2.5</v>
      </c>
      <c r="G6" s="28"/>
      <c r="H6" s="34"/>
    </row>
    <row r="7" spans="1:10" ht="15.95" x14ac:dyDescent="0.25">
      <c r="A7" s="1" t="s">
        <v>24</v>
      </c>
      <c r="B7" s="5">
        <v>0.38</v>
      </c>
      <c r="C7" s="21">
        <v>0.38</v>
      </c>
      <c r="D7" s="39">
        <v>0.38</v>
      </c>
      <c r="E7" s="39">
        <v>0.38</v>
      </c>
      <c r="F7" s="40">
        <v>0.38</v>
      </c>
      <c r="G7" s="28"/>
      <c r="H7" s="34"/>
    </row>
    <row r="8" spans="1:10" ht="15.95" x14ac:dyDescent="0.25">
      <c r="A8" s="1" t="s">
        <v>25</v>
      </c>
      <c r="B8" s="14">
        <v>0.7</v>
      </c>
      <c r="C8" s="23">
        <v>0.7</v>
      </c>
      <c r="D8" s="41">
        <v>0.7</v>
      </c>
      <c r="E8" s="41">
        <v>0.7</v>
      </c>
      <c r="F8" s="42">
        <v>0.7</v>
      </c>
      <c r="G8" s="28"/>
      <c r="H8" s="34"/>
    </row>
    <row r="9" spans="1:10" ht="15.95" x14ac:dyDescent="0.25">
      <c r="A9" s="1" t="s">
        <v>26</v>
      </c>
      <c r="B9" s="5">
        <v>0.49519999999999997</v>
      </c>
      <c r="C9" s="21">
        <v>0.49519999999999997</v>
      </c>
      <c r="D9" s="39">
        <v>0.49519999999999997</v>
      </c>
      <c r="E9" s="39">
        <v>0.49519999999999997</v>
      </c>
      <c r="F9" s="40">
        <v>0.49519999999999997</v>
      </c>
      <c r="G9" s="28"/>
      <c r="H9" s="34"/>
    </row>
    <row r="10" spans="1:10" ht="15.95" x14ac:dyDescent="0.25">
      <c r="A10" s="1" t="s">
        <v>27</v>
      </c>
      <c r="B10" s="13">
        <v>2</v>
      </c>
      <c r="C10" s="24">
        <v>2</v>
      </c>
      <c r="D10" s="43">
        <v>2</v>
      </c>
      <c r="E10" s="43">
        <v>2</v>
      </c>
      <c r="F10" s="44">
        <v>2</v>
      </c>
      <c r="G10" s="28"/>
      <c r="H10" s="34"/>
    </row>
    <row r="11" spans="1:10" ht="15.95" x14ac:dyDescent="0.25">
      <c r="A11" s="1" t="s">
        <v>45</v>
      </c>
      <c r="B11" s="5">
        <v>1.8174999999999999</v>
      </c>
      <c r="C11" s="21">
        <v>1.8174999999999999</v>
      </c>
      <c r="D11" s="39">
        <v>1.8174999999999999</v>
      </c>
      <c r="E11" s="39">
        <v>1.8174999999999999</v>
      </c>
      <c r="F11" s="40">
        <v>1.8174999999999999</v>
      </c>
      <c r="G11" s="28"/>
      <c r="H11" s="34"/>
    </row>
    <row r="12" spans="1:10" ht="15.95" x14ac:dyDescent="0.25">
      <c r="A12" s="1" t="s">
        <v>28</v>
      </c>
      <c r="B12" s="5">
        <v>0.2296</v>
      </c>
      <c r="C12" s="21">
        <v>0.2296</v>
      </c>
      <c r="D12" s="39">
        <v>0.2296</v>
      </c>
      <c r="E12" s="39">
        <v>0.2296</v>
      </c>
      <c r="F12" s="40">
        <v>0.2296</v>
      </c>
      <c r="G12" s="28"/>
      <c r="H12" s="36"/>
      <c r="I12" s="36"/>
      <c r="J12" s="51"/>
    </row>
    <row r="13" spans="1:10" ht="15.95" x14ac:dyDescent="0.25">
      <c r="A13" s="1" t="s">
        <v>29</v>
      </c>
      <c r="B13" s="5">
        <v>0.75800000000000001</v>
      </c>
      <c r="C13" s="21">
        <v>0.75800000000000001</v>
      </c>
      <c r="D13" s="39">
        <v>0.75800000000000001</v>
      </c>
      <c r="E13" s="39">
        <v>0.75800000000000001</v>
      </c>
      <c r="F13" s="40">
        <v>0.75800000000000001</v>
      </c>
      <c r="G13" s="28"/>
      <c r="H13" s="36"/>
      <c r="I13" s="36"/>
      <c r="J13" s="51"/>
    </row>
    <row r="14" spans="1:10" ht="15.95" x14ac:dyDescent="0.25">
      <c r="A14" s="1" t="s">
        <v>46</v>
      </c>
      <c r="B14" s="5">
        <v>2.8999999999999998E-3</v>
      </c>
      <c r="C14" s="21">
        <v>2.8999999999999998E-3</v>
      </c>
      <c r="D14" s="45">
        <v>1.1900000000000001E-2</v>
      </c>
      <c r="E14" s="45">
        <v>2.5999999999999999E-2</v>
      </c>
      <c r="F14" s="58">
        <v>4.0500000000000001E-2</v>
      </c>
      <c r="G14" s="33">
        <f t="shared" ref="G14:J15" si="0">C14/base</f>
        <v>1</v>
      </c>
      <c r="H14" s="59">
        <f t="shared" si="0"/>
        <v>4.1034482758620694</v>
      </c>
      <c r="I14" s="59">
        <f t="shared" si="0"/>
        <v>8.9655172413793114</v>
      </c>
      <c r="J14" s="60">
        <f t="shared" si="0"/>
        <v>13.965517241379311</v>
      </c>
    </row>
    <row r="15" spans="1:10" ht="15.95" x14ac:dyDescent="0.25">
      <c r="A15" s="1" t="s">
        <v>31</v>
      </c>
      <c r="B15" s="5">
        <v>9.4999999999999998E-3</v>
      </c>
      <c r="C15" s="32">
        <v>4.7100000000000003E-2</v>
      </c>
      <c r="D15" s="45">
        <v>3.8100000000000002E-2</v>
      </c>
      <c r="E15" s="45">
        <v>2.5999999999999999E-2</v>
      </c>
      <c r="F15" s="40">
        <v>9.4999999999999998E-3</v>
      </c>
      <c r="G15" s="33">
        <f t="shared" si="0"/>
        <v>4.957894736842106</v>
      </c>
      <c r="H15" s="59">
        <f t="shared" si="0"/>
        <v>4.0105263157894742</v>
      </c>
      <c r="I15" s="59">
        <f t="shared" si="0"/>
        <v>2.736842105263158</v>
      </c>
      <c r="J15" s="60">
        <f t="shared" si="0"/>
        <v>1</v>
      </c>
    </row>
    <row r="16" spans="1:10" ht="15.95" x14ac:dyDescent="0.25">
      <c r="A16" s="1" t="s">
        <v>34</v>
      </c>
      <c r="B16" s="11">
        <v>0.81</v>
      </c>
      <c r="C16" s="22">
        <v>0.81</v>
      </c>
      <c r="D16" s="46">
        <v>0.81</v>
      </c>
      <c r="E16" s="46">
        <v>0.81</v>
      </c>
      <c r="F16" s="47">
        <v>0.81</v>
      </c>
      <c r="G16" s="28"/>
      <c r="H16" s="36"/>
      <c r="I16" s="36"/>
      <c r="J16" s="51"/>
    </row>
    <row r="17" spans="1:13" ht="15.95" x14ac:dyDescent="0.25">
      <c r="A17" s="1" t="s">
        <v>47</v>
      </c>
      <c r="B17" s="13">
        <v>0</v>
      </c>
      <c r="C17" s="24">
        <v>0</v>
      </c>
      <c r="D17" s="43">
        <v>0</v>
      </c>
      <c r="E17" s="43">
        <v>0</v>
      </c>
      <c r="F17" s="44">
        <v>0</v>
      </c>
      <c r="G17" s="28"/>
      <c r="H17" s="36"/>
      <c r="I17" s="36"/>
      <c r="J17" s="51"/>
    </row>
    <row r="18" spans="1:13" ht="15.95" x14ac:dyDescent="0.25">
      <c r="A18" s="1" t="s">
        <v>48</v>
      </c>
      <c r="B18" s="12">
        <v>1.5107499999999999E-3</v>
      </c>
      <c r="C18" s="25">
        <v>1.5107499999999999E-3</v>
      </c>
      <c r="D18" s="48">
        <v>1.5107499999999999E-3</v>
      </c>
      <c r="E18" s="48">
        <v>1.5107499999999999E-3</v>
      </c>
      <c r="F18" s="49">
        <v>1.5107499999999999E-3</v>
      </c>
      <c r="G18" s="28"/>
      <c r="H18" s="36"/>
      <c r="I18" s="36"/>
      <c r="J18" s="51"/>
    </row>
    <row r="19" spans="1:13" x14ac:dyDescent="0.25">
      <c r="A19" s="1" t="s">
        <v>35</v>
      </c>
      <c r="B19" s="5">
        <v>0.79900000000000004</v>
      </c>
      <c r="C19" s="21">
        <v>0.79900000000000004</v>
      </c>
      <c r="D19" s="39">
        <v>0.79900000000000004</v>
      </c>
      <c r="E19" s="39">
        <v>0.79900000000000004</v>
      </c>
      <c r="F19" s="40">
        <v>0.79900000000000004</v>
      </c>
      <c r="G19" s="28"/>
      <c r="H19" s="36"/>
      <c r="I19" s="36"/>
      <c r="J19" s="51"/>
    </row>
    <row r="20" spans="1:13" x14ac:dyDescent="0.25">
      <c r="A20" s="4" t="s">
        <v>39</v>
      </c>
      <c r="B20" s="5"/>
      <c r="E20" s="39"/>
      <c r="G20" s="28"/>
      <c r="H20" s="36"/>
      <c r="I20" s="36"/>
      <c r="J20" s="51"/>
    </row>
    <row r="21" spans="1:13" x14ac:dyDescent="0.25">
      <c r="A21" s="83" t="s">
        <v>49</v>
      </c>
      <c r="B21" s="55">
        <v>6.0138439099651002</v>
      </c>
      <c r="C21" s="64">
        <v>7.2011397932105199</v>
      </c>
      <c r="D21" s="63">
        <v>7.5296928418191102</v>
      </c>
      <c r="E21" s="63">
        <v>8.00044291657073</v>
      </c>
      <c r="F21" s="55">
        <v>8.3618013997978693</v>
      </c>
      <c r="G21" s="65">
        <f t="shared" ref="G21:J22" si="1">C21/base-1</f>
        <v>0.19742711999525597</v>
      </c>
      <c r="H21" s="66">
        <f t="shared" si="1"/>
        <v>0.25205990620112506</v>
      </c>
      <c r="I21" s="66">
        <f t="shared" si="1"/>
        <v>0.33033764034244095</v>
      </c>
      <c r="J21" s="67">
        <f t="shared" si="1"/>
        <v>0.39042541259545183</v>
      </c>
      <c r="M21" s="18"/>
    </row>
    <row r="22" spans="1:13" x14ac:dyDescent="0.25">
      <c r="A22" s="20" t="s">
        <v>50</v>
      </c>
      <c r="B22" s="56">
        <v>0.70626007336737395</v>
      </c>
      <c r="C22" s="31">
        <v>-0.29146377932540501</v>
      </c>
      <c r="D22" s="68">
        <v>-0.55507973079397699</v>
      </c>
      <c r="E22" s="68">
        <v>-0.91780381989466597</v>
      </c>
      <c r="F22" s="56">
        <v>-1.1938035424051601</v>
      </c>
      <c r="G22" s="29">
        <f t="shared" si="1"/>
        <v>-1.4126861907055517</v>
      </c>
      <c r="H22" s="69">
        <f t="shared" si="1"/>
        <v>-1.7859423910903176</v>
      </c>
      <c r="I22" s="69">
        <f t="shared" si="1"/>
        <v>-2.2995266963325189</v>
      </c>
      <c r="J22" s="70">
        <f t="shared" si="1"/>
        <v>-2.6903171896908034</v>
      </c>
      <c r="M22" s="18"/>
    </row>
    <row r="23" spans="1:13" x14ac:dyDescent="0.25">
      <c r="A23" s="20" t="s">
        <v>51</v>
      </c>
      <c r="B23" s="56">
        <v>-3.7232223600887999E-11</v>
      </c>
      <c r="C23" s="31">
        <v>-5.1858419584084997E-16</v>
      </c>
      <c r="D23" s="68">
        <v>1.8672745270240099E-16</v>
      </c>
      <c r="E23" s="68">
        <v>4.2436563395646899E-16</v>
      </c>
      <c r="F23" s="56">
        <v>1.4424361533535401E-16</v>
      </c>
      <c r="G23" s="71">
        <f t="shared" ref="G23:J24" si="2">C23-base</f>
        <v>3.7231705016692161E-11</v>
      </c>
      <c r="H23" s="72">
        <f t="shared" si="2"/>
        <v>3.7232410328340703E-11</v>
      </c>
      <c r="I23" s="72">
        <f t="shared" si="2"/>
        <v>3.7232647966521953E-11</v>
      </c>
      <c r="J23" s="57">
        <f t="shared" si="2"/>
        <v>3.7232367844503332E-11</v>
      </c>
      <c r="M23" s="18"/>
    </row>
    <row r="24" spans="1:13" x14ac:dyDescent="0.25">
      <c r="A24" s="20" t="s">
        <v>52</v>
      </c>
      <c r="B24" s="56">
        <v>-7.9335534535667794E-11</v>
      </c>
      <c r="C24" s="31">
        <v>3.9433871766923497E-14</v>
      </c>
      <c r="D24" s="68">
        <v>-1.85968714660589E-16</v>
      </c>
      <c r="E24" s="68">
        <v>-1.2612387000494799E-15</v>
      </c>
      <c r="F24" s="56">
        <v>-1.1084249931421501E-14</v>
      </c>
      <c r="G24" s="71">
        <f t="shared" si="2"/>
        <v>7.9374968407434717E-11</v>
      </c>
      <c r="H24" s="72">
        <f t="shared" si="2"/>
        <v>7.933534856695313E-11</v>
      </c>
      <c r="I24" s="72">
        <f t="shared" si="2"/>
        <v>7.9334273296967744E-11</v>
      </c>
      <c r="J24" s="57">
        <f t="shared" si="2"/>
        <v>7.9324450285736373E-11</v>
      </c>
      <c r="L24" s="18"/>
      <c r="M24" s="18"/>
    </row>
    <row r="25" spans="1:13" x14ac:dyDescent="0.25">
      <c r="A25" s="20" t="s">
        <v>0</v>
      </c>
      <c r="B25" s="56">
        <v>6.7201039833324696</v>
      </c>
      <c r="C25" s="31">
        <v>6.9096760138851101</v>
      </c>
      <c r="D25" s="68">
        <v>6.9746131110251302</v>
      </c>
      <c r="E25" s="68">
        <v>7.0826390966760702</v>
      </c>
      <c r="F25" s="56">
        <v>7.1679978573926997</v>
      </c>
      <c r="G25" s="29">
        <f>C25/base-1</f>
        <v>2.8209687085620549E-2</v>
      </c>
      <c r="H25" s="69">
        <f>D25/base-1</f>
        <v>3.7872796064451819E-2</v>
      </c>
      <c r="I25" s="69">
        <f>E25/base-1</f>
        <v>5.3947842807608115E-2</v>
      </c>
      <c r="J25" s="52">
        <f>F25/base-1</f>
        <v>6.6649842795754033E-2</v>
      </c>
      <c r="L25" s="18"/>
      <c r="M25" s="18"/>
    </row>
    <row r="26" spans="1:13" x14ac:dyDescent="0.25">
      <c r="A26" s="20" t="s">
        <v>1</v>
      </c>
      <c r="B26" s="56">
        <v>-1.1656775813655501E-10</v>
      </c>
      <c r="C26" s="31">
        <v>3.8915287571082703E-14</v>
      </c>
      <c r="D26" s="68">
        <v>7.5873804181280999E-19</v>
      </c>
      <c r="E26" s="68">
        <v>-8.3687306609301399E-16</v>
      </c>
      <c r="F26" s="56">
        <v>-1.09400063160862E-14</v>
      </c>
      <c r="G26" s="71">
        <f>C26-base</f>
        <v>1.1660667342412609E-10</v>
      </c>
      <c r="H26" s="72">
        <f>D26-base</f>
        <v>1.1656775889529304E-10</v>
      </c>
      <c r="I26" s="72">
        <f>E26-base</f>
        <v>1.1656692126348891E-10</v>
      </c>
      <c r="J26" s="57">
        <f>F26-base</f>
        <v>1.1655681813023894E-10</v>
      </c>
    </row>
    <row r="27" spans="1:13" x14ac:dyDescent="0.25">
      <c r="A27" s="20" t="s">
        <v>53</v>
      </c>
      <c r="B27" s="56">
        <v>0.23249999999999901</v>
      </c>
      <c r="C27" s="31">
        <v>0.23249999999999901</v>
      </c>
      <c r="D27" s="68">
        <v>0.24149999999999999</v>
      </c>
      <c r="E27" s="68">
        <v>0.25559999999999999</v>
      </c>
      <c r="F27" s="56">
        <v>0.27010000000000001</v>
      </c>
      <c r="G27" s="29">
        <f t="shared" ref="G27:J32" si="3">C27/base-1</f>
        <v>0</v>
      </c>
      <c r="H27" s="69">
        <f t="shared" si="3"/>
        <v>3.8709677419359156E-2</v>
      </c>
      <c r="I27" s="69">
        <f t="shared" si="3"/>
        <v>9.9354838709682092E-2</v>
      </c>
      <c r="J27" s="70">
        <f t="shared" si="3"/>
        <v>0.1617204301075319</v>
      </c>
      <c r="L27" s="77"/>
    </row>
    <row r="28" spans="1:13" x14ac:dyDescent="0.25">
      <c r="A28" s="20" t="s">
        <v>54</v>
      </c>
      <c r="B28" s="56">
        <v>0.76749999999999996</v>
      </c>
      <c r="C28" s="31">
        <v>0.80510000000000004</v>
      </c>
      <c r="D28" s="68">
        <v>0.79610000000000003</v>
      </c>
      <c r="E28" s="68">
        <v>0.78400000000000003</v>
      </c>
      <c r="F28" s="56">
        <v>0.76749999999999996</v>
      </c>
      <c r="G28" s="29">
        <f t="shared" si="3"/>
        <v>4.8990228013029435E-2</v>
      </c>
      <c r="H28" s="69">
        <f t="shared" si="3"/>
        <v>3.7263843648208672E-2</v>
      </c>
      <c r="I28" s="69">
        <f t="shared" si="3"/>
        <v>2.1498371335505029E-2</v>
      </c>
      <c r="J28" s="70">
        <f t="shared" si="3"/>
        <v>0</v>
      </c>
    </row>
    <row r="29" spans="1:13" x14ac:dyDescent="0.25">
      <c r="A29" s="20" t="s">
        <v>4</v>
      </c>
      <c r="B29" s="56">
        <v>0.583920200221962</v>
      </c>
      <c r="C29" s="31">
        <v>0.60039240639150104</v>
      </c>
      <c r="D29" s="68">
        <v>0.60603489092154805</v>
      </c>
      <c r="E29" s="68">
        <v>0.61542143543499395</v>
      </c>
      <c r="F29" s="56">
        <v>0.62283838981176498</v>
      </c>
      <c r="G29" s="29">
        <f t="shared" si="3"/>
        <v>2.8209687151219631E-2</v>
      </c>
      <c r="H29" s="69">
        <f t="shared" si="3"/>
        <v>3.7872796130669517E-2</v>
      </c>
      <c r="I29" s="69">
        <f t="shared" si="3"/>
        <v>5.3947842874861207E-2</v>
      </c>
      <c r="J29" s="70">
        <f t="shared" si="3"/>
        <v>6.6649842863818032E-2</v>
      </c>
    </row>
    <row r="30" spans="1:13" x14ac:dyDescent="0.25">
      <c r="A30" s="20" t="s">
        <v>55</v>
      </c>
      <c r="B30" s="56">
        <v>1.1306637108406801</v>
      </c>
      <c r="C30" s="31">
        <v>1.1625593803836001</v>
      </c>
      <c r="D30" s="68">
        <v>1.17348510704044</v>
      </c>
      <c r="E30" s="68">
        <v>1.1916605790439501</v>
      </c>
      <c r="F30" s="56">
        <v>1.2060222694864</v>
      </c>
      <c r="G30" s="29">
        <f t="shared" si="3"/>
        <v>2.82096871396047E-2</v>
      </c>
      <c r="H30" s="69">
        <f t="shared" si="3"/>
        <v>3.7872796118946006E-2</v>
      </c>
      <c r="I30" s="69">
        <f t="shared" si="3"/>
        <v>5.3947842862947404E-2</v>
      </c>
      <c r="J30" s="52">
        <f t="shared" si="3"/>
        <v>6.6649842851760788E-2</v>
      </c>
    </row>
    <row r="31" spans="1:13" x14ac:dyDescent="0.25">
      <c r="A31" s="20" t="s">
        <v>56</v>
      </c>
      <c r="B31" s="56">
        <v>1.5107500132684601E-3</v>
      </c>
      <c r="C31" s="31">
        <v>1.5107500000001799E-3</v>
      </c>
      <c r="D31" s="68">
        <v>1.5107499999999299E-3</v>
      </c>
      <c r="E31" s="68">
        <v>1.5107499999998399E-3</v>
      </c>
      <c r="F31" s="56">
        <v>1.5107499999999401E-3</v>
      </c>
      <c r="G31" s="29">
        <f t="shared" si="3"/>
        <v>-8.7825782202344271E-9</v>
      </c>
      <c r="H31" s="69">
        <f t="shared" si="3"/>
        <v>-8.7827436434650963E-9</v>
      </c>
      <c r="I31" s="69">
        <f t="shared" si="3"/>
        <v>-8.7828032624415187E-9</v>
      </c>
      <c r="J31" s="70">
        <f t="shared" si="3"/>
        <v>-8.7827369821269485E-9</v>
      </c>
      <c r="M31" s="18"/>
    </row>
    <row r="32" spans="1:13" x14ac:dyDescent="0.25">
      <c r="A32" s="20" t="s">
        <v>57</v>
      </c>
      <c r="B32" s="56">
        <v>1.51075009158678E-3</v>
      </c>
      <c r="C32" s="31">
        <v>1.51074999995401E-3</v>
      </c>
      <c r="D32" s="68">
        <v>1.5107500000002101E-3</v>
      </c>
      <c r="E32" s="68">
        <v>1.51075000000143E-3</v>
      </c>
      <c r="F32" s="56">
        <v>1.51075000001238E-3</v>
      </c>
      <c r="G32" s="29">
        <f t="shared" si="3"/>
        <v>-6.0653823852341304E-8</v>
      </c>
      <c r="H32" s="69">
        <f t="shared" si="3"/>
        <v>-6.0623242981172609E-8</v>
      </c>
      <c r="I32" s="69">
        <f t="shared" si="3"/>
        <v>-6.0622435515966799E-8</v>
      </c>
      <c r="J32" s="70">
        <f t="shared" si="3"/>
        <v>-6.0615187424950534E-8</v>
      </c>
      <c r="M32" s="18"/>
    </row>
    <row r="33" spans="1:13" x14ac:dyDescent="0.25">
      <c r="A33" s="20" t="s">
        <v>58</v>
      </c>
      <c r="B33" s="56">
        <v>1.7610474060480601E-13</v>
      </c>
      <c r="C33" s="31">
        <v>-5.8791270698015703E-17</v>
      </c>
      <c r="D33" s="68">
        <v>-1.1462634966686901E-21</v>
      </c>
      <c r="E33" s="68">
        <v>1.26430598460003E-18</v>
      </c>
      <c r="F33" s="56">
        <v>1.65276145420275E-17</v>
      </c>
      <c r="G33" s="71">
        <f>C33-base</f>
        <v>-1.7616353187550402E-13</v>
      </c>
      <c r="H33" s="72">
        <f>D33-base</f>
        <v>-1.761047417510695E-13</v>
      </c>
      <c r="I33" s="72">
        <f>E33-base</f>
        <v>-1.761034762988214E-13</v>
      </c>
      <c r="J33" s="57">
        <f>F33-base</f>
        <v>-1.7608821299026399E-13</v>
      </c>
      <c r="M33" s="18"/>
    </row>
    <row r="34" spans="1:13" x14ac:dyDescent="0.25">
      <c r="A34" s="20" t="s">
        <v>6</v>
      </c>
      <c r="B34" s="56">
        <v>2.9785749997765999E-2</v>
      </c>
      <c r="C34" s="31">
        <v>2.978575E-2</v>
      </c>
      <c r="D34" s="68">
        <v>2.97857500000001E-2</v>
      </c>
      <c r="E34" s="68">
        <v>2.9785750000000499E-2</v>
      </c>
      <c r="F34" s="56">
        <v>2.9785750000000499E-2</v>
      </c>
      <c r="G34" s="29">
        <f t="shared" ref="G34:J40" si="4">C34/base-1</f>
        <v>7.5002448696182E-11</v>
      </c>
      <c r="H34" s="69">
        <f t="shared" si="4"/>
        <v>7.5005779365255876E-11</v>
      </c>
      <c r="I34" s="69">
        <f t="shared" si="4"/>
        <v>7.5019102041551378E-11</v>
      </c>
      <c r="J34" s="70">
        <f t="shared" si="4"/>
        <v>7.5019102041551378E-11</v>
      </c>
      <c r="L34" s="18"/>
      <c r="M34" s="18"/>
    </row>
    <row r="35" spans="1:13" x14ac:dyDescent="0.25">
      <c r="A35" s="20" t="s">
        <v>7</v>
      </c>
      <c r="B35" s="56">
        <v>2.2729159642772898</v>
      </c>
      <c r="C35" s="31">
        <v>2.3047521277996399</v>
      </c>
      <c r="D35" s="68">
        <v>2.27200014330599</v>
      </c>
      <c r="E35" s="68">
        <v>2.2254815209841201</v>
      </c>
      <c r="F35" s="56">
        <v>2.17792791993871</v>
      </c>
      <c r="G35" s="27">
        <f t="shared" si="4"/>
        <v>1.4006749049551015E-2</v>
      </c>
      <c r="H35" s="69">
        <f t="shared" si="4"/>
        <v>-4.0292777458272866E-4</v>
      </c>
      <c r="I35" s="69">
        <f t="shared" si="4"/>
        <v>-2.0869422380185632E-2</v>
      </c>
      <c r="J35" s="70">
        <f t="shared" si="4"/>
        <v>-4.1791269818804211E-2</v>
      </c>
    </row>
    <row r="36" spans="1:13" x14ac:dyDescent="0.25">
      <c r="A36" s="20" t="s">
        <v>8</v>
      </c>
      <c r="B36" s="56">
        <v>0.70164907375568497</v>
      </c>
      <c r="C36" s="31">
        <v>0.69466446040089602</v>
      </c>
      <c r="D36" s="68">
        <v>0.701855004114048</v>
      </c>
      <c r="E36" s="68">
        <v>0.71270642937510398</v>
      </c>
      <c r="F36" s="56">
        <v>0.72465433252580902</v>
      </c>
      <c r="G36" s="29">
        <f t="shared" si="4"/>
        <v>-9.9545679115669028E-3</v>
      </c>
      <c r="H36" s="69">
        <f t="shared" si="4"/>
        <v>2.9349480540297179E-4</v>
      </c>
      <c r="I36" s="69">
        <f t="shared" si="4"/>
        <v>1.5759096723712229E-2</v>
      </c>
      <c r="J36" s="52">
        <f t="shared" si="4"/>
        <v>3.2787414151329131E-2</v>
      </c>
      <c r="M36" s="18"/>
    </row>
    <row r="37" spans="1:13" x14ac:dyDescent="0.25">
      <c r="A37" s="20" t="s">
        <v>59</v>
      </c>
      <c r="B37" s="56">
        <v>2.3124865856775001</v>
      </c>
      <c r="C37" s="31">
        <v>2.3521350630896798</v>
      </c>
      <c r="D37" s="68">
        <v>2.3215449318982402</v>
      </c>
      <c r="E37" s="68">
        <v>2.27812380816275</v>
      </c>
      <c r="F37" s="56">
        <v>2.2329479176074698</v>
      </c>
      <c r="G37" s="27">
        <f t="shared" si="4"/>
        <v>1.7145386986348266E-2</v>
      </c>
      <c r="H37" s="69">
        <f t="shared" si="4"/>
        <v>3.9171454125803695E-3</v>
      </c>
      <c r="I37" s="69">
        <f t="shared" si="4"/>
        <v>-1.4859665663609745E-2</v>
      </c>
      <c r="J37" s="70">
        <f t="shared" si="4"/>
        <v>-3.4395299225801756E-2</v>
      </c>
    </row>
    <row r="38" spans="1:13" x14ac:dyDescent="0.25">
      <c r="A38" s="20" t="s">
        <v>60</v>
      </c>
      <c r="B38" s="56">
        <v>0.70305670225719097</v>
      </c>
      <c r="C38" s="31">
        <v>0.69408355155575596</v>
      </c>
      <c r="D38" s="68">
        <v>0.70074868920204703</v>
      </c>
      <c r="E38" s="68">
        <v>0.71087717855596699</v>
      </c>
      <c r="F38" s="56">
        <v>0.722274993869227</v>
      </c>
      <c r="G38" s="29">
        <f t="shared" si="4"/>
        <v>-1.2763054064666934E-2</v>
      </c>
      <c r="H38" s="69">
        <f t="shared" si="4"/>
        <v>-3.2828263321208473E-3</v>
      </c>
      <c r="I38" s="69">
        <f t="shared" si="4"/>
        <v>1.1123535660307438E-2</v>
      </c>
      <c r="J38" s="52">
        <f t="shared" si="4"/>
        <v>2.7335336609884964E-2</v>
      </c>
    </row>
    <row r="39" spans="1:13" x14ac:dyDescent="0.25">
      <c r="A39" s="20" t="s">
        <v>61</v>
      </c>
      <c r="B39" s="56">
        <v>2.2729159642772898</v>
      </c>
      <c r="C39" s="31">
        <v>2.3047521277996399</v>
      </c>
      <c r="D39" s="68">
        <v>2.27200014330599</v>
      </c>
      <c r="E39" s="68">
        <v>2.2254815209841201</v>
      </c>
      <c r="F39" s="56">
        <v>2.17792791993871</v>
      </c>
      <c r="G39" s="27">
        <f t="shared" si="4"/>
        <v>1.4006749049551015E-2</v>
      </c>
      <c r="H39" s="69">
        <f t="shared" si="4"/>
        <v>-4.0292777458272866E-4</v>
      </c>
      <c r="I39" s="69">
        <f t="shared" si="4"/>
        <v>-2.0869422380185632E-2</v>
      </c>
      <c r="J39" s="70">
        <f t="shared" si="4"/>
        <v>-4.1791269818804211E-2</v>
      </c>
    </row>
    <row r="40" spans="1:13" x14ac:dyDescent="0.25">
      <c r="A40" s="84" t="s">
        <v>62</v>
      </c>
      <c r="B40" s="56">
        <v>0.70164907375568497</v>
      </c>
      <c r="C40" s="31">
        <v>0.69466446040089602</v>
      </c>
      <c r="D40" s="68">
        <v>0.701855004114048</v>
      </c>
      <c r="E40" s="68">
        <v>0.71270642937510398</v>
      </c>
      <c r="F40" s="56">
        <v>0.72465433252580902</v>
      </c>
      <c r="G40" s="29">
        <f t="shared" si="4"/>
        <v>-9.9545679115669028E-3</v>
      </c>
      <c r="H40" s="69">
        <f t="shared" si="4"/>
        <v>2.9349480540297179E-4</v>
      </c>
      <c r="I40" s="69">
        <f t="shared" si="4"/>
        <v>1.5759096723712229E-2</v>
      </c>
      <c r="J40" s="52">
        <f t="shared" si="4"/>
        <v>3.2787414151329131E-2</v>
      </c>
    </row>
    <row r="41" spans="1:13" x14ac:dyDescent="0.25">
      <c r="A41" s="20" t="s">
        <v>16</v>
      </c>
      <c r="B41" s="56">
        <v>0.47708780652250499</v>
      </c>
      <c r="C41" s="31">
        <v>0.48186096884179003</v>
      </c>
      <c r="D41" s="68">
        <v>0.47819628908849499</v>
      </c>
      <c r="E41" s="68">
        <v>0.47278231588793401</v>
      </c>
      <c r="F41" s="56">
        <v>0.46686879817890398</v>
      </c>
      <c r="G41" s="61">
        <f t="shared" ref="G41:J44" si="5">C41-base</f>
        <v>4.7731623192850403E-3</v>
      </c>
      <c r="H41" s="72">
        <f t="shared" si="5"/>
        <v>1.1084825659899988E-3</v>
      </c>
      <c r="I41" s="72">
        <f t="shared" si="5"/>
        <v>-4.3054906345709743E-3</v>
      </c>
      <c r="J41" s="57">
        <f t="shared" si="5"/>
        <v>-1.021900834360101E-2</v>
      </c>
    </row>
    <row r="42" spans="1:13" x14ac:dyDescent="0.25">
      <c r="A42" s="20" t="s">
        <v>17</v>
      </c>
      <c r="B42" s="56">
        <v>-0.46423074957905802</v>
      </c>
      <c r="C42" s="31">
        <v>-0.486231934038313</v>
      </c>
      <c r="D42" s="72">
        <v>-0.46982249894448702</v>
      </c>
      <c r="E42" s="72">
        <v>-0.44562038779163998</v>
      </c>
      <c r="F42" s="56">
        <v>-0.41939596734913298</v>
      </c>
      <c r="G42" s="71">
        <f t="shared" si="5"/>
        <v>-2.2001184459254974E-2</v>
      </c>
      <c r="H42" s="72">
        <f t="shared" si="5"/>
        <v>-5.5917493654289996E-3</v>
      </c>
      <c r="I42" s="72">
        <f t="shared" si="5"/>
        <v>1.8610361787418039E-2</v>
      </c>
      <c r="J42" s="75">
        <f t="shared" si="5"/>
        <v>4.4834782229925041E-2</v>
      </c>
    </row>
    <row r="43" spans="1:13" x14ac:dyDescent="0.25">
      <c r="A43" s="20" t="s">
        <v>18</v>
      </c>
      <c r="B43" s="56">
        <v>0.47211557483243899</v>
      </c>
      <c r="C43" s="31">
        <v>0.47613270217028603</v>
      </c>
      <c r="D43" s="72">
        <v>0.47199793052401701</v>
      </c>
      <c r="E43" s="72">
        <v>0.46586248519162099</v>
      </c>
      <c r="F43" s="56">
        <v>0.45925007793365002</v>
      </c>
      <c r="G43" s="61">
        <f t="shared" si="5"/>
        <v>4.0171273378470373E-3</v>
      </c>
      <c r="H43" s="72">
        <f t="shared" si="5"/>
        <v>-1.1764430842198248E-4</v>
      </c>
      <c r="I43" s="72">
        <f t="shared" si="5"/>
        <v>-6.2530896408179992E-3</v>
      </c>
      <c r="J43" s="57">
        <f t="shared" si="5"/>
        <v>-1.2865496898788964E-2</v>
      </c>
      <c r="M43" s="18"/>
    </row>
    <row r="44" spans="1:13" x14ac:dyDescent="0.25">
      <c r="A44" s="20" t="s">
        <v>19</v>
      </c>
      <c r="B44" s="56">
        <v>-0.46763561739562098</v>
      </c>
      <c r="C44" s="31">
        <v>-0.48478607996234802</v>
      </c>
      <c r="D44" s="72">
        <v>-0.46713643279301298</v>
      </c>
      <c r="E44" s="72">
        <v>-0.44134089946025401</v>
      </c>
      <c r="F44" s="56">
        <v>-0.414051374026285</v>
      </c>
      <c r="G44" s="71">
        <f t="shared" si="5"/>
        <v>-1.7150462566727032E-2</v>
      </c>
      <c r="H44" s="72">
        <f t="shared" si="5"/>
        <v>4.991846026080049E-4</v>
      </c>
      <c r="I44" s="72">
        <f t="shared" si="5"/>
        <v>2.6294717935366974E-2</v>
      </c>
      <c r="J44" s="75">
        <f t="shared" si="5"/>
        <v>5.3584243369335982E-2</v>
      </c>
    </row>
    <row r="45" spans="1:13" x14ac:dyDescent="0.25">
      <c r="A45" s="20" t="s">
        <v>75</v>
      </c>
      <c r="B45" s="40">
        <v>0.19001094012872599</v>
      </c>
      <c r="C45" s="26">
        <v>0.195371089292602</v>
      </c>
      <c r="D45" s="37">
        <v>0.19720718571423501</v>
      </c>
      <c r="E45" s="37">
        <v>0.20026162045851501</v>
      </c>
      <c r="F45" s="50">
        <v>0.20267513941777801</v>
      </c>
      <c r="G45" s="71">
        <f t="shared" ref="G45:G46" si="6">C45-base</f>
        <v>5.3601491638760046E-3</v>
      </c>
      <c r="H45" s="72">
        <f t="shared" ref="H45:H46" si="7">D45-base</f>
        <v>7.1962455855090202E-3</v>
      </c>
      <c r="I45" s="72">
        <f t="shared" ref="I45:I46" si="8">E45-base</f>
        <v>1.0250680329789014E-2</v>
      </c>
      <c r="J45" s="75">
        <f t="shared" ref="J45:J46" si="9">F45-base</f>
        <v>1.2664199289052019E-2</v>
      </c>
    </row>
    <row r="46" spans="1:13" x14ac:dyDescent="0.25">
      <c r="A46" s="85" t="s">
        <v>11</v>
      </c>
      <c r="B46" s="86">
        <v>1.07712102287959</v>
      </c>
      <c r="C46" s="80">
        <v>1.1055680198201501</v>
      </c>
      <c r="D46" s="81">
        <v>1.1179717001410701</v>
      </c>
      <c r="E46" s="81">
        <v>1.1382950144089301</v>
      </c>
      <c r="F46" s="82">
        <v>1.1552595841520601</v>
      </c>
      <c r="G46" s="74">
        <f t="shared" si="6"/>
        <v>2.8446996940560076E-2</v>
      </c>
      <c r="H46" s="73">
        <f t="shared" si="7"/>
        <v>4.0850677261480062E-2</v>
      </c>
      <c r="I46" s="73">
        <f t="shared" si="8"/>
        <v>6.117399152934011E-2</v>
      </c>
      <c r="J46" s="76">
        <f t="shared" si="9"/>
        <v>7.8138561272470097E-2</v>
      </c>
    </row>
    <row r="47" spans="1:13" ht="15.95" x14ac:dyDescent="0.25">
      <c r="C47" s="27"/>
      <c r="D47" s="36"/>
      <c r="E47" s="36"/>
      <c r="F47" s="51"/>
    </row>
    <row r="48" spans="1:13" ht="15.95" x14ac:dyDescent="0.25">
      <c r="C48" s="28"/>
      <c r="D48" s="62"/>
      <c r="E48" s="36"/>
      <c r="F48" s="51" t="s">
        <v>64</v>
      </c>
      <c r="G48" s="30">
        <f>G25</f>
        <v>2.8209687085620549E-2</v>
      </c>
      <c r="H48" s="78">
        <f t="shared" ref="H48:J48" si="10">H25</f>
        <v>3.7872796064451819E-2</v>
      </c>
      <c r="I48" s="78">
        <f t="shared" si="10"/>
        <v>5.3947842807608115E-2</v>
      </c>
      <c r="J48" s="79">
        <f t="shared" si="10"/>
        <v>6.6649842795754033E-2</v>
      </c>
    </row>
    <row r="49" spans="3:10" ht="15.95" x14ac:dyDescent="0.25">
      <c r="C49" s="27"/>
      <c r="D49" s="36"/>
      <c r="E49" s="36"/>
      <c r="F49" s="51" t="s">
        <v>63</v>
      </c>
      <c r="G49" s="30">
        <f>G30</f>
        <v>2.82096871396047E-2</v>
      </c>
      <c r="H49" s="78">
        <f t="shared" ref="H49:J49" si="11">H30</f>
        <v>3.7872796118946006E-2</v>
      </c>
      <c r="I49" s="78">
        <f t="shared" si="11"/>
        <v>5.3947842862947404E-2</v>
      </c>
      <c r="J49" s="79">
        <f t="shared" si="11"/>
        <v>6.6649842851760788E-2</v>
      </c>
    </row>
    <row r="50" spans="3:10" ht="15.95" x14ac:dyDescent="0.25">
      <c r="F50" s="38" t="s">
        <v>65</v>
      </c>
      <c r="G50" s="30">
        <f>G35</f>
        <v>1.4006749049551015E-2</v>
      </c>
      <c r="H50" s="78">
        <f t="shared" ref="H50:J50" si="12">H35</f>
        <v>-4.0292777458272866E-4</v>
      </c>
      <c r="I50" s="78">
        <f t="shared" si="12"/>
        <v>-2.0869422380185632E-2</v>
      </c>
      <c r="J50" s="79">
        <f t="shared" si="12"/>
        <v>-4.1791269818804211E-2</v>
      </c>
    </row>
    <row r="51" spans="3:10" ht="15.95" x14ac:dyDescent="0.25">
      <c r="F51" s="38" t="s">
        <v>66</v>
      </c>
      <c r="G51" s="30">
        <f t="shared" ref="G51:J59" si="13">G36</f>
        <v>-9.9545679115669028E-3</v>
      </c>
      <c r="H51" s="78">
        <f t="shared" si="13"/>
        <v>2.9349480540297179E-4</v>
      </c>
      <c r="I51" s="78">
        <f t="shared" si="13"/>
        <v>1.5759096723712229E-2</v>
      </c>
      <c r="J51" s="79">
        <f t="shared" si="13"/>
        <v>3.2787414151329131E-2</v>
      </c>
    </row>
    <row r="52" spans="3:10" ht="15.95" x14ac:dyDescent="0.25">
      <c r="F52" s="38" t="s">
        <v>67</v>
      </c>
      <c r="G52" s="30">
        <f t="shared" si="13"/>
        <v>1.7145386986348266E-2</v>
      </c>
      <c r="H52" s="78">
        <f t="shared" si="13"/>
        <v>3.9171454125803695E-3</v>
      </c>
      <c r="I52" s="78">
        <f t="shared" si="13"/>
        <v>-1.4859665663609745E-2</v>
      </c>
      <c r="J52" s="79">
        <f t="shared" si="13"/>
        <v>-3.4395299225801756E-2</v>
      </c>
    </row>
    <row r="53" spans="3:10" ht="15.95" x14ac:dyDescent="0.25">
      <c r="F53" s="38" t="s">
        <v>68</v>
      </c>
      <c r="G53" s="30">
        <f t="shared" si="13"/>
        <v>-1.2763054064666934E-2</v>
      </c>
      <c r="H53" s="78">
        <f t="shared" si="13"/>
        <v>-3.2828263321208473E-3</v>
      </c>
      <c r="I53" s="78">
        <f t="shared" si="13"/>
        <v>1.1123535660307438E-2</v>
      </c>
      <c r="J53" s="79">
        <f t="shared" si="13"/>
        <v>2.7335336609884964E-2</v>
      </c>
    </row>
    <row r="54" spans="3:10" ht="15.95" x14ac:dyDescent="0.25">
      <c r="F54" s="38" t="s">
        <v>69</v>
      </c>
      <c r="G54" s="30">
        <f t="shared" si="13"/>
        <v>1.4006749049551015E-2</v>
      </c>
      <c r="H54" s="78">
        <f t="shared" si="13"/>
        <v>-4.0292777458272866E-4</v>
      </c>
      <c r="I54" s="78">
        <f t="shared" si="13"/>
        <v>-2.0869422380185632E-2</v>
      </c>
      <c r="J54" s="79">
        <f t="shared" si="13"/>
        <v>-4.1791269818804211E-2</v>
      </c>
    </row>
    <row r="55" spans="3:10" ht="15.95" x14ac:dyDescent="0.25">
      <c r="F55" s="38" t="s">
        <v>70</v>
      </c>
      <c r="G55" s="30">
        <f t="shared" si="13"/>
        <v>-9.9545679115669028E-3</v>
      </c>
      <c r="H55" s="78">
        <f t="shared" si="13"/>
        <v>2.9349480540297179E-4</v>
      </c>
      <c r="I55" s="78">
        <f t="shared" si="13"/>
        <v>1.5759096723712229E-2</v>
      </c>
      <c r="J55" s="79">
        <f t="shared" si="13"/>
        <v>3.2787414151329131E-2</v>
      </c>
    </row>
    <row r="56" spans="3:10" ht="15.95" x14ac:dyDescent="0.25">
      <c r="F56" s="38" t="s">
        <v>71</v>
      </c>
      <c r="G56" s="26">
        <f t="shared" si="13"/>
        <v>4.7731623192850403E-3</v>
      </c>
      <c r="H56" s="37">
        <f t="shared" si="13"/>
        <v>1.1084825659899988E-3</v>
      </c>
      <c r="I56" s="37">
        <f t="shared" si="13"/>
        <v>-4.3054906345709743E-3</v>
      </c>
      <c r="J56" s="50">
        <f t="shared" si="13"/>
        <v>-1.021900834360101E-2</v>
      </c>
    </row>
    <row r="57" spans="3:10" ht="15.95" x14ac:dyDescent="0.25">
      <c r="F57" s="38" t="s">
        <v>72</v>
      </c>
      <c r="G57" s="26">
        <f t="shared" si="13"/>
        <v>-2.2001184459254974E-2</v>
      </c>
      <c r="H57" s="37">
        <f t="shared" si="13"/>
        <v>-5.5917493654289996E-3</v>
      </c>
      <c r="I57" s="37">
        <f t="shared" si="13"/>
        <v>1.8610361787418039E-2</v>
      </c>
      <c r="J57" s="50">
        <f t="shared" si="13"/>
        <v>4.4834782229925041E-2</v>
      </c>
    </row>
    <row r="58" spans="3:10" ht="15.95" x14ac:dyDescent="0.25">
      <c r="F58" s="38" t="s">
        <v>73</v>
      </c>
      <c r="G58" s="26">
        <f t="shared" si="13"/>
        <v>4.0171273378470373E-3</v>
      </c>
      <c r="H58" s="37">
        <f t="shared" si="13"/>
        <v>-1.1764430842198248E-4</v>
      </c>
      <c r="I58" s="37">
        <f t="shared" si="13"/>
        <v>-6.2530896408179992E-3</v>
      </c>
      <c r="J58" s="50">
        <f t="shared" si="13"/>
        <v>-1.2865496898788964E-2</v>
      </c>
    </row>
    <row r="59" spans="3:10" ht="15.95" x14ac:dyDescent="0.25">
      <c r="F59" s="38" t="s">
        <v>74</v>
      </c>
      <c r="G59" s="26">
        <f t="shared" si="13"/>
        <v>-1.7150462566727032E-2</v>
      </c>
      <c r="H59" s="37">
        <f t="shared" si="13"/>
        <v>4.991846026080049E-4</v>
      </c>
      <c r="I59" s="37">
        <f t="shared" si="13"/>
        <v>2.6294717935366974E-2</v>
      </c>
      <c r="J59" s="50">
        <f t="shared" si="13"/>
        <v>5.3584243369335982E-2</v>
      </c>
    </row>
    <row r="63" spans="3:10" x14ac:dyDescent="0.25">
      <c r="C63" s="2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="90" zoomScaleNormal="90" zoomScalePageLayoutView="9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14" sqref="O14"/>
    </sheetView>
  </sheetViews>
  <sheetFormatPr defaultColWidth="8.875" defaultRowHeight="15.75" x14ac:dyDescent="0.25"/>
  <cols>
    <col min="2" max="2" width="9" style="1" customWidth="1"/>
    <col min="9" max="9" width="10" bestFit="1" customWidth="1"/>
  </cols>
  <sheetData>
    <row r="1" spans="1:13" x14ac:dyDescent="0.25">
      <c r="A1" s="1"/>
      <c r="B1" s="2" t="s">
        <v>20</v>
      </c>
      <c r="C1" s="3"/>
      <c r="D1" s="3"/>
      <c r="E1" s="2"/>
      <c r="F1" s="2"/>
      <c r="G1" s="2"/>
    </row>
    <row r="2" spans="1:13" x14ac:dyDescent="0.25">
      <c r="A2" s="4" t="s">
        <v>38</v>
      </c>
      <c r="C2" s="1"/>
      <c r="D2" s="1"/>
      <c r="E2" s="1"/>
      <c r="F2" s="1"/>
      <c r="G2" s="1"/>
    </row>
    <row r="3" spans="1:13" x14ac:dyDescent="0.25">
      <c r="A3" s="1" t="s">
        <v>21</v>
      </c>
      <c r="B3" s="5">
        <v>0.99399329849718099</v>
      </c>
      <c r="C3" s="5">
        <v>0.99399329849718099</v>
      </c>
      <c r="D3" s="5"/>
      <c r="E3" s="5">
        <v>0.99399329849718099</v>
      </c>
      <c r="F3" s="5"/>
      <c r="G3" s="5">
        <v>1.0039332314821501</v>
      </c>
      <c r="H3" s="5"/>
      <c r="I3" s="1">
        <v>1.0138731644671199</v>
      </c>
      <c r="K3" s="1">
        <v>0.99399329849718099</v>
      </c>
      <c r="M3" s="1">
        <v>0.99009900990098998</v>
      </c>
    </row>
    <row r="4" spans="1:13" x14ac:dyDescent="0.25">
      <c r="A4" s="1" t="s">
        <v>22</v>
      </c>
      <c r="B4" s="5">
        <v>0.11310000000000001</v>
      </c>
      <c r="C4" s="15">
        <v>0.08</v>
      </c>
      <c r="D4" s="9"/>
      <c r="E4" s="15">
        <v>0.2</v>
      </c>
      <c r="F4" s="1"/>
      <c r="G4" s="1">
        <v>0.11310000000000001</v>
      </c>
      <c r="H4" s="1"/>
      <c r="I4" s="1">
        <v>0.11310000000000001</v>
      </c>
      <c r="K4" s="1">
        <v>0.11310000000000001</v>
      </c>
      <c r="M4" s="1">
        <v>0.11310000000000001</v>
      </c>
    </row>
    <row r="5" spans="1:13" x14ac:dyDescent="0.25">
      <c r="A5" s="1" t="s">
        <v>23</v>
      </c>
      <c r="B5" s="13">
        <v>0</v>
      </c>
      <c r="C5" s="13">
        <v>0</v>
      </c>
      <c r="D5" s="13"/>
      <c r="E5" s="13">
        <v>0</v>
      </c>
      <c r="F5" s="13"/>
      <c r="G5" s="16">
        <v>0.01</v>
      </c>
      <c r="H5" s="13"/>
      <c r="I5" s="15">
        <v>0.02</v>
      </c>
      <c r="K5" s="1">
        <v>0</v>
      </c>
      <c r="M5" s="1">
        <v>0</v>
      </c>
    </row>
    <row r="6" spans="1:13" x14ac:dyDescent="0.25">
      <c r="A6" s="1" t="s">
        <v>24</v>
      </c>
      <c r="B6" s="10">
        <v>0.38500000000000001</v>
      </c>
      <c r="C6" s="10">
        <v>0.38500000000000001</v>
      </c>
      <c r="D6" s="10"/>
      <c r="E6" s="10">
        <v>0.38500000000000001</v>
      </c>
      <c r="F6" s="10"/>
      <c r="G6" s="10">
        <v>0.38500000000000001</v>
      </c>
      <c r="H6" s="10"/>
      <c r="I6" s="1">
        <v>0.38500000000000001</v>
      </c>
      <c r="K6" s="1">
        <v>0.38500000000000001</v>
      </c>
      <c r="M6" s="1">
        <v>0.38500000000000001</v>
      </c>
    </row>
    <row r="7" spans="1:13" x14ac:dyDescent="0.25">
      <c r="A7" s="1" t="s">
        <v>25</v>
      </c>
      <c r="B7" s="14">
        <v>0.69999999999999896</v>
      </c>
      <c r="C7" s="14">
        <v>0.69999999999999896</v>
      </c>
      <c r="D7" s="14"/>
      <c r="E7" s="14">
        <v>0.69999999999999896</v>
      </c>
      <c r="F7" s="14"/>
      <c r="G7" s="14">
        <v>0.69999999999999896</v>
      </c>
      <c r="H7" s="14"/>
      <c r="I7" s="1">
        <v>0.69999999999999896</v>
      </c>
      <c r="K7" s="1">
        <v>0.69999999999999896</v>
      </c>
      <c r="M7" s="1">
        <v>0.69999999999999896</v>
      </c>
    </row>
    <row r="8" spans="1:13" x14ac:dyDescent="0.25">
      <c r="A8" s="1" t="s">
        <v>26</v>
      </c>
      <c r="B8" s="10">
        <v>0.375</v>
      </c>
      <c r="C8" s="10">
        <v>0.375</v>
      </c>
      <c r="D8" s="10"/>
      <c r="E8" s="10">
        <v>0.375</v>
      </c>
      <c r="F8" s="10"/>
      <c r="G8" s="10">
        <v>0.375</v>
      </c>
      <c r="H8" s="10"/>
      <c r="I8" s="1">
        <v>0.375</v>
      </c>
      <c r="K8" s="1">
        <v>0.375</v>
      </c>
      <c r="M8" s="1">
        <v>0.375</v>
      </c>
    </row>
    <row r="9" spans="1:13" x14ac:dyDescent="0.25">
      <c r="A9" s="1" t="s">
        <v>27</v>
      </c>
      <c r="B9" s="13">
        <v>2</v>
      </c>
      <c r="C9" s="13">
        <v>2</v>
      </c>
      <c r="D9" s="13"/>
      <c r="E9" s="13">
        <v>2</v>
      </c>
      <c r="F9" s="13"/>
      <c r="G9" s="13">
        <v>2</v>
      </c>
      <c r="H9" s="13"/>
      <c r="I9" s="1">
        <v>2</v>
      </c>
      <c r="K9" s="1">
        <v>2</v>
      </c>
      <c r="M9" s="1">
        <v>2</v>
      </c>
    </row>
    <row r="10" spans="1:13" x14ac:dyDescent="0.25">
      <c r="A10" s="1" t="s">
        <v>28</v>
      </c>
      <c r="B10" s="5">
        <v>0.4546</v>
      </c>
      <c r="C10" s="5">
        <v>0.4546</v>
      </c>
      <c r="D10" s="5"/>
      <c r="E10" s="5">
        <v>0.4546</v>
      </c>
      <c r="F10" s="5"/>
      <c r="G10" s="5">
        <v>0.4546</v>
      </c>
      <c r="H10" s="5"/>
      <c r="I10" s="5">
        <v>0.4546</v>
      </c>
      <c r="K10" s="5">
        <v>0.4546</v>
      </c>
      <c r="M10" s="5">
        <v>0.4546</v>
      </c>
    </row>
    <row r="11" spans="1:13" x14ac:dyDescent="0.25">
      <c r="A11" s="1" t="s">
        <v>29</v>
      </c>
      <c r="B11" s="5">
        <v>0.53300000000000003</v>
      </c>
      <c r="C11" s="5">
        <v>0.53300000000000003</v>
      </c>
      <c r="D11" s="5"/>
      <c r="E11" s="5">
        <v>0.53300000000000003</v>
      </c>
      <c r="F11" s="5"/>
      <c r="G11" s="5">
        <v>0.53300000000000003</v>
      </c>
      <c r="H11" s="5"/>
      <c r="I11" s="5">
        <v>0.53300000000000003</v>
      </c>
      <c r="K11" s="5">
        <v>0.53300000000000003</v>
      </c>
      <c r="M11" s="5">
        <v>0.53300000000000003</v>
      </c>
    </row>
    <row r="12" spans="1:13" x14ac:dyDescent="0.25">
      <c r="A12" s="1" t="s">
        <v>30</v>
      </c>
      <c r="B12" s="5">
        <v>5.7000000000000002E-3</v>
      </c>
      <c r="C12" s="5">
        <v>5.7000000000000002E-3</v>
      </c>
      <c r="D12" s="5"/>
      <c r="E12" s="5">
        <v>5.7000000000000002E-3</v>
      </c>
      <c r="F12" s="5"/>
      <c r="G12" s="5">
        <v>5.7000000000000002E-3</v>
      </c>
      <c r="H12" s="5"/>
      <c r="I12" s="5">
        <v>5.7000000000000002E-3</v>
      </c>
      <c r="K12" s="5">
        <v>5.7000000000000002E-3</v>
      </c>
      <c r="M12" s="5">
        <v>5.7000000000000002E-3</v>
      </c>
    </row>
    <row r="13" spans="1:13" x14ac:dyDescent="0.25">
      <c r="A13" s="1" t="s">
        <v>31</v>
      </c>
      <c r="B13" s="5">
        <v>6.7000000000000002E-3</v>
      </c>
      <c r="C13" s="5">
        <v>6.7000000000000002E-3</v>
      </c>
      <c r="D13" s="5"/>
      <c r="E13" s="5">
        <v>6.7000000000000002E-3</v>
      </c>
      <c r="F13" s="5"/>
      <c r="G13" s="5">
        <v>6.7000000000000002E-3</v>
      </c>
      <c r="H13" s="5"/>
      <c r="I13" s="5">
        <v>6.7000000000000002E-3</v>
      </c>
      <c r="K13" s="5">
        <v>6.7000000000000002E-3</v>
      </c>
      <c r="M13" s="5">
        <v>6.7000000000000002E-3</v>
      </c>
    </row>
    <row r="14" spans="1:13" x14ac:dyDescent="0.25">
      <c r="A14" s="1" t="s">
        <v>32</v>
      </c>
      <c r="B14" s="5">
        <v>0.37446222014976999</v>
      </c>
      <c r="C14" s="5">
        <v>0.37446222014976899</v>
      </c>
      <c r="D14" s="5"/>
      <c r="E14" s="5">
        <v>0.37446222014976899</v>
      </c>
      <c r="F14" s="5"/>
      <c r="G14" s="5">
        <v>0.37446222014976899</v>
      </c>
      <c r="H14" s="5"/>
      <c r="I14" s="5">
        <v>0.37446222014976899</v>
      </c>
      <c r="K14" s="5">
        <v>0.37446222014976899</v>
      </c>
      <c r="M14" s="5">
        <v>0.37446222014976899</v>
      </c>
    </row>
    <row r="15" spans="1:13" x14ac:dyDescent="0.25">
      <c r="A15" s="1" t="s">
        <v>33</v>
      </c>
      <c r="B15" s="5">
        <v>0.576369559582805</v>
      </c>
      <c r="C15" s="5">
        <v>0.576369559582805</v>
      </c>
      <c r="D15" s="5"/>
      <c r="E15" s="5">
        <v>0.576369559582805</v>
      </c>
      <c r="F15" s="5"/>
      <c r="G15" s="5">
        <v>0.576369559582805</v>
      </c>
      <c r="H15" s="5"/>
      <c r="I15" s="5">
        <v>0.576369559582805</v>
      </c>
      <c r="K15" s="5">
        <v>0.576369559582805</v>
      </c>
      <c r="M15" s="5">
        <v>0.576369559582805</v>
      </c>
    </row>
    <row r="16" spans="1:13" x14ac:dyDescent="0.25">
      <c r="A16" s="1" t="s">
        <v>34</v>
      </c>
      <c r="B16" s="5">
        <v>3.0834000000000001</v>
      </c>
      <c r="C16" s="5">
        <v>3.0834000000000001</v>
      </c>
      <c r="D16" s="5"/>
      <c r="E16" s="5">
        <v>3.0834000000000001</v>
      </c>
      <c r="F16" s="5"/>
      <c r="G16" s="5">
        <v>3.0834000000000001</v>
      </c>
      <c r="H16" s="5"/>
      <c r="I16" s="5">
        <v>3.0834000000000001</v>
      </c>
      <c r="K16" s="17">
        <v>1</v>
      </c>
      <c r="M16" s="5">
        <v>3.0834000000000001</v>
      </c>
    </row>
    <row r="17" spans="1:14" x14ac:dyDescent="0.25">
      <c r="A17" s="1" t="s">
        <v>35</v>
      </c>
      <c r="B17" s="5">
        <v>0.79900000000000004</v>
      </c>
      <c r="C17" s="5">
        <v>0.79900000000000004</v>
      </c>
      <c r="D17" s="5"/>
      <c r="E17" s="5">
        <v>0.79900000000000004</v>
      </c>
      <c r="F17" s="5"/>
      <c r="G17" s="5">
        <v>0.79900000000000004</v>
      </c>
      <c r="H17" s="5"/>
      <c r="I17" s="5">
        <v>0.79900000000000004</v>
      </c>
      <c r="K17" s="5">
        <v>0.79900000000000004</v>
      </c>
      <c r="M17" s="5">
        <v>0.79900000000000004</v>
      </c>
    </row>
    <row r="18" spans="1:14" x14ac:dyDescent="0.25">
      <c r="A18" s="1" t="s">
        <v>36</v>
      </c>
      <c r="B18" s="12">
        <v>6.0429999999999902E-3</v>
      </c>
      <c r="C18" s="12">
        <v>6.0429999999999902E-3</v>
      </c>
      <c r="D18" s="12"/>
      <c r="E18" s="12">
        <v>6.0429999999999902E-3</v>
      </c>
      <c r="F18" s="12"/>
      <c r="G18" s="12">
        <v>6.0429999999999902E-3</v>
      </c>
      <c r="H18" s="12"/>
      <c r="I18" s="1">
        <v>6.0429999999999902E-3</v>
      </c>
      <c r="K18" s="1">
        <v>6.0429999999999902E-3</v>
      </c>
      <c r="M18" s="15">
        <v>0.01</v>
      </c>
    </row>
    <row r="19" spans="1:14" x14ac:dyDescent="0.25">
      <c r="A19" s="1" t="s">
        <v>37</v>
      </c>
      <c r="B19" s="13">
        <v>1</v>
      </c>
      <c r="C19" s="13">
        <v>1</v>
      </c>
      <c r="D19" s="13"/>
      <c r="E19" s="13">
        <v>1</v>
      </c>
      <c r="F19" s="13"/>
      <c r="G19" s="13">
        <v>1</v>
      </c>
      <c r="H19" s="13"/>
      <c r="I19" s="1">
        <v>1</v>
      </c>
      <c r="K19" s="1">
        <v>1</v>
      </c>
      <c r="M19" s="1">
        <v>1</v>
      </c>
    </row>
    <row r="20" spans="1:14" x14ac:dyDescent="0.25">
      <c r="A20" s="4" t="s">
        <v>39</v>
      </c>
      <c r="C20" s="1"/>
      <c r="D20" s="1"/>
      <c r="E20" s="1"/>
      <c r="F20" s="1"/>
      <c r="G20" s="1"/>
      <c r="H20" s="1"/>
    </row>
    <row r="21" spans="1:14" x14ac:dyDescent="0.25">
      <c r="A21" s="1" t="s">
        <v>0</v>
      </c>
      <c r="B21" s="5">
        <v>1.1537988193591</v>
      </c>
      <c r="C21" s="5">
        <v>1.75787139667519</v>
      </c>
      <c r="D21" s="11">
        <f>C21/basebars</f>
        <v>1.5235510447580747</v>
      </c>
      <c r="E21" s="5">
        <v>0.671089215336513</v>
      </c>
      <c r="F21" s="11">
        <f>E21/basebars</f>
        <v>0.58163451381349351</v>
      </c>
      <c r="G21" s="5">
        <v>1.16556600275575</v>
      </c>
      <c r="H21" s="11">
        <f>G21/basebars</f>
        <v>1.0101986439916677</v>
      </c>
      <c r="I21" s="5">
        <v>1.17757567786714</v>
      </c>
      <c r="J21" s="11">
        <f>I21/basebars</f>
        <v>1.0206074560912164</v>
      </c>
      <c r="K21" s="5">
        <v>1.1537988193590401</v>
      </c>
      <c r="L21" s="11">
        <f>K21/basebars</f>
        <v>0.99999999999994804</v>
      </c>
      <c r="M21" s="5">
        <v>1.1138725387661199</v>
      </c>
      <c r="N21" s="11">
        <f>M21/basebars</f>
        <v>0.96539580391046165</v>
      </c>
    </row>
    <row r="22" spans="1:14" x14ac:dyDescent="0.25">
      <c r="A22" s="1" t="s">
        <v>1</v>
      </c>
      <c r="B22" s="5">
        <v>-3.14699084777878E-16</v>
      </c>
      <c r="C22" s="5">
        <v>-3.0719173158598201E-11</v>
      </c>
      <c r="D22" s="11">
        <f>C22-basebars</f>
        <v>-3.0718858459513421E-11</v>
      </c>
      <c r="E22" s="5">
        <v>-1.1521102074041699E-10</v>
      </c>
      <c r="F22" s="11">
        <f>E22-basebars</f>
        <v>-1.1521070604133221E-10</v>
      </c>
      <c r="G22" s="5">
        <v>5.1984233744663703E-15</v>
      </c>
      <c r="H22" s="11">
        <f>G22-basebars</f>
        <v>5.5131224592442487E-15</v>
      </c>
      <c r="I22" s="5">
        <v>3.1016259881416699E-15</v>
      </c>
      <c r="J22" s="11">
        <f>I22-basebars</f>
        <v>3.4163250729195479E-15</v>
      </c>
      <c r="K22" s="5">
        <v>-6.3956654177854804E-17</v>
      </c>
      <c r="L22" s="11">
        <f>K22-basebars</f>
        <v>2.507424306000232E-16</v>
      </c>
      <c r="M22" s="5">
        <v>-8.9729532166679401E-14</v>
      </c>
      <c r="N22" s="11">
        <f>M22-basebars</f>
        <v>-8.9414833081901523E-14</v>
      </c>
    </row>
    <row r="23" spans="1:14" x14ac:dyDescent="0.25">
      <c r="A23" s="1" t="s">
        <v>3</v>
      </c>
      <c r="B23" s="5">
        <v>0.33</v>
      </c>
      <c r="C23" s="5">
        <v>0.33</v>
      </c>
      <c r="D23" s="11">
        <f t="shared" ref="D23:D30" si="0">C23/basebars</f>
        <v>1</v>
      </c>
      <c r="E23" s="5">
        <v>0.32889425762775998</v>
      </c>
      <c r="F23" s="11">
        <f t="shared" ref="F23:F30" si="1">E23/basebars</f>
        <v>0.99664926553866651</v>
      </c>
      <c r="G23" s="5">
        <v>0.32316690852573998</v>
      </c>
      <c r="H23" s="11">
        <f t="shared" ref="H23:H30" si="2">G23/basebars</f>
        <v>0.97929366219921199</v>
      </c>
      <c r="I23" s="5">
        <v>0.31619300441895698</v>
      </c>
      <c r="J23" s="11">
        <f t="shared" ref="J23:J30" si="3">I23/basebars</f>
        <v>0.95816061945138475</v>
      </c>
      <c r="K23" s="5">
        <v>0.33000000000000301</v>
      </c>
      <c r="L23" s="11">
        <f t="shared" ref="L23:L30" si="4">K23/basebars</f>
        <v>1.0000000000000091</v>
      </c>
      <c r="M23" s="5">
        <v>0.33253823130916499</v>
      </c>
      <c r="N23" s="11">
        <f t="shared" ref="N23:N30" si="5">M23/basebars</f>
        <v>1.0076916100277726</v>
      </c>
    </row>
    <row r="24" spans="1:14" x14ac:dyDescent="0.25">
      <c r="A24" s="1" t="s">
        <v>2</v>
      </c>
      <c r="B24" s="5">
        <v>0.33</v>
      </c>
      <c r="C24" s="5">
        <v>0.33</v>
      </c>
      <c r="D24" s="11">
        <f t="shared" si="0"/>
        <v>1</v>
      </c>
      <c r="E24" s="5">
        <v>0.32889425762776098</v>
      </c>
      <c r="F24" s="11">
        <f t="shared" si="1"/>
        <v>0.99664926553866962</v>
      </c>
      <c r="G24" s="5">
        <v>0.32316690852573898</v>
      </c>
      <c r="H24" s="11">
        <f t="shared" si="2"/>
        <v>0.97929366219920899</v>
      </c>
      <c r="I24" s="5">
        <v>0.31619300441896098</v>
      </c>
      <c r="J24" s="11">
        <f t="shared" si="3"/>
        <v>0.95816061945139686</v>
      </c>
      <c r="K24" s="5">
        <v>0.33000000000000301</v>
      </c>
      <c r="L24" s="11">
        <f t="shared" si="4"/>
        <v>1.0000000000000091</v>
      </c>
      <c r="M24" s="5">
        <v>0.33253823130916499</v>
      </c>
      <c r="N24" s="11">
        <f t="shared" si="5"/>
        <v>1.0076916100277726</v>
      </c>
    </row>
    <row r="25" spans="1:14" x14ac:dyDescent="0.25">
      <c r="A25" s="1" t="s">
        <v>4</v>
      </c>
      <c r="B25" s="5">
        <v>0.34115397661547298</v>
      </c>
      <c r="C25" s="5">
        <v>0.34115397661547298</v>
      </c>
      <c r="D25" s="11">
        <f t="shared" si="0"/>
        <v>1</v>
      </c>
      <c r="E25" s="5">
        <v>0.34171700408920602</v>
      </c>
      <c r="F25" s="11">
        <f t="shared" si="1"/>
        <v>1.0016503617496086</v>
      </c>
      <c r="G25" s="5">
        <v>0.34463328456923598</v>
      </c>
      <c r="H25" s="11">
        <f t="shared" si="2"/>
        <v>1.0101986439914334</v>
      </c>
      <c r="I25" s="5">
        <v>0.34818429220888197</v>
      </c>
      <c r="J25" s="11">
        <f t="shared" si="3"/>
        <v>1.0206074560911043</v>
      </c>
      <c r="K25" s="5">
        <v>0.34115397661547098</v>
      </c>
      <c r="L25" s="11">
        <f t="shared" si="4"/>
        <v>0.99999999999999412</v>
      </c>
      <c r="M25" s="5">
        <v>0.339861547205485</v>
      </c>
      <c r="N25" s="11">
        <f t="shared" si="5"/>
        <v>0.99621159506094603</v>
      </c>
    </row>
    <row r="26" spans="1:14" x14ac:dyDescent="0.25">
      <c r="A26" s="1" t="s">
        <v>5</v>
      </c>
      <c r="B26" s="5">
        <v>0.50763966813361505</v>
      </c>
      <c r="C26" s="5">
        <v>0.56481478725568002</v>
      </c>
      <c r="D26" s="11">
        <f t="shared" si="0"/>
        <v>1.1126293367346067</v>
      </c>
      <c r="E26" s="5">
        <v>0.43323970772905801</v>
      </c>
      <c r="F26" s="11">
        <f t="shared" si="1"/>
        <v>0.85343942746220858</v>
      </c>
      <c r="G26" s="5">
        <v>0.51281690438487004</v>
      </c>
      <c r="H26" s="11">
        <f t="shared" si="2"/>
        <v>1.0101986439914943</v>
      </c>
      <c r="I26" s="5">
        <v>0.51810083030479703</v>
      </c>
      <c r="J26" s="11">
        <f t="shared" si="3"/>
        <v>1.0206074560911353</v>
      </c>
      <c r="K26" s="5">
        <v>0.50763966813360495</v>
      </c>
      <c r="L26" s="11">
        <f t="shared" si="4"/>
        <v>0.99999999999998013</v>
      </c>
      <c r="M26" s="5">
        <v>0.50141072998434899</v>
      </c>
      <c r="N26" s="11">
        <f t="shared" si="5"/>
        <v>0.98772960715980429</v>
      </c>
    </row>
    <row r="27" spans="1:14" x14ac:dyDescent="0.25">
      <c r="A27" s="1" t="s">
        <v>6</v>
      </c>
      <c r="B27" s="5">
        <v>0.119142999999994</v>
      </c>
      <c r="C27" s="5">
        <v>7.60430000039818E-2</v>
      </c>
      <c r="D27" s="11">
        <f t="shared" si="0"/>
        <v>0.63824983426626514</v>
      </c>
      <c r="E27" s="5">
        <v>0.20604300001065401</v>
      </c>
      <c r="F27" s="11">
        <f t="shared" si="1"/>
        <v>1.7293756243393601</v>
      </c>
      <c r="G27" s="5">
        <v>0.119142999999965</v>
      </c>
      <c r="H27" s="11">
        <f t="shared" si="2"/>
        <v>0.99999999999975653</v>
      </c>
      <c r="I27" s="5">
        <v>0.11914299999998</v>
      </c>
      <c r="J27" s="11">
        <f t="shared" si="3"/>
        <v>0.99999999999988243</v>
      </c>
      <c r="K27" s="5">
        <v>0.119143</v>
      </c>
      <c r="L27" s="11">
        <f t="shared" si="4"/>
        <v>1.0000000000000504</v>
      </c>
      <c r="M27" s="5">
        <v>0.123099999999221</v>
      </c>
      <c r="N27" s="11">
        <f t="shared" si="5"/>
        <v>1.0332121903865708</v>
      </c>
    </row>
    <row r="28" spans="1:14" x14ac:dyDescent="0.25">
      <c r="A28" s="1" t="s">
        <v>7</v>
      </c>
      <c r="B28" s="5">
        <v>0.42795927918415899</v>
      </c>
      <c r="C28" s="5">
        <v>0.49844524472808899</v>
      </c>
      <c r="D28" s="11">
        <f t="shared" si="0"/>
        <v>1.1647025055241262</v>
      </c>
      <c r="E28" s="5">
        <v>0.34045103773046598</v>
      </c>
      <c r="F28" s="11">
        <f t="shared" si="1"/>
        <v>0.79552203746927852</v>
      </c>
      <c r="G28" s="5">
        <v>0.42795927918419602</v>
      </c>
      <c r="H28" s="11">
        <f t="shared" si="2"/>
        <v>1.0000000000000866</v>
      </c>
      <c r="I28" s="5">
        <v>0.42795927918417498</v>
      </c>
      <c r="J28" s="11">
        <f t="shared" si="3"/>
        <v>1.0000000000000373</v>
      </c>
      <c r="K28" s="5">
        <v>0.42795927918415</v>
      </c>
      <c r="L28" s="11">
        <f t="shared" si="4"/>
        <v>0.99999999999997902</v>
      </c>
      <c r="M28" s="5">
        <v>0.42276343538643202</v>
      </c>
      <c r="N28" s="11">
        <f t="shared" si="5"/>
        <v>0.98785902292472294</v>
      </c>
    </row>
    <row r="29" spans="1:14" x14ac:dyDescent="0.25">
      <c r="A29" s="1" t="s">
        <v>8</v>
      </c>
      <c r="B29" s="5">
        <v>0.65871184859207599</v>
      </c>
      <c r="C29" s="5">
        <v>0.76720334047362004</v>
      </c>
      <c r="D29" s="11">
        <f t="shared" si="0"/>
        <v>1.1647025055241267</v>
      </c>
      <c r="E29" s="5">
        <v>0.524019791897124</v>
      </c>
      <c r="F29" s="11">
        <f t="shared" si="1"/>
        <v>0.79552203746927974</v>
      </c>
      <c r="G29" s="5">
        <v>0.65871184859213305</v>
      </c>
      <c r="H29" s="11">
        <f t="shared" si="2"/>
        <v>1.0000000000000866</v>
      </c>
      <c r="I29" s="5">
        <v>0.65871184859210397</v>
      </c>
      <c r="J29" s="11">
        <f t="shared" si="3"/>
        <v>1.0000000000000424</v>
      </c>
      <c r="K29" s="5">
        <v>0.658711848592063</v>
      </c>
      <c r="L29" s="11">
        <f t="shared" si="4"/>
        <v>0.99999999999998024</v>
      </c>
      <c r="M29" s="5">
        <v>0.65071444313910698</v>
      </c>
      <c r="N29" s="11">
        <f t="shared" si="5"/>
        <v>0.98785902292472405</v>
      </c>
    </row>
    <row r="30" spans="1:14" x14ac:dyDescent="0.25">
      <c r="A30" s="1" t="s">
        <v>9</v>
      </c>
      <c r="B30" s="5">
        <v>6.0430000000019097E-3</v>
      </c>
      <c r="C30" s="5">
        <v>6.0430001677001001E-3</v>
      </c>
      <c r="D30" s="11">
        <f t="shared" si="0"/>
        <v>1.0000000277508176</v>
      </c>
      <c r="E30" s="5">
        <v>6.0430008199656004E-3</v>
      </c>
      <c r="F30" s="11">
        <f t="shared" si="1"/>
        <v>1.0000001356881831</v>
      </c>
      <c r="G30" s="5">
        <v>6.04299999996874E-3</v>
      </c>
      <c r="H30" s="11">
        <f t="shared" si="2"/>
        <v>0.99999999999451106</v>
      </c>
      <c r="I30" s="5">
        <v>6.0429999999815397E-3</v>
      </c>
      <c r="J30" s="11">
        <f t="shared" si="3"/>
        <v>0.99999999999662914</v>
      </c>
      <c r="K30" s="5">
        <v>6.0430000000001203E-3</v>
      </c>
      <c r="L30" s="11">
        <f t="shared" si="4"/>
        <v>0.9999999999997039</v>
      </c>
      <c r="M30" s="5">
        <v>1.00000000005517E-2</v>
      </c>
      <c r="N30" s="11">
        <f t="shared" si="5"/>
        <v>1.65480721505023</v>
      </c>
    </row>
    <row r="31" spans="1:14" x14ac:dyDescent="0.25">
      <c r="A31" s="1" t="s">
        <v>10</v>
      </c>
      <c r="B31" s="5">
        <v>-1.9017265693127202E-18</v>
      </c>
      <c r="C31" s="5">
        <v>-1.85635963397409E-13</v>
      </c>
      <c r="D31" s="11">
        <f>C31-basebars</f>
        <v>-1.8563406167083967E-13</v>
      </c>
      <c r="E31" s="5">
        <v>-6.9622019833434597E-13</v>
      </c>
      <c r="F31" s="11">
        <f>E31-basebars</f>
        <v>-6.962182966077767E-13</v>
      </c>
      <c r="G31" s="5">
        <v>-2.0570161292763299E-17</v>
      </c>
      <c r="H31" s="11">
        <f>G31-basebars</f>
        <v>-1.8668434723450578E-17</v>
      </c>
      <c r="I31" s="5">
        <v>-4.3289393916493298E-17</v>
      </c>
      <c r="J31" s="11">
        <f>I31-basebars</f>
        <v>-4.1387667347180578E-17</v>
      </c>
      <c r="K31" s="5">
        <v>-3.8649006119677999E-19</v>
      </c>
      <c r="L31" s="11">
        <f>K31-basebars</f>
        <v>1.5152365081159402E-18</v>
      </c>
      <c r="M31" s="5">
        <v>-8.9729532166679492E-16</v>
      </c>
      <c r="N31" s="11">
        <f>M31-basebars</f>
        <v>-8.9539359509748219E-16</v>
      </c>
    </row>
    <row r="32" spans="1:14" x14ac:dyDescent="0.25">
      <c r="A32" s="1" t="s">
        <v>11</v>
      </c>
      <c r="B32" s="5">
        <v>0.37714502166410002</v>
      </c>
      <c r="C32" s="5">
        <v>0.44176378948822997</v>
      </c>
      <c r="D32" s="11">
        <f t="shared" ref="D32:D40" si="6">C32/basebars</f>
        <v>1.1713366586121396</v>
      </c>
      <c r="E32" s="5">
        <v>0.29902186466105901</v>
      </c>
      <c r="F32" s="11">
        <f t="shared" ref="F32:F40" si="7">E32/basebars</f>
        <v>0.79285645437308594</v>
      </c>
      <c r="G32" s="5">
        <v>0.36933572944563797</v>
      </c>
      <c r="H32" s="11">
        <f t="shared" ref="H32:H40" si="8">G32/basebars</f>
        <v>0.97929366219921288</v>
      </c>
      <c r="I32" s="5">
        <v>0.36136550758067898</v>
      </c>
      <c r="J32" s="11">
        <f t="shared" ref="J32:J40" si="9">I32/basebars</f>
        <v>0.95816061945138209</v>
      </c>
      <c r="K32" s="5">
        <v>0.37714502166409702</v>
      </c>
      <c r="L32" s="11">
        <f t="shared" ref="L32:L40" si="10">K32/basebars</f>
        <v>0.99999999999999201</v>
      </c>
      <c r="M32" s="5">
        <v>0.37543174584989902</v>
      </c>
      <c r="N32" s="11">
        <f t="shared" ref="N32:N40" si="11">M32/basebars</f>
        <v>0.99545724929195301</v>
      </c>
    </row>
    <row r="33" spans="1:14" x14ac:dyDescent="0.25">
      <c r="A33" s="1" t="s">
        <v>12</v>
      </c>
      <c r="B33" s="5">
        <v>6.9724062653802E-3</v>
      </c>
      <c r="C33" s="5">
        <v>1.0622816856922001E-2</v>
      </c>
      <c r="D33" s="11">
        <f t="shared" si="6"/>
        <v>1.523551045736826</v>
      </c>
      <c r="E33" s="5">
        <v>4.0553921347327099E-3</v>
      </c>
      <c r="F33" s="11">
        <f t="shared" si="7"/>
        <v>0.58163451473973637</v>
      </c>
      <c r="G33" s="5">
        <v>-4.6121446729438997E-3</v>
      </c>
      <c r="H33" s="11">
        <f t="shared" si="8"/>
        <v>-0.66148536063430363</v>
      </c>
      <c r="I33" s="5">
        <v>-1.64354237360144E-2</v>
      </c>
      <c r="J33" s="11">
        <f t="shared" si="9"/>
        <v>-2.3572097078766809</v>
      </c>
      <c r="K33" s="5">
        <v>6.9724062653870799E-3</v>
      </c>
      <c r="L33" s="11">
        <f t="shared" si="10"/>
        <v>1.0000000000009868</v>
      </c>
      <c r="M33" s="5">
        <v>1.11387253867929E-2</v>
      </c>
      <c r="N33" s="11">
        <f t="shared" si="11"/>
        <v>1.5975439414796513</v>
      </c>
    </row>
    <row r="34" spans="1:14" x14ac:dyDescent="0.25">
      <c r="A34" s="1" t="s">
        <v>13</v>
      </c>
      <c r="B34" s="5">
        <v>0.13198306965967299</v>
      </c>
      <c r="C34" s="8">
        <v>0.153721011919387</v>
      </c>
      <c r="D34" s="11">
        <f t="shared" si="6"/>
        <v>1.1647025055241307</v>
      </c>
      <c r="E34" s="5">
        <v>0.105168720945976</v>
      </c>
      <c r="F34" s="11">
        <f t="shared" si="7"/>
        <v>0.79683493661088844</v>
      </c>
      <c r="G34" s="5">
        <v>0.13332911800003999</v>
      </c>
      <c r="H34" s="11">
        <f t="shared" si="8"/>
        <v>1.01019864399152</v>
      </c>
      <c r="I34" s="5">
        <v>0.13470290497246001</v>
      </c>
      <c r="J34" s="11">
        <f t="shared" si="9"/>
        <v>1.0206074560911509</v>
      </c>
      <c r="K34" s="5">
        <v>0.13198306965966999</v>
      </c>
      <c r="L34" s="11">
        <f t="shared" si="10"/>
        <v>0.99999999999997724</v>
      </c>
      <c r="M34" s="5">
        <v>0.129886731476683</v>
      </c>
      <c r="N34" s="11">
        <f t="shared" si="11"/>
        <v>0.9841166129231913</v>
      </c>
    </row>
    <row r="35" spans="1:14" x14ac:dyDescent="0.25">
      <c r="A35" s="1" t="s">
        <v>14</v>
      </c>
      <c r="B35" s="5">
        <v>0.23818954573904599</v>
      </c>
      <c r="C35" s="8">
        <v>0.27741996071191999</v>
      </c>
      <c r="D35" s="11">
        <f t="shared" si="6"/>
        <v>1.1647025055241247</v>
      </c>
      <c r="E35" s="5">
        <v>0.18979775158034901</v>
      </c>
      <c r="F35" s="11">
        <f t="shared" si="7"/>
        <v>0.79683493661088833</v>
      </c>
      <c r="G35" s="5">
        <v>0.24061875611854</v>
      </c>
      <c r="H35" s="11">
        <f t="shared" si="8"/>
        <v>1.0101986439915183</v>
      </c>
      <c r="I35" s="5">
        <v>0.243098026344233</v>
      </c>
      <c r="J35" s="11">
        <f t="shared" si="9"/>
        <v>1.0206074560911442</v>
      </c>
      <c r="K35" s="5">
        <v>0.23818954573904</v>
      </c>
      <c r="L35" s="11">
        <f t="shared" si="10"/>
        <v>0.9999999999999748</v>
      </c>
      <c r="M35" s="5">
        <v>0.23440628898642299</v>
      </c>
      <c r="N35" s="11">
        <f t="shared" si="11"/>
        <v>0.98411661292318919</v>
      </c>
    </row>
    <row r="36" spans="1:14" x14ac:dyDescent="0.25">
      <c r="A36" s="1" t="s">
        <v>15</v>
      </c>
      <c r="B36" s="5">
        <v>-1.50680675564494</v>
      </c>
      <c r="C36" s="8">
        <v>-1.3456499081939599</v>
      </c>
      <c r="D36" s="11">
        <f t="shared" si="6"/>
        <v>0.8930474350163089</v>
      </c>
      <c r="E36" s="5">
        <v>-1.74052945500489</v>
      </c>
      <c r="F36" s="11">
        <f t="shared" si="7"/>
        <v>1.1551112632620979</v>
      </c>
      <c r="G36" s="5">
        <v>-1.53776486275248</v>
      </c>
      <c r="H36" s="11">
        <f t="shared" si="8"/>
        <v>1.0205455059127932</v>
      </c>
      <c r="I36" s="5">
        <v>-1.5700433584242499</v>
      </c>
      <c r="J36" s="11">
        <f t="shared" si="9"/>
        <v>1.0419672944406488</v>
      </c>
      <c r="K36" s="5">
        <v>-1.50680675564494</v>
      </c>
      <c r="L36" s="11">
        <f t="shared" si="10"/>
        <v>1</v>
      </c>
      <c r="M36" s="5">
        <v>-1.50768530463982</v>
      </c>
      <c r="N36" s="11">
        <f t="shared" si="11"/>
        <v>1.0005830535279914</v>
      </c>
    </row>
    <row r="37" spans="1:14" x14ac:dyDescent="0.25">
      <c r="A37" s="1" t="s">
        <v>16</v>
      </c>
      <c r="B37" s="5">
        <v>-1.6400332435256399</v>
      </c>
      <c r="C37" s="8">
        <v>-1.47783966955477</v>
      </c>
      <c r="D37" s="11">
        <f t="shared" si="6"/>
        <v>0.90110348396219309</v>
      </c>
      <c r="E37" s="5">
        <v>-1.8749088131745599</v>
      </c>
      <c r="F37" s="11">
        <f t="shared" si="7"/>
        <v>1.1432139077522596</v>
      </c>
      <c r="G37" s="5">
        <v>-1.6782993045106001</v>
      </c>
      <c r="H37" s="11">
        <f t="shared" si="8"/>
        <v>1.0233324910553021</v>
      </c>
      <c r="I37" s="5">
        <v>-1.71851198544268</v>
      </c>
      <c r="J37" s="11">
        <f t="shared" si="9"/>
        <v>1.0478519214332092</v>
      </c>
      <c r="K37" s="5">
        <v>-1.6400332435256399</v>
      </c>
      <c r="L37" s="11">
        <f t="shared" si="10"/>
        <v>1</v>
      </c>
      <c r="M37" s="5">
        <v>-1.6383071943960099</v>
      </c>
      <c r="N37" s="11">
        <f t="shared" si="11"/>
        <v>0.99894755235209776</v>
      </c>
    </row>
    <row r="38" spans="1:14" x14ac:dyDescent="0.25">
      <c r="A38" s="1" t="s">
        <v>17</v>
      </c>
      <c r="B38" s="5">
        <v>-1.79503164047276</v>
      </c>
      <c r="C38" s="8">
        <v>-1.63160664954095</v>
      </c>
      <c r="D38" s="11">
        <f t="shared" si="6"/>
        <v>0.908957041621412</v>
      </c>
      <c r="E38" s="5">
        <v>-2.03100298251224</v>
      </c>
      <c r="F38" s="11">
        <f t="shared" si="7"/>
        <v>1.131458040470714</v>
      </c>
      <c r="G38" s="5">
        <v>-1.84026496428826</v>
      </c>
      <c r="H38" s="11">
        <f t="shared" si="8"/>
        <v>1.0251991791095041</v>
      </c>
      <c r="I38" s="5">
        <v>-1.8881023247173501</v>
      </c>
      <c r="J38" s="11">
        <f t="shared" si="9"/>
        <v>1.0518490494240413</v>
      </c>
      <c r="K38" s="5">
        <v>-1.79503164047275</v>
      </c>
      <c r="L38" s="11">
        <f t="shared" si="10"/>
        <v>0.99999999999999445</v>
      </c>
      <c r="M38" s="5">
        <v>-1.79083442006209</v>
      </c>
      <c r="N38" s="11">
        <f t="shared" si="11"/>
        <v>0.99766175686487368</v>
      </c>
    </row>
    <row r="39" spans="1:14" x14ac:dyDescent="0.25">
      <c r="A39" s="1" t="s">
        <v>18</v>
      </c>
      <c r="B39" s="5">
        <v>-1.66435706439228</v>
      </c>
      <c r="C39" s="8">
        <v>-1.5095400531721801</v>
      </c>
      <c r="D39" s="11">
        <f t="shared" si="6"/>
        <v>0.90698089098048829</v>
      </c>
      <c r="E39" s="5">
        <v>-1.8927216222127301</v>
      </c>
      <c r="F39" s="11">
        <f t="shared" si="7"/>
        <v>1.1372088734479788</v>
      </c>
      <c r="G39" s="5">
        <v>-1.6620452183191801</v>
      </c>
      <c r="H39" s="11">
        <f t="shared" si="8"/>
        <v>0.99861096748855138</v>
      </c>
      <c r="I39" s="5">
        <v>-1.6599635297339499</v>
      </c>
      <c r="J39" s="11">
        <f t="shared" si="9"/>
        <v>0.99736022110139311</v>
      </c>
      <c r="K39" s="5">
        <v>-1.6643570643923</v>
      </c>
      <c r="L39" s="11">
        <f t="shared" si="10"/>
        <v>1.000000000000012</v>
      </c>
      <c r="M39" s="5">
        <v>-1.6774987471893299</v>
      </c>
      <c r="N39" s="11">
        <f t="shared" si="11"/>
        <v>1.0078959515828705</v>
      </c>
    </row>
    <row r="40" spans="1:14" x14ac:dyDescent="0.25">
      <c r="A40" s="1" t="s">
        <v>19</v>
      </c>
      <c r="B40" s="5">
        <v>-1.8234920431936801</v>
      </c>
      <c r="C40" s="8">
        <v>-1.6686750319735799</v>
      </c>
      <c r="D40" s="11">
        <f t="shared" si="6"/>
        <v>0.91509860884890271</v>
      </c>
      <c r="E40" s="5">
        <v>-2.0518566010141401</v>
      </c>
      <c r="F40" s="11">
        <f t="shared" si="7"/>
        <v>1.1252347432350187</v>
      </c>
      <c r="G40" s="7">
        <v>-1.8211801971205901</v>
      </c>
      <c r="H40" s="11">
        <f t="shared" si="8"/>
        <v>0.99873218746321424</v>
      </c>
      <c r="I40" s="5">
        <v>-1.8190985085353399</v>
      </c>
      <c r="J40" s="11">
        <f t="shared" si="9"/>
        <v>0.99759059290950058</v>
      </c>
      <c r="K40" s="5">
        <v>-1.8234920431937001</v>
      </c>
      <c r="L40" s="11">
        <f t="shared" si="10"/>
        <v>1.0000000000000109</v>
      </c>
      <c r="M40" s="5">
        <v>-1.8366337259907299</v>
      </c>
      <c r="N40" s="11">
        <f t="shared" si="11"/>
        <v>1.007206876962311</v>
      </c>
    </row>
    <row r="41" spans="1:14" x14ac:dyDescent="0.25">
      <c r="A41" s="1"/>
      <c r="B41" s="5"/>
      <c r="C41" s="6"/>
      <c r="D41" s="6"/>
      <c r="E41" s="6"/>
      <c r="F41" s="6"/>
      <c r="G41" s="6"/>
    </row>
    <row r="42" spans="1:14" x14ac:dyDescent="0.25">
      <c r="A42" s="1"/>
      <c r="C42" s="6"/>
      <c r="D42" s="6"/>
      <c r="E42" s="6"/>
      <c r="F42" s="6"/>
      <c r="G42" s="6"/>
    </row>
    <row r="43" spans="1:14" x14ac:dyDescent="0.25">
      <c r="A43" s="1"/>
      <c r="C43" s="6"/>
      <c r="D43" s="6"/>
      <c r="E43" s="6"/>
      <c r="F43" s="6"/>
      <c r="G43" s="6"/>
    </row>
    <row r="44" spans="1:14" x14ac:dyDescent="0.25">
      <c r="A44" s="1"/>
      <c r="C44" s="6"/>
      <c r="D44" s="6"/>
      <c r="E44" s="6"/>
      <c r="F44" s="6"/>
      <c r="G44" s="6"/>
    </row>
    <row r="45" spans="1:14" x14ac:dyDescent="0.25">
      <c r="A45" s="1"/>
      <c r="C45" s="6"/>
      <c r="D45" s="6"/>
      <c r="E45" s="6"/>
      <c r="F45" s="6"/>
      <c r="G45" s="6"/>
    </row>
    <row r="46" spans="1:14" x14ac:dyDescent="0.25">
      <c r="A46" s="1"/>
      <c r="C46" s="1"/>
      <c r="D46" s="1"/>
      <c r="E46" s="1"/>
      <c r="F46" s="1"/>
      <c r="G46" s="1"/>
    </row>
    <row r="47" spans="1:14" x14ac:dyDescent="0.25">
      <c r="A47" s="1"/>
      <c r="C47" s="1"/>
      <c r="D47" s="1"/>
      <c r="E47" s="1"/>
      <c r="F47" s="1"/>
      <c r="G47" s="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Policies</vt:lpstr>
      <vt:lpstr>Sensitivity</vt:lpstr>
      <vt:lpstr>base</vt:lpstr>
      <vt:lpstr>basebars</vt:lpstr>
      <vt:lpstr>Cbase</vt:lpstr>
      <vt:lpstr>Lbase</vt:lpstr>
      <vt:lpstr>Ubase</vt:lpstr>
      <vt:lpstr>wbase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Kerk Phillips</cp:lastModifiedBy>
  <dcterms:created xsi:type="dcterms:W3CDTF">2017-03-05T07:35:01Z</dcterms:created>
  <dcterms:modified xsi:type="dcterms:W3CDTF">2018-07-18T19:39:39Z</dcterms:modified>
</cp:coreProperties>
</file>