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lp4/Repositories/SleepOverBC/Data/"/>
    </mc:Choice>
  </mc:AlternateContent>
  <bookViews>
    <workbookView xWindow="0" yWindow="460" windowWidth="25600" windowHeight="15460" tabRatio="500" activeTab="1"/>
  </bookViews>
  <sheets>
    <sheet name="Data1" sheetId="1" r:id="rId1"/>
    <sheet name="Data2" sheetId="5" r:id="rId2"/>
    <sheet name="Capital Stock" sheetId="2" r:id="rId3"/>
  </sheets>
  <definedNames>
    <definedName name="aa">Data1!#REF!</definedName>
    <definedName name="base">Data2!#REF!</definedName>
    <definedName name="base2">Data2!#REF!</definedName>
    <definedName name="baseE">Data2!#REF!</definedName>
    <definedName name="baseH">Data2!#REF!</definedName>
    <definedName name="baseK">Data2!$E$4</definedName>
    <definedName name="baseL">Data2!#REF!</definedName>
    <definedName name="baseP">Data2!$C$4</definedName>
    <definedName name="baseY">Data2!#REF!</definedName>
    <definedName name="basez">#REF!</definedName>
    <definedName name="basez2">#REF!</definedName>
    <definedName name="bb">Data1!#REF!</definedName>
    <definedName name="cc">Data1!#REF!</definedName>
    <definedName name="dd">Data1!#REF!</definedName>
    <definedName name="del">Data1!$E$19</definedName>
    <definedName name="hrsbase">#REF!</definedName>
    <definedName name="int">#REF!</definedName>
    <definedName name="intH">#REF!</definedName>
    <definedName name="slp">#REF!</definedName>
    <definedName name="slpH">#REF!</definedName>
    <definedName name="time">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D3" i="1"/>
  <c r="E3" i="1" s="1"/>
  <c r="D4" i="1"/>
  <c r="E4" i="1"/>
  <c r="D5" i="1"/>
  <c r="E5" i="1"/>
  <c r="D6" i="1"/>
  <c r="E6" i="1"/>
  <c r="D7" i="1"/>
  <c r="E7" i="1"/>
  <c r="D8" i="1"/>
  <c r="E8" i="1"/>
  <c r="D9" i="1"/>
  <c r="E9" i="1" s="1"/>
  <c r="D10" i="1"/>
  <c r="E10" i="1"/>
  <c r="D11" i="1"/>
  <c r="E11" i="1"/>
  <c r="D12" i="1"/>
  <c r="E12" i="1"/>
  <c r="D13" i="1"/>
  <c r="E13" i="1"/>
  <c r="B5" i="5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A5" i="5"/>
  <c r="F47" i="5"/>
  <c r="F43" i="5"/>
  <c r="F39" i="5"/>
  <c r="F35" i="5"/>
  <c r="F31" i="5"/>
  <c r="F27" i="5"/>
  <c r="F23" i="5"/>
  <c r="F19" i="5"/>
  <c r="F15" i="5"/>
  <c r="F11" i="5"/>
  <c r="F7" i="5"/>
  <c r="F3" i="5"/>
  <c r="D14" i="1"/>
  <c r="D15" i="1"/>
  <c r="D1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6" i="5" l="1"/>
  <c r="A7" i="5" s="1"/>
  <c r="A8" i="5" s="1"/>
  <c r="A9" i="5" s="1"/>
  <c r="A10" i="5" s="1"/>
  <c r="A11" i="5" s="1"/>
  <c r="B18" i="5"/>
  <c r="E19" i="1"/>
  <c r="A12" i="5"/>
  <c r="A13" i="5" s="1"/>
  <c r="A14" i="5" s="1"/>
  <c r="A15" i="5" s="1"/>
  <c r="A16" i="5" s="1"/>
  <c r="A17" i="5" s="1"/>
  <c r="A18" i="5" s="1"/>
  <c r="B19" i="5" l="1"/>
  <c r="A19" i="5"/>
  <c r="F19" i="1"/>
  <c r="E5" i="5"/>
  <c r="B20" i="5" l="1"/>
  <c r="A20" i="5"/>
  <c r="E6" i="5"/>
  <c r="E7" i="5" l="1"/>
  <c r="B21" i="5"/>
  <c r="A21" i="5"/>
  <c r="B22" i="5" l="1"/>
  <c r="A22" i="5"/>
  <c r="E8" i="5"/>
  <c r="E9" i="5" l="1"/>
  <c r="B23" i="5"/>
  <c r="A23" i="5"/>
  <c r="E10" i="5" l="1"/>
  <c r="A24" i="5"/>
  <c r="B24" i="5"/>
  <c r="B25" i="5" l="1"/>
  <c r="A25" i="5"/>
  <c r="E11" i="5"/>
  <c r="E12" i="5" l="1"/>
  <c r="A26" i="5"/>
  <c r="B26" i="5"/>
  <c r="E13" i="5" l="1"/>
  <c r="B27" i="5"/>
  <c r="A27" i="5"/>
  <c r="B28" i="5" l="1"/>
  <c r="A28" i="5"/>
  <c r="E14" i="5"/>
  <c r="E15" i="5" l="1"/>
  <c r="B29" i="5"/>
  <c r="A29" i="5"/>
  <c r="E16" i="5" l="1"/>
  <c r="B30" i="5"/>
  <c r="A30" i="5"/>
  <c r="E17" i="5" l="1"/>
  <c r="B31" i="5"/>
  <c r="A31" i="5"/>
  <c r="A32" i="5" l="1"/>
  <c r="B32" i="5"/>
  <c r="E18" i="5"/>
  <c r="E19" i="5" l="1"/>
  <c r="B33" i="5"/>
  <c r="A33" i="5"/>
  <c r="B34" i="5" l="1"/>
  <c r="A34" i="5"/>
  <c r="E20" i="5"/>
  <c r="B35" i="5" l="1"/>
  <c r="A35" i="5"/>
  <c r="E21" i="5"/>
  <c r="A36" i="5" l="1"/>
  <c r="B36" i="5"/>
  <c r="E22" i="5"/>
  <c r="E23" i="5" l="1"/>
  <c r="A37" i="5"/>
  <c r="B37" i="5"/>
  <c r="B38" i="5" l="1"/>
  <c r="A38" i="5"/>
  <c r="E24" i="5"/>
  <c r="B39" i="5" l="1"/>
  <c r="A39" i="5"/>
  <c r="E25" i="5"/>
  <c r="B40" i="5" l="1"/>
  <c r="A40" i="5"/>
  <c r="E26" i="5"/>
  <c r="E27" i="5" l="1"/>
  <c r="B41" i="5"/>
  <c r="A41" i="5"/>
  <c r="E28" i="5" l="1"/>
  <c r="B42" i="5"/>
  <c r="A42" i="5"/>
  <c r="A43" i="5" l="1"/>
  <c r="B43" i="5"/>
  <c r="E29" i="5"/>
  <c r="A44" i="5" l="1"/>
  <c r="B44" i="5"/>
  <c r="E30" i="5"/>
  <c r="E31" i="5" l="1"/>
  <c r="B45" i="5"/>
  <c r="A45" i="5"/>
  <c r="A46" i="5" l="1"/>
  <c r="B46" i="5"/>
  <c r="E32" i="5"/>
  <c r="E33" i="5" l="1"/>
  <c r="B47" i="5"/>
  <c r="A47" i="5"/>
  <c r="A48" i="5" l="1"/>
  <c r="B48" i="5"/>
  <c r="E34" i="5"/>
  <c r="E35" i="5" l="1"/>
  <c r="B49" i="5"/>
  <c r="A49" i="5"/>
  <c r="E36" i="5" l="1"/>
  <c r="B50" i="5"/>
  <c r="A50" i="5"/>
  <c r="E37" i="5" l="1"/>
  <c r="B51" i="5"/>
  <c r="A51" i="5"/>
  <c r="B52" i="5" l="1"/>
  <c r="A52" i="5"/>
  <c r="E38" i="5"/>
  <c r="E39" i="5" l="1"/>
  <c r="B53" i="5"/>
  <c r="A53" i="5"/>
  <c r="B54" i="5" l="1"/>
  <c r="A54" i="5"/>
  <c r="E40" i="5"/>
  <c r="E41" i="5" l="1"/>
  <c r="B55" i="5"/>
  <c r="A55" i="5"/>
  <c r="B56" i="5" l="1"/>
  <c r="A56" i="5"/>
  <c r="E42" i="5"/>
  <c r="B57" i="5" l="1"/>
  <c r="A57" i="5"/>
  <c r="E43" i="5"/>
  <c r="A58" i="5" l="1"/>
  <c r="B58" i="5"/>
  <c r="E44" i="5"/>
  <c r="B59" i="5" l="1"/>
  <c r="A59" i="5"/>
  <c r="E45" i="5"/>
  <c r="E46" i="5" l="1"/>
  <c r="A60" i="5"/>
  <c r="B60" i="5"/>
  <c r="E47" i="5" l="1"/>
  <c r="A61" i="5"/>
  <c r="B61" i="5"/>
  <c r="A62" i="5" l="1"/>
  <c r="B62" i="5"/>
  <c r="E48" i="5"/>
  <c r="E49" i="5" l="1"/>
  <c r="E50" i="5" l="1"/>
  <c r="E51" i="5" l="1"/>
  <c r="E52" i="5" l="1"/>
  <c r="E53" i="5" l="1"/>
  <c r="E54" i="5" l="1"/>
  <c r="E55" i="5" l="1"/>
  <c r="E56" i="5" l="1"/>
  <c r="E57" i="5" l="1"/>
  <c r="E58" i="5" l="1"/>
  <c r="E59" i="5" l="1"/>
  <c r="E60" i="5" l="1"/>
  <c r="E61" i="5" l="1"/>
  <c r="E62" i="5" l="1"/>
</calcChain>
</file>

<file path=xl/sharedStrings.xml><?xml version="1.0" encoding="utf-8"?>
<sst xmlns="http://schemas.openxmlformats.org/spreadsheetml/2006/main" count="21" uniqueCount="16">
  <si>
    <t>Capital Stock</t>
  </si>
  <si>
    <t>year</t>
  </si>
  <si>
    <t>Investment</t>
  </si>
  <si>
    <t>depreciation</t>
  </si>
  <si>
    <t>2009 $billions</t>
  </si>
  <si>
    <t>2011 $millions3</t>
  </si>
  <si>
    <t>2011 $billions</t>
  </si>
  <si>
    <t>%</t>
  </si>
  <si>
    <t>PWT</t>
  </si>
  <si>
    <t>BEA</t>
  </si>
  <si>
    <t>calculated</t>
  </si>
  <si>
    <t>quarter</t>
  </si>
  <si>
    <t>Investment SAAR</t>
  </si>
  <si>
    <t>Population</t>
  </si>
  <si>
    <t>working age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</si>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</sst>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NumberFormat="1"/>
    <xf numFmtId="165" fontId="0" fillId="0" borderId="0" xfId="0" applyNumberFormat="1" applyFont="1" applyFill="1" applyBorder="1" applyAlignment="1" applyProtection="1"/>
    <xf numFmtId="10" fontId="0" fillId="0" borderId="0" xfId="1" applyNumberFormat="1" applyFont="1"/>
    <xf numFmtId="1" fontId="0" fillId="0" borderId="0" xfId="0" applyNumberFormat="1" applyFont="1" applyFill="1" applyBorder="1" applyAlignment="1" applyProtection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Capital</a:t>
            </a:r>
            <a:r>
              <a:rPr lang="en-US" baseline="0"/>
              <a:t>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Annual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Data2!$A$4:$A$61</c:f>
              <c:numCache>
                <c:formatCode>General</c:formatCode>
                <c:ptCount val="58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2017</c:v>
                </c:pt>
                <c:pt idx="57">
                  <c:v>2017</c:v>
                </c:pt>
              </c:numCache>
            </c:numRef>
          </c:cat>
          <c:val>
            <c:numRef>
              <c:f>Data2!$F$3:$F$47</c:f>
              <c:numCache>
                <c:formatCode>General</c:formatCode>
                <c:ptCount val="45"/>
                <c:pt idx="0">
                  <c:v>40455.279893908453</c:v>
                </c:pt>
                <c:pt idx="4">
                  <c:v>41646.815801446181</c:v>
                </c:pt>
                <c:pt idx="8">
                  <c:v>42940.149263844658</c:v>
                </c:pt>
                <c:pt idx="12">
                  <c:v>44209.937371136519</c:v>
                </c:pt>
                <c:pt idx="16">
                  <c:v>45344.75688965898</c:v>
                </c:pt>
                <c:pt idx="20">
                  <c:v>46249.954020540725</c:v>
                </c:pt>
                <c:pt idx="24">
                  <c:v>46701.272905030637</c:v>
                </c:pt>
                <c:pt idx="28">
                  <c:v>47168.284820970512</c:v>
                </c:pt>
                <c:pt idx="32">
                  <c:v>47701.538133911548</c:v>
                </c:pt>
                <c:pt idx="36">
                  <c:v>48361.295943159712</c:v>
                </c:pt>
                <c:pt idx="40">
                  <c:v>49012.930391938593</c:v>
                </c:pt>
                <c:pt idx="44">
                  <c:v>49551.960660942634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EB45-AC86-5438B78D392C}"/>
            </c:ext>
          </c:extLst>
        </c:ser>
        <c:ser>
          <c:idx val="0"/>
          <c:order val="1"/>
          <c:tx>
            <c:v>Infered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Data2!$A$4:$A$61</c:f>
              <c:numCache>
                <c:formatCode>General</c:formatCode>
                <c:ptCount val="58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2017</c:v>
                </c:pt>
                <c:pt idx="57">
                  <c:v>2017</c:v>
                </c:pt>
              </c:numCache>
            </c:numRef>
          </c:cat>
          <c:val>
            <c:numRef>
              <c:f>Data2!$E$4:$E$62</c:f>
              <c:numCache>
                <c:formatCode>General</c:formatCode>
                <c:ptCount val="59"/>
                <c:pt idx="0">
                  <c:v>40455.279893908453</c:v>
                </c:pt>
                <c:pt idx="1">
                  <c:v>40663.291745922383</c:v>
                </c:pt>
                <c:pt idx="2">
                  <c:v>40872.444397622778</c:v>
                </c:pt>
                <c:pt idx="3">
                  <c:v>41099.677926809869</c:v>
                </c:pt>
                <c:pt idx="4">
                  <c:v>41345.485073553995</c:v>
                </c:pt>
                <c:pt idx="5">
                  <c:v>41589.504292277903</c:v>
                </c:pt>
                <c:pt idx="6">
                  <c:v>41853.001133633654</c:v>
                </c:pt>
                <c:pt idx="7">
                  <c:v>42123.831189384982</c:v>
                </c:pt>
                <c:pt idx="8">
                  <c:v>42405.105678292239</c:v>
                </c:pt>
                <c:pt idx="9">
                  <c:v>42702.383759032877</c:v>
                </c:pt>
                <c:pt idx="10">
                  <c:v>42988.60123904128</c:v>
                </c:pt>
                <c:pt idx="11">
                  <c:v>43279.179318808514</c:v>
                </c:pt>
                <c:pt idx="12">
                  <c:v>43587.155071656969</c:v>
                </c:pt>
                <c:pt idx="13">
                  <c:v>43901.502179883879</c:v>
                </c:pt>
                <c:pt idx="14">
                  <c:v>44208.590228098081</c:v>
                </c:pt>
                <c:pt idx="15">
                  <c:v>44505.982352575338</c:v>
                </c:pt>
                <c:pt idx="16">
                  <c:v>44784.637884415504</c:v>
                </c:pt>
                <c:pt idx="17">
                  <c:v>45054.744786685093</c:v>
                </c:pt>
                <c:pt idx="18">
                  <c:v>45331.552411797915</c:v>
                </c:pt>
                <c:pt idx="19">
                  <c:v>45601.802479661987</c:v>
                </c:pt>
                <c:pt idx="20">
                  <c:v>45856.477025174674</c:v>
                </c:pt>
                <c:pt idx="21">
                  <c:v>46087.011517731822</c:v>
                </c:pt>
                <c:pt idx="22">
                  <c:v>46304.315917443659</c:v>
                </c:pt>
                <c:pt idx="23">
                  <c:v>46502.530294138611</c:v>
                </c:pt>
                <c:pt idx="24">
                  <c:v>46645.570684873193</c:v>
                </c:pt>
                <c:pt idx="25">
                  <c:v>46724.291969960628</c:v>
                </c:pt>
                <c:pt idx="26">
                  <c:v>46773.028570150149</c:v>
                </c:pt>
                <c:pt idx="27">
                  <c:v>46817.391279722433</c:v>
                </c:pt>
                <c:pt idx="28">
                  <c:v>46897.593140953424</c:v>
                </c:pt>
                <c:pt idx="29">
                  <c:v>46992.922439852846</c:v>
                </c:pt>
                <c:pt idx="30">
                  <c:v>47113.422604278494</c:v>
                </c:pt>
                <c:pt idx="31">
                  <c:v>47250.074708542437</c:v>
                </c:pt>
                <c:pt idx="32">
                  <c:v>47380.638269809984</c:v>
                </c:pt>
                <c:pt idx="33">
                  <c:v>47500.016243688187</c:v>
                </c:pt>
                <c:pt idx="34">
                  <c:v>47638.880917749921</c:v>
                </c:pt>
                <c:pt idx="35">
                  <c:v>47778.037804806161</c:v>
                </c:pt>
                <c:pt idx="36">
                  <c:v>47955.909363310187</c:v>
                </c:pt>
                <c:pt idx="37">
                  <c:v>48146.208869200156</c:v>
                </c:pt>
                <c:pt idx="38">
                  <c:v>48349.728229374203</c:v>
                </c:pt>
                <c:pt idx="39">
                  <c:v>48549.702463054629</c:v>
                </c:pt>
                <c:pt idx="40">
                  <c:v>48742.987404272782</c:v>
                </c:pt>
                <c:pt idx="41">
                  <c:v>48954.791233703945</c:v>
                </c:pt>
                <c:pt idx="42">
                  <c:v>49172.57788178388</c:v>
                </c:pt>
                <c:pt idx="43">
                  <c:v>49409.095312451806</c:v>
                </c:pt>
                <c:pt idx="44">
                  <c:v>49652.355613174608</c:v>
                </c:pt>
                <c:pt idx="45">
                  <c:v>49883.625137281429</c:v>
                </c:pt>
                <c:pt idx="46">
                  <c:v>50137.408175545148</c:v>
                </c:pt>
                <c:pt idx="47">
                  <c:v>50407.933914811474</c:v>
                </c:pt>
                <c:pt idx="48">
                  <c:v>50673.831734051557</c:v>
                </c:pt>
                <c:pt idx="49">
                  <c:v>50959.441884983185</c:v>
                </c:pt>
                <c:pt idx="50">
                  <c:v>51244.042917968596</c:v>
                </c:pt>
                <c:pt idx="51">
                  <c:v>51529.718609894728</c:v>
                </c:pt>
                <c:pt idx="52">
                  <c:v>51801.334613826417</c:v>
                </c:pt>
                <c:pt idx="53">
                  <c:v>52063.238215064623</c:v>
                </c:pt>
                <c:pt idx="54">
                  <c:v>52317.963888036305</c:v>
                </c:pt>
                <c:pt idx="55">
                  <c:v>52574.724063367146</c:v>
                </c:pt>
                <c:pt idx="56">
                  <c:v>52843.876045804347</c:v>
                </c:pt>
                <c:pt idx="57">
                  <c:v>53108.512056579115</c:v>
                </c:pt>
                <c:pt idx="58">
                  <c:v>53377.771373729076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D-EB45-AC86-5438B78D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5342448"/>
        <c:axId val="-1145340128"/>
      </c:lineChart>
      <c:catAx>
        <c:axId val="-11453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40128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-1145340128"/>
        <c:scaling>
          <c:orientation val="minMax"/>
          <c:max val="54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0" zoomScaleNormal="140" zoomScalePageLayoutView="140" workbookViewId="0">
      <selection activeCell="F22" sqref="F22"/>
    </sheetView>
  </sheetViews>
  <sheetFormatPr baseColWidth="10" defaultRowHeight="16" x14ac:dyDescent="0.2"/>
  <cols>
    <col min="1" max="1" width="10.83203125" style="3"/>
  </cols>
  <sheetData>
    <row r="1" spans="1:5" x14ac:dyDescent="0.2">
      <c r="A1" s="3" t="s">
        <v>1</v>
      </c>
      <c r="B1" t="s">
        <v>0</v>
      </c>
      <c r="C1" t="s">
        <v>2</v>
      </c>
      <c r="D1" t="s">
        <v>2</v>
      </c>
      <c r="E1" t="s">
        <v>3</v>
      </c>
    </row>
    <row r="2" spans="1:5" x14ac:dyDescent="0.2">
      <c r="B2" t="s">
        <v>5</v>
      </c>
      <c r="C2" t="s">
        <v>4</v>
      </c>
      <c r="D2" t="s">
        <v>6</v>
      </c>
      <c r="E2" t="s">
        <v>7</v>
      </c>
    </row>
    <row r="3" spans="1:5" x14ac:dyDescent="0.2">
      <c r="A3" s="2">
        <v>2003</v>
      </c>
      <c r="B3" s="1">
        <v>41793136</v>
      </c>
      <c r="C3" s="1">
        <v>2308.6999999999998</v>
      </c>
      <c r="D3" s="4">
        <f t="shared" ref="D3:D16" si="0">C3*1.03307</f>
        <v>2385.0487089999997</v>
      </c>
      <c r="E3">
        <f t="shared" ref="E3:E13" si="1">1-(B4-D3*1000)/B3</f>
        <v>2.761479083550944E-2</v>
      </c>
    </row>
    <row r="4" spans="1:5" x14ac:dyDescent="0.2">
      <c r="A4" s="2">
        <f t="shared" ref="A4:A14" si="2">A3+1</f>
        <v>2004</v>
      </c>
      <c r="B4" s="1">
        <v>43024076</v>
      </c>
      <c r="C4" s="1">
        <v>2511.3000000000002</v>
      </c>
      <c r="D4" s="4">
        <f t="shared" si="0"/>
        <v>2594.3486910000001</v>
      </c>
      <c r="E4">
        <f t="shared" si="1"/>
        <v>2.9245129889599486E-2</v>
      </c>
    </row>
    <row r="5" spans="1:5" x14ac:dyDescent="0.2">
      <c r="A5" s="2">
        <f t="shared" si="2"/>
        <v>2005</v>
      </c>
      <c r="B5" s="1">
        <v>44360180</v>
      </c>
      <c r="C5" s="1">
        <v>2672.6</v>
      </c>
      <c r="D5" s="4">
        <f t="shared" si="0"/>
        <v>2760.9828819999998</v>
      </c>
      <c r="E5">
        <f t="shared" si="1"/>
        <v>3.2669003642455952E-2</v>
      </c>
    </row>
    <row r="6" spans="1:5" x14ac:dyDescent="0.2">
      <c r="A6" s="2">
        <f t="shared" si="2"/>
        <v>2006</v>
      </c>
      <c r="B6" s="1">
        <v>45671960</v>
      </c>
      <c r="C6" s="1">
        <v>2730</v>
      </c>
      <c r="D6" s="4">
        <f t="shared" si="0"/>
        <v>2820.2810999999997</v>
      </c>
      <c r="E6">
        <f t="shared" si="1"/>
        <v>3.6081943932338434E-2</v>
      </c>
    </row>
    <row r="7" spans="1:5" x14ac:dyDescent="0.2">
      <c r="A7" s="2">
        <f t="shared" si="2"/>
        <v>2007</v>
      </c>
      <c r="B7" s="1">
        <v>46844308</v>
      </c>
      <c r="C7" s="1">
        <v>2644.1</v>
      </c>
      <c r="D7" s="4">
        <f t="shared" si="0"/>
        <v>2731.5403869999996</v>
      </c>
      <c r="E7">
        <f t="shared" si="1"/>
        <v>3.8348488080985232E-2</v>
      </c>
    </row>
    <row r="8" spans="1:5" x14ac:dyDescent="0.2">
      <c r="A8" s="2">
        <f t="shared" si="2"/>
        <v>2008</v>
      </c>
      <c r="B8" s="1">
        <v>47779440</v>
      </c>
      <c r="C8" s="1">
        <v>2396</v>
      </c>
      <c r="D8" s="4">
        <f t="shared" si="0"/>
        <v>2475.2357199999997</v>
      </c>
      <c r="E8">
        <f t="shared" si="1"/>
        <v>4.2047201055516736E-2</v>
      </c>
    </row>
    <row r="9" spans="1:5" x14ac:dyDescent="0.2">
      <c r="A9" s="2">
        <f t="shared" si="2"/>
        <v>2009</v>
      </c>
      <c r="B9" s="1">
        <v>48245684</v>
      </c>
      <c r="C9" s="1">
        <v>1878.1</v>
      </c>
      <c r="D9" s="4">
        <f t="shared" si="0"/>
        <v>1940.2087669999999</v>
      </c>
      <c r="E9">
        <f t="shared" si="1"/>
        <v>3.021519535301842E-2</v>
      </c>
    </row>
    <row r="10" spans="1:5" x14ac:dyDescent="0.2">
      <c r="A10" s="2">
        <f t="shared" si="2"/>
        <v>2010</v>
      </c>
      <c r="B10" s="1">
        <v>48728140</v>
      </c>
      <c r="C10" s="1">
        <v>2120.4</v>
      </c>
      <c r="D10" s="4">
        <f t="shared" si="0"/>
        <v>2190.521628</v>
      </c>
      <c r="E10">
        <f t="shared" si="1"/>
        <v>3.3648598694717258E-2</v>
      </c>
    </row>
    <row r="11" spans="1:5" x14ac:dyDescent="0.2">
      <c r="A11" s="2">
        <f t="shared" si="2"/>
        <v>2011</v>
      </c>
      <c r="B11" s="1">
        <v>49279028</v>
      </c>
      <c r="C11" s="1">
        <v>2230.4</v>
      </c>
      <c r="D11" s="4">
        <f t="shared" si="0"/>
        <v>2304.1593279999997</v>
      </c>
      <c r="E11">
        <f t="shared" si="1"/>
        <v>3.2926447494053712E-2</v>
      </c>
    </row>
    <row r="12" spans="1:5" x14ac:dyDescent="0.2">
      <c r="A12" s="2">
        <f t="shared" si="2"/>
        <v>2012</v>
      </c>
      <c r="B12" s="1">
        <v>49960604</v>
      </c>
      <c r="C12" s="1">
        <v>2465.6999999999998</v>
      </c>
      <c r="D12" s="4">
        <f t="shared" si="0"/>
        <v>2547.2406989999995</v>
      </c>
      <c r="E12">
        <f t="shared" si="1"/>
        <v>3.7510689402393993E-2</v>
      </c>
    </row>
    <row r="13" spans="1:5" x14ac:dyDescent="0.2">
      <c r="A13" s="2">
        <f t="shared" si="2"/>
        <v>2013</v>
      </c>
      <c r="B13" s="1">
        <v>50633788</v>
      </c>
      <c r="C13" s="1">
        <v>2616.5</v>
      </c>
      <c r="D13" s="4">
        <f t="shared" si="0"/>
        <v>2703.0276549999999</v>
      </c>
      <c r="E13">
        <f t="shared" si="1"/>
        <v>4.2386156354725091E-2</v>
      </c>
    </row>
    <row r="14" spans="1:5" x14ac:dyDescent="0.2">
      <c r="A14" s="2">
        <f t="shared" si="2"/>
        <v>2014</v>
      </c>
      <c r="B14" s="1">
        <v>51190644</v>
      </c>
      <c r="C14" s="1">
        <v>2761.7</v>
      </c>
      <c r="D14" s="4">
        <f t="shared" si="0"/>
        <v>2853.0294189999995</v>
      </c>
    </row>
    <row r="15" spans="1:5" x14ac:dyDescent="0.2">
      <c r="C15" s="1">
        <v>2905.4</v>
      </c>
      <c r="D15" s="4">
        <f t="shared" si="0"/>
        <v>3001.4815779999999</v>
      </c>
    </row>
    <row r="16" spans="1:5" x14ac:dyDescent="0.2">
      <c r="C16" s="1">
        <v>2858.3</v>
      </c>
      <c r="D16" s="4">
        <f t="shared" si="0"/>
        <v>2952.823981</v>
      </c>
    </row>
    <row r="18" spans="2:6" x14ac:dyDescent="0.2">
      <c r="B18" t="s">
        <v>15</v>
      </c>
      <c r="E18" t="s">
        <v>10</v>
      </c>
    </row>
    <row r="19" spans="2:6" x14ac:dyDescent="0.2">
      <c r="B19" t="s">
        <v>8</v>
      </c>
      <c r="C19" t="s">
        <v>9</v>
      </c>
      <c r="E19" s="5">
        <f>AVERAGE(E3:E13)</f>
        <v>3.4790331339573981E-2</v>
      </c>
      <c r="F19">
        <f>del/4</f>
        <v>8.6975828348934952E-3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J20" sqref="J20"/>
    </sheetView>
  </sheetViews>
  <sheetFormatPr baseColWidth="10" defaultRowHeight="16" x14ac:dyDescent="0.2"/>
  <cols>
    <col min="1" max="2" width="7.5" customWidth="1"/>
  </cols>
  <sheetData>
    <row r="1" spans="1:6" x14ac:dyDescent="0.2">
      <c r="A1" t="s">
        <v>1</v>
      </c>
      <c r="B1" t="s">
        <v>11</v>
      </c>
      <c r="C1" t="s">
        <v>13</v>
      </c>
      <c r="D1" t="s">
        <v>12</v>
      </c>
      <c r="E1" t="s">
        <v>0</v>
      </c>
    </row>
    <row r="2" spans="1:6" x14ac:dyDescent="0.2">
      <c r="C2" t="s">
        <v>14</v>
      </c>
      <c r="D2" t="s">
        <v>4</v>
      </c>
      <c r="E2" t="s">
        <v>4</v>
      </c>
    </row>
    <row r="3" spans="1:6" x14ac:dyDescent="0.2">
      <c r="F3">
        <f>Data1!B3/(1000*1.03307)</f>
        <v>40455.279893908453</v>
      </c>
    </row>
    <row r="4" spans="1:6" x14ac:dyDescent="0.2">
      <c r="A4">
        <v>2003</v>
      </c>
      <c r="B4">
        <v>1</v>
      </c>
      <c r="C4" s="6">
        <v>185926000</v>
      </c>
      <c r="D4" s="1">
        <v>2239.5</v>
      </c>
      <c r="E4">
        <f>Data1!B3/(1000*1.03307)</f>
        <v>40455.279893908453</v>
      </c>
    </row>
    <row r="5" spans="1:6" x14ac:dyDescent="0.2">
      <c r="A5">
        <f t="shared" ref="A5:A36" si="0">IF(B4=4,A4+1,A4)</f>
        <v>2003</v>
      </c>
      <c r="B5">
        <f t="shared" ref="B5:B36" si="1">IF(B4=4,1,B4+1)</f>
        <v>2</v>
      </c>
      <c r="C5" s="6">
        <v>186696000</v>
      </c>
      <c r="D5" s="1">
        <v>2251.3000000000002</v>
      </c>
      <c r="E5">
        <f t="shared" ref="E5:E36" si="2">E4*(1-del/4)+D4/4</f>
        <v>40663.291745922383</v>
      </c>
    </row>
    <row r="6" spans="1:6" x14ac:dyDescent="0.2">
      <c r="A6">
        <f t="shared" si="0"/>
        <v>2003</v>
      </c>
      <c r="B6">
        <f t="shared" si="1"/>
        <v>3</v>
      </c>
      <c r="C6" s="6">
        <v>187320000</v>
      </c>
      <c r="D6" s="1">
        <v>2330.9</v>
      </c>
      <c r="E6">
        <f t="shared" si="2"/>
        <v>40872.444397622778</v>
      </c>
    </row>
    <row r="7" spans="1:6" x14ac:dyDescent="0.2">
      <c r="A7">
        <f t="shared" si="0"/>
        <v>2003</v>
      </c>
      <c r="B7">
        <f t="shared" si="1"/>
        <v>4</v>
      </c>
      <c r="C7" s="6">
        <v>187883000</v>
      </c>
      <c r="D7" s="1">
        <v>2413.1</v>
      </c>
      <c r="E7">
        <f t="shared" si="2"/>
        <v>41099.677926809869</v>
      </c>
      <c r="F7">
        <f>Data1!B4/(1000*1.03307)</f>
        <v>41646.815801446181</v>
      </c>
    </row>
    <row r="8" spans="1:6" x14ac:dyDescent="0.2">
      <c r="A8">
        <f t="shared" si="0"/>
        <v>2004</v>
      </c>
      <c r="B8">
        <f t="shared" si="1"/>
        <v>1</v>
      </c>
      <c r="C8" s="6">
        <v>187853000</v>
      </c>
      <c r="D8" s="1">
        <v>2414.5</v>
      </c>
      <c r="E8">
        <f t="shared" si="2"/>
        <v>41345.485073553995</v>
      </c>
    </row>
    <row r="9" spans="1:6" x14ac:dyDescent="0.2">
      <c r="A9">
        <f t="shared" si="0"/>
        <v>2004</v>
      </c>
      <c r="B9">
        <f t="shared" si="1"/>
        <v>2</v>
      </c>
      <c r="C9" s="6">
        <v>188502000</v>
      </c>
      <c r="D9" s="1">
        <v>2500.9</v>
      </c>
      <c r="E9">
        <f t="shared" si="2"/>
        <v>41589.504292277903</v>
      </c>
    </row>
    <row r="10" spans="1:6" x14ac:dyDescent="0.2">
      <c r="A10">
        <f t="shared" si="0"/>
        <v>2004</v>
      </c>
      <c r="B10">
        <f t="shared" si="1"/>
        <v>3</v>
      </c>
      <c r="C10" s="6">
        <v>189022000</v>
      </c>
      <c r="D10" s="1">
        <v>2539.4</v>
      </c>
      <c r="E10">
        <f t="shared" si="2"/>
        <v>41853.001133633654</v>
      </c>
    </row>
    <row r="11" spans="1:6" x14ac:dyDescent="0.2">
      <c r="A11">
        <f t="shared" si="0"/>
        <v>2004</v>
      </c>
      <c r="B11">
        <f t="shared" si="1"/>
        <v>4</v>
      </c>
      <c r="C11" s="6">
        <v>189667000</v>
      </c>
      <c r="D11" s="1">
        <v>2590.6</v>
      </c>
      <c r="E11">
        <f t="shared" si="2"/>
        <v>42123.831189384982</v>
      </c>
      <c r="F11">
        <f>Data1!B5/(1000*1.03307)</f>
        <v>42940.149263844658</v>
      </c>
    </row>
    <row r="12" spans="1:6" x14ac:dyDescent="0.2">
      <c r="A12">
        <f t="shared" si="0"/>
        <v>2005</v>
      </c>
      <c r="B12">
        <f t="shared" si="1"/>
        <v>1</v>
      </c>
      <c r="C12" s="6">
        <v>190200000</v>
      </c>
      <c r="D12" s="1">
        <v>2664.4</v>
      </c>
      <c r="E12">
        <f t="shared" si="2"/>
        <v>42405.105678292239</v>
      </c>
    </row>
    <row r="13" spans="1:6" x14ac:dyDescent="0.2">
      <c r="A13">
        <f t="shared" si="0"/>
        <v>2005</v>
      </c>
      <c r="B13">
        <f t="shared" si="1"/>
        <v>2</v>
      </c>
      <c r="C13" s="6">
        <v>190684000</v>
      </c>
      <c r="D13" s="1">
        <v>2630.5</v>
      </c>
      <c r="E13">
        <f t="shared" si="2"/>
        <v>42702.383759032877</v>
      </c>
    </row>
    <row r="14" spans="1:6" x14ac:dyDescent="0.2">
      <c r="A14">
        <f t="shared" si="0"/>
        <v>2005</v>
      </c>
      <c r="B14">
        <f t="shared" si="1"/>
        <v>3</v>
      </c>
      <c r="C14" s="6">
        <v>191250000</v>
      </c>
      <c r="D14" s="1">
        <v>2657.9</v>
      </c>
      <c r="E14">
        <f t="shared" si="2"/>
        <v>42988.60123904128</v>
      </c>
    </row>
    <row r="15" spans="1:6" x14ac:dyDescent="0.2">
      <c r="A15">
        <f t="shared" si="0"/>
        <v>2005</v>
      </c>
      <c r="B15">
        <f t="shared" si="1"/>
        <v>4</v>
      </c>
      <c r="C15" s="6">
        <v>191961000</v>
      </c>
      <c r="D15" s="1">
        <v>2737.6</v>
      </c>
      <c r="E15">
        <f t="shared" si="2"/>
        <v>43279.179318808514</v>
      </c>
      <c r="F15">
        <f>Data1!B6/(1000*1.03307)</f>
        <v>44209.937371136519</v>
      </c>
    </row>
    <row r="16" spans="1:6" x14ac:dyDescent="0.2">
      <c r="A16">
        <f t="shared" si="0"/>
        <v>2006</v>
      </c>
      <c r="B16">
        <f t="shared" si="1"/>
        <v>1</v>
      </c>
      <c r="C16" s="6">
        <v>192474000</v>
      </c>
      <c r="D16" s="1">
        <v>2773.8</v>
      </c>
      <c r="E16">
        <f t="shared" si="2"/>
        <v>43587.155071656969</v>
      </c>
    </row>
    <row r="17" spans="1:6" x14ac:dyDescent="0.2">
      <c r="A17">
        <f t="shared" si="0"/>
        <v>2006</v>
      </c>
      <c r="B17">
        <f t="shared" si="1"/>
        <v>2</v>
      </c>
      <c r="C17" s="6">
        <v>192942000</v>
      </c>
      <c r="D17" s="1">
        <v>2755.7</v>
      </c>
      <c r="E17">
        <f t="shared" si="2"/>
        <v>43901.502179883879</v>
      </c>
    </row>
    <row r="18" spans="1:6" x14ac:dyDescent="0.2">
      <c r="A18">
        <f t="shared" si="0"/>
        <v>2006</v>
      </c>
      <c r="B18">
        <f t="shared" si="1"/>
        <v>3</v>
      </c>
      <c r="C18" s="6">
        <v>193528000</v>
      </c>
      <c r="D18" s="1">
        <v>2727.6</v>
      </c>
      <c r="E18">
        <f t="shared" si="2"/>
        <v>44208.590228098081</v>
      </c>
    </row>
    <row r="19" spans="1:6" x14ac:dyDescent="0.2">
      <c r="A19">
        <f t="shared" si="0"/>
        <v>2006</v>
      </c>
      <c r="B19">
        <f t="shared" si="1"/>
        <v>4</v>
      </c>
      <c r="C19" s="6">
        <v>193932000</v>
      </c>
      <c r="D19" s="1">
        <v>2663</v>
      </c>
      <c r="E19">
        <f t="shared" si="2"/>
        <v>44505.982352575338</v>
      </c>
      <c r="F19">
        <f>Data1!B7/(1000*1.03307)</f>
        <v>45344.75688965898</v>
      </c>
    </row>
    <row r="20" spans="1:6" x14ac:dyDescent="0.2">
      <c r="A20">
        <f t="shared" si="0"/>
        <v>2007</v>
      </c>
      <c r="B20">
        <f t="shared" si="1"/>
        <v>1</v>
      </c>
      <c r="C20" s="6">
        <v>194984000</v>
      </c>
      <c r="D20" s="1">
        <v>2638.5</v>
      </c>
      <c r="E20">
        <f t="shared" si="2"/>
        <v>44784.637884415504</v>
      </c>
    </row>
    <row r="21" spans="1:6" x14ac:dyDescent="0.2">
      <c r="A21">
        <f t="shared" si="0"/>
        <v>2007</v>
      </c>
      <c r="B21">
        <f t="shared" si="1"/>
        <v>2</v>
      </c>
      <c r="C21" s="6">
        <v>195421000</v>
      </c>
      <c r="D21" s="1">
        <v>2674.7</v>
      </c>
      <c r="E21">
        <f t="shared" si="2"/>
        <v>45054.744786685093</v>
      </c>
    </row>
    <row r="22" spans="1:6" x14ac:dyDescent="0.2">
      <c r="A22">
        <f t="shared" si="0"/>
        <v>2007</v>
      </c>
      <c r="B22">
        <f t="shared" si="1"/>
        <v>3</v>
      </c>
      <c r="C22" s="6">
        <v>195970000</v>
      </c>
      <c r="D22" s="1">
        <v>2658.1</v>
      </c>
      <c r="E22">
        <f t="shared" si="2"/>
        <v>45331.552411797915</v>
      </c>
    </row>
    <row r="23" spans="1:6" x14ac:dyDescent="0.2">
      <c r="A23">
        <f t="shared" si="0"/>
        <v>2007</v>
      </c>
      <c r="B23">
        <f t="shared" si="1"/>
        <v>4</v>
      </c>
      <c r="C23" s="6">
        <v>196247000</v>
      </c>
      <c r="D23" s="1">
        <v>2605.1999999999998</v>
      </c>
      <c r="E23">
        <f t="shared" si="2"/>
        <v>45601.802479661987</v>
      </c>
      <c r="F23">
        <f>Data1!B8/(1000*1.03307)</f>
        <v>46249.954020540725</v>
      </c>
    </row>
    <row r="24" spans="1:6" x14ac:dyDescent="0.2">
      <c r="A24">
        <f t="shared" si="0"/>
        <v>2008</v>
      </c>
      <c r="B24">
        <f t="shared" si="1"/>
        <v>1</v>
      </c>
      <c r="C24" s="6">
        <v>196202000</v>
      </c>
      <c r="D24" s="1">
        <v>2517.5</v>
      </c>
      <c r="E24">
        <f t="shared" si="2"/>
        <v>45856.477025174674</v>
      </c>
    </row>
    <row r="25" spans="1:6" x14ac:dyDescent="0.2">
      <c r="A25">
        <f t="shared" si="0"/>
        <v>2008</v>
      </c>
      <c r="B25">
        <f t="shared" si="1"/>
        <v>2</v>
      </c>
      <c r="C25" s="6">
        <v>196378000</v>
      </c>
      <c r="D25" s="1">
        <v>2472.6</v>
      </c>
      <c r="E25">
        <f t="shared" si="2"/>
        <v>46087.011517731822</v>
      </c>
    </row>
    <row r="26" spans="1:6" x14ac:dyDescent="0.2">
      <c r="A26">
        <f t="shared" si="0"/>
        <v>2008</v>
      </c>
      <c r="B26">
        <f t="shared" si="1"/>
        <v>3</v>
      </c>
      <c r="C26" s="6">
        <v>196682000</v>
      </c>
      <c r="D26" s="1">
        <v>2403.8000000000002</v>
      </c>
      <c r="E26">
        <f t="shared" si="2"/>
        <v>46304.315917443659</v>
      </c>
    </row>
    <row r="27" spans="1:6" x14ac:dyDescent="0.2">
      <c r="A27">
        <f t="shared" si="0"/>
        <v>2008</v>
      </c>
      <c r="B27">
        <f t="shared" si="1"/>
        <v>4</v>
      </c>
      <c r="C27" s="6">
        <v>197175000</v>
      </c>
      <c r="D27" s="1">
        <v>2190</v>
      </c>
      <c r="E27">
        <f t="shared" si="2"/>
        <v>46502.530294138611</v>
      </c>
      <c r="F27">
        <f>Data1!B9/(1000*1.03307)</f>
        <v>46701.272905030637</v>
      </c>
    </row>
    <row r="28" spans="1:6" x14ac:dyDescent="0.2">
      <c r="A28">
        <f t="shared" si="0"/>
        <v>2009</v>
      </c>
      <c r="B28">
        <f t="shared" si="1"/>
        <v>1</v>
      </c>
      <c r="C28" s="6">
        <v>197286000</v>
      </c>
      <c r="D28" s="1">
        <v>1937.7</v>
      </c>
      <c r="E28">
        <f t="shared" si="2"/>
        <v>46645.570684873193</v>
      </c>
    </row>
    <row r="29" spans="1:6" x14ac:dyDescent="0.2">
      <c r="A29">
        <f t="shared" si="0"/>
        <v>2009</v>
      </c>
      <c r="B29">
        <f t="shared" si="1"/>
        <v>2</v>
      </c>
      <c r="C29" s="6">
        <v>197813000</v>
      </c>
      <c r="D29" s="1">
        <v>1820.5</v>
      </c>
      <c r="E29">
        <f t="shared" si="2"/>
        <v>46724.291969960628</v>
      </c>
    </row>
    <row r="30" spans="1:6" x14ac:dyDescent="0.2">
      <c r="A30">
        <f t="shared" si="0"/>
        <v>2009</v>
      </c>
      <c r="B30">
        <f t="shared" si="1"/>
        <v>3</v>
      </c>
      <c r="C30" s="6">
        <v>198042000</v>
      </c>
      <c r="D30" s="1">
        <v>1804.7</v>
      </c>
      <c r="E30">
        <f t="shared" si="2"/>
        <v>46773.028570150149</v>
      </c>
    </row>
    <row r="31" spans="1:6" x14ac:dyDescent="0.2">
      <c r="A31">
        <f t="shared" si="0"/>
        <v>2009</v>
      </c>
      <c r="B31">
        <f t="shared" si="1"/>
        <v>4</v>
      </c>
      <c r="C31" s="6">
        <v>198681000</v>
      </c>
      <c r="D31" s="1">
        <v>1949.6</v>
      </c>
      <c r="E31">
        <f t="shared" si="2"/>
        <v>46817.391279722433</v>
      </c>
      <c r="F31">
        <f>Data1!B10/(1000*1.03307)</f>
        <v>47168.284820970512</v>
      </c>
    </row>
    <row r="32" spans="1:6" x14ac:dyDescent="0.2">
      <c r="A32">
        <f t="shared" si="0"/>
        <v>2010</v>
      </c>
      <c r="B32">
        <f t="shared" si="1"/>
        <v>1</v>
      </c>
      <c r="C32" s="6">
        <v>198452000</v>
      </c>
      <c r="D32" s="1">
        <v>2012.9</v>
      </c>
      <c r="E32">
        <f t="shared" si="2"/>
        <v>46897.593140953424</v>
      </c>
    </row>
    <row r="33" spans="1:6" x14ac:dyDescent="0.2">
      <c r="A33">
        <f t="shared" si="0"/>
        <v>2010</v>
      </c>
      <c r="B33">
        <f t="shared" si="1"/>
        <v>2</v>
      </c>
      <c r="C33" s="6">
        <v>199017000</v>
      </c>
      <c r="D33" s="1">
        <v>2116.9</v>
      </c>
      <c r="E33">
        <f t="shared" si="2"/>
        <v>46992.922439852846</v>
      </c>
    </row>
    <row r="34" spans="1:6" x14ac:dyDescent="0.2">
      <c r="A34">
        <f t="shared" si="0"/>
        <v>2010</v>
      </c>
      <c r="B34">
        <f t="shared" si="1"/>
        <v>3</v>
      </c>
      <c r="C34" s="6">
        <v>199221000</v>
      </c>
      <c r="D34" s="1">
        <v>2185.6999999999998</v>
      </c>
      <c r="E34">
        <f t="shared" si="2"/>
        <v>47113.422604278494</v>
      </c>
    </row>
    <row r="35" spans="1:6" x14ac:dyDescent="0.2">
      <c r="A35">
        <f t="shared" si="0"/>
        <v>2010</v>
      </c>
      <c r="B35">
        <f t="shared" si="1"/>
        <v>4</v>
      </c>
      <c r="C35" s="6">
        <v>199893000</v>
      </c>
      <c r="D35" s="1">
        <v>2166.1</v>
      </c>
      <c r="E35">
        <f t="shared" si="2"/>
        <v>47250.074708542437</v>
      </c>
      <c r="F35">
        <f>Data1!B11/(1000*1.03307)</f>
        <v>47701.538133911548</v>
      </c>
    </row>
    <row r="36" spans="1:6" x14ac:dyDescent="0.2">
      <c r="A36">
        <f t="shared" si="0"/>
        <v>2011</v>
      </c>
      <c r="B36">
        <f t="shared" si="1"/>
        <v>1</v>
      </c>
      <c r="C36" s="6">
        <v>199377000</v>
      </c>
      <c r="D36" s="1">
        <v>2125.9</v>
      </c>
      <c r="E36">
        <f t="shared" si="2"/>
        <v>47380.638269809984</v>
      </c>
    </row>
    <row r="37" spans="1:6" x14ac:dyDescent="0.2">
      <c r="A37">
        <f t="shared" ref="A37:A61" si="3">IF(B36=4,A36+1,A36)</f>
        <v>2011</v>
      </c>
      <c r="B37">
        <f t="shared" ref="B37:B62" si="4">IF(B36=4,1,B36+1)</f>
        <v>2</v>
      </c>
      <c r="C37" s="6">
        <v>200000000</v>
      </c>
      <c r="D37" s="1">
        <v>2208</v>
      </c>
      <c r="E37">
        <f t="shared" ref="E37:E62" si="5">E36*(1-del/4)+D36/4</f>
        <v>47500.016243688187</v>
      </c>
    </row>
    <row r="38" spans="1:6" x14ac:dyDescent="0.2">
      <c r="A38">
        <f t="shared" si="3"/>
        <v>2011</v>
      </c>
      <c r="B38">
        <f t="shared" si="4"/>
        <v>3</v>
      </c>
      <c r="C38" s="6">
        <v>200136000</v>
      </c>
      <c r="D38" s="1">
        <v>2214</v>
      </c>
      <c r="E38">
        <f t="shared" si="5"/>
        <v>47638.880917749921</v>
      </c>
    </row>
    <row r="39" spans="1:6" x14ac:dyDescent="0.2">
      <c r="A39">
        <f t="shared" si="3"/>
        <v>2011</v>
      </c>
      <c r="B39">
        <f t="shared" si="4"/>
        <v>4</v>
      </c>
      <c r="C39" s="6">
        <v>200303000</v>
      </c>
      <c r="D39" s="1">
        <v>2373.6999999999998</v>
      </c>
      <c r="E39">
        <f t="shared" si="5"/>
        <v>47778.037804806161</v>
      </c>
      <c r="F39">
        <f>Data1!B12/(1000*1.03307)</f>
        <v>48361.295943159712</v>
      </c>
    </row>
    <row r="40" spans="1:6" x14ac:dyDescent="0.2">
      <c r="A40">
        <f t="shared" si="3"/>
        <v>2012</v>
      </c>
      <c r="B40">
        <f t="shared" si="4"/>
        <v>1</v>
      </c>
      <c r="C40" s="6">
        <v>201131000</v>
      </c>
      <c r="D40" s="1">
        <v>2429.6</v>
      </c>
      <c r="E40">
        <f t="shared" si="5"/>
        <v>47955.909363310187</v>
      </c>
    </row>
    <row r="41" spans="1:6" x14ac:dyDescent="0.2">
      <c r="A41">
        <f t="shared" si="3"/>
        <v>2012</v>
      </c>
      <c r="B41">
        <f t="shared" si="4"/>
        <v>2</v>
      </c>
      <c r="C41" s="6">
        <v>201520000</v>
      </c>
      <c r="D41" s="1">
        <v>2489.1</v>
      </c>
      <c r="E41">
        <f t="shared" si="5"/>
        <v>48146.208869200156</v>
      </c>
    </row>
    <row r="42" spans="1:6" x14ac:dyDescent="0.2">
      <c r="A42">
        <f t="shared" si="3"/>
        <v>2012</v>
      </c>
      <c r="B42">
        <f t="shared" si="4"/>
        <v>3</v>
      </c>
      <c r="C42" s="6">
        <v>201538000</v>
      </c>
      <c r="D42" s="1">
        <v>2482</v>
      </c>
      <c r="E42">
        <f t="shared" si="5"/>
        <v>48349.728229374203</v>
      </c>
    </row>
    <row r="43" spans="1:6" x14ac:dyDescent="0.2">
      <c r="A43">
        <f t="shared" si="3"/>
        <v>2012</v>
      </c>
      <c r="B43">
        <f t="shared" si="4"/>
        <v>4</v>
      </c>
      <c r="C43" s="6">
        <v>201675000</v>
      </c>
      <c r="D43" s="1">
        <v>2462.1999999999998</v>
      </c>
      <c r="E43">
        <f t="shared" si="5"/>
        <v>48549.702463054629</v>
      </c>
      <c r="F43">
        <f>Data1!B13/(1000*1.03307)</f>
        <v>49012.930391938593</v>
      </c>
    </row>
    <row r="44" spans="1:6" x14ac:dyDescent="0.2">
      <c r="A44">
        <f t="shared" si="3"/>
        <v>2013</v>
      </c>
      <c r="B44">
        <f t="shared" si="4"/>
        <v>1</v>
      </c>
      <c r="C44" s="6">
        <v>201906000</v>
      </c>
      <c r="D44" s="1">
        <v>2543</v>
      </c>
      <c r="E44">
        <f t="shared" si="5"/>
        <v>48742.987404272782</v>
      </c>
    </row>
    <row r="45" spans="1:6" x14ac:dyDescent="0.2">
      <c r="A45">
        <f t="shared" si="3"/>
        <v>2013</v>
      </c>
      <c r="B45">
        <f t="shared" si="4"/>
        <v>2</v>
      </c>
      <c r="C45" s="6">
        <v>202268000</v>
      </c>
      <c r="D45" s="1">
        <v>2574.3000000000002</v>
      </c>
      <c r="E45">
        <f t="shared" si="5"/>
        <v>48954.791233703945</v>
      </c>
    </row>
    <row r="46" spans="1:6" x14ac:dyDescent="0.2">
      <c r="A46">
        <f t="shared" si="3"/>
        <v>2013</v>
      </c>
      <c r="B46">
        <f t="shared" si="4"/>
        <v>3</v>
      </c>
      <c r="C46" s="6">
        <v>202445000</v>
      </c>
      <c r="D46" s="1">
        <v>2656.8</v>
      </c>
      <c r="E46">
        <f t="shared" si="5"/>
        <v>49172.57788178388</v>
      </c>
    </row>
    <row r="47" spans="1:6" x14ac:dyDescent="0.2">
      <c r="A47">
        <f t="shared" si="3"/>
        <v>2013</v>
      </c>
      <c r="B47">
        <f t="shared" si="4"/>
        <v>4</v>
      </c>
      <c r="C47" s="6">
        <v>202661000</v>
      </c>
      <c r="D47" s="1">
        <v>2692</v>
      </c>
      <c r="E47">
        <f t="shared" si="5"/>
        <v>49409.095312451806</v>
      </c>
      <c r="F47">
        <f>Data1!B14/(1000*1.03307)</f>
        <v>49551.960660942634</v>
      </c>
    </row>
    <row r="48" spans="1:6" x14ac:dyDescent="0.2">
      <c r="A48">
        <f t="shared" si="3"/>
        <v>2014</v>
      </c>
      <c r="B48">
        <f t="shared" si="4"/>
        <v>1</v>
      </c>
      <c r="C48" s="6">
        <v>202705000</v>
      </c>
      <c r="D48" s="1">
        <v>2652.5</v>
      </c>
      <c r="E48">
        <f t="shared" si="5"/>
        <v>49652.355613174608</v>
      </c>
    </row>
    <row r="49" spans="1:5" x14ac:dyDescent="0.2">
      <c r="A49">
        <f t="shared" si="3"/>
        <v>2014</v>
      </c>
      <c r="B49">
        <f t="shared" si="4"/>
        <v>2</v>
      </c>
      <c r="C49" s="6">
        <v>202944000</v>
      </c>
      <c r="D49" s="1">
        <v>2750.6</v>
      </c>
      <c r="E49">
        <f t="shared" si="5"/>
        <v>49883.625137281429</v>
      </c>
    </row>
    <row r="50" spans="1:5" x14ac:dyDescent="0.2">
      <c r="A50">
        <f t="shared" si="3"/>
        <v>2014</v>
      </c>
      <c r="B50">
        <f t="shared" si="4"/>
        <v>3</v>
      </c>
      <c r="C50" s="6">
        <v>203108000</v>
      </c>
      <c r="D50" s="1">
        <v>2826.4</v>
      </c>
      <c r="E50">
        <f t="shared" si="5"/>
        <v>50137.408175545148</v>
      </c>
    </row>
    <row r="51" spans="1:5" x14ac:dyDescent="0.2">
      <c r="A51">
        <f t="shared" si="3"/>
        <v>2014</v>
      </c>
      <c r="B51">
        <f t="shared" si="4"/>
        <v>4</v>
      </c>
      <c r="C51" s="6">
        <v>203289000</v>
      </c>
      <c r="D51" s="1">
        <v>2817.3</v>
      </c>
      <c r="E51">
        <f t="shared" si="5"/>
        <v>50407.933914811474</v>
      </c>
    </row>
    <row r="52" spans="1:5" x14ac:dyDescent="0.2">
      <c r="A52">
        <f t="shared" si="3"/>
        <v>2015</v>
      </c>
      <c r="B52">
        <f t="shared" si="4"/>
        <v>1</v>
      </c>
      <c r="C52" s="6">
        <v>203984000</v>
      </c>
      <c r="D52" s="1">
        <v>2905.4</v>
      </c>
      <c r="E52">
        <f t="shared" si="5"/>
        <v>50673.831734051557</v>
      </c>
    </row>
    <row r="53" spans="1:5" x14ac:dyDescent="0.2">
      <c r="A53">
        <f t="shared" si="3"/>
        <v>2015</v>
      </c>
      <c r="B53">
        <f t="shared" si="4"/>
        <v>2</v>
      </c>
      <c r="C53" s="6">
        <v>204215000</v>
      </c>
      <c r="D53" s="1">
        <v>2911.3</v>
      </c>
      <c r="E53">
        <f t="shared" si="5"/>
        <v>50959.441884983185</v>
      </c>
    </row>
    <row r="54" spans="1:5" x14ac:dyDescent="0.2">
      <c r="A54">
        <f t="shared" si="3"/>
        <v>2015</v>
      </c>
      <c r="B54">
        <f t="shared" si="4"/>
        <v>3</v>
      </c>
      <c r="C54" s="6">
        <v>204540000</v>
      </c>
      <c r="D54" s="1">
        <v>2925.5</v>
      </c>
      <c r="E54">
        <f t="shared" si="5"/>
        <v>51244.042917968596</v>
      </c>
    </row>
    <row r="55" spans="1:5" x14ac:dyDescent="0.2">
      <c r="A55">
        <f t="shared" si="3"/>
        <v>2015</v>
      </c>
      <c r="B55">
        <f t="shared" si="4"/>
        <v>4</v>
      </c>
      <c r="C55" s="6">
        <v>204643000</v>
      </c>
      <c r="D55" s="1">
        <v>2879.2</v>
      </c>
      <c r="E55">
        <f t="shared" si="5"/>
        <v>51529.718609894728</v>
      </c>
    </row>
    <row r="56" spans="1:5" x14ac:dyDescent="0.2">
      <c r="A56">
        <f t="shared" si="3"/>
        <v>2016</v>
      </c>
      <c r="B56">
        <f t="shared" si="4"/>
        <v>1</v>
      </c>
      <c r="C56" s="6">
        <v>205212000</v>
      </c>
      <c r="D56" s="1">
        <v>2849.8</v>
      </c>
      <c r="E56">
        <f t="shared" si="5"/>
        <v>51801.334613826417</v>
      </c>
    </row>
    <row r="57" spans="1:5" x14ac:dyDescent="0.2">
      <c r="A57">
        <f t="shared" si="3"/>
        <v>2016</v>
      </c>
      <c r="B57">
        <f t="shared" si="4"/>
        <v>2</v>
      </c>
      <c r="C57" s="6">
        <v>205384000</v>
      </c>
      <c r="D57" s="1">
        <v>2830.2</v>
      </c>
      <c r="E57">
        <f t="shared" si="5"/>
        <v>52063.238215064623</v>
      </c>
    </row>
    <row r="58" spans="1:5" x14ac:dyDescent="0.2">
      <c r="A58">
        <f t="shared" si="3"/>
        <v>2016</v>
      </c>
      <c r="B58">
        <f t="shared" si="4"/>
        <v>3</v>
      </c>
      <c r="C58" s="6">
        <v>205702000</v>
      </c>
      <c r="D58" s="1">
        <v>2847.2</v>
      </c>
      <c r="E58">
        <f t="shared" si="5"/>
        <v>52317.963888036305</v>
      </c>
    </row>
    <row r="59" spans="1:5" x14ac:dyDescent="0.2">
      <c r="A59">
        <f t="shared" si="3"/>
        <v>2016</v>
      </c>
      <c r="B59">
        <f t="shared" si="4"/>
        <v>4</v>
      </c>
      <c r="C59" s="6">
        <v>205808000</v>
      </c>
      <c r="D59" s="1">
        <v>2905.7</v>
      </c>
      <c r="E59">
        <f t="shared" si="5"/>
        <v>52574.724063367146</v>
      </c>
    </row>
    <row r="60" spans="1:5" x14ac:dyDescent="0.2">
      <c r="A60">
        <f t="shared" si="3"/>
        <v>2017</v>
      </c>
      <c r="B60">
        <f t="shared" si="4"/>
        <v>1</v>
      </c>
      <c r="C60" s="6">
        <v>205486000</v>
      </c>
      <c r="D60" s="1">
        <v>2897</v>
      </c>
      <c r="E60">
        <f t="shared" si="5"/>
        <v>52843.876045804347</v>
      </c>
    </row>
    <row r="61" spans="1:5" x14ac:dyDescent="0.2">
      <c r="A61">
        <f t="shared" si="3"/>
        <v>2017</v>
      </c>
      <c r="B61">
        <f t="shared" si="4"/>
        <v>2</v>
      </c>
      <c r="C61" s="6">
        <v>205422000</v>
      </c>
      <c r="D61" s="1">
        <v>2924.7</v>
      </c>
      <c r="E61">
        <f t="shared" si="5"/>
        <v>53108.512056579115</v>
      </c>
    </row>
    <row r="62" spans="1:5" x14ac:dyDescent="0.2">
      <c r="A62">
        <f t="shared" ref="A62" si="6">IF(B61=4,A61+1,A61)</f>
        <v>2017</v>
      </c>
      <c r="B62">
        <f t="shared" si="4"/>
        <v>3</v>
      </c>
      <c r="C62" s="1"/>
      <c r="E62">
        <f t="shared" si="5"/>
        <v>53377.771373729076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Data1</vt:lpstr>
      <vt:lpstr>Data2</vt:lpstr>
      <vt:lpstr>Capital Stock</vt:lpstr>
      <vt:lpstr>baseK</vt:lpstr>
      <vt:lpstr>baseP</vt:lpstr>
      <vt:lpstr>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2017-10-27T04:40:32Z</cp:lastPrinted>
  <dcterms:created xsi:type="dcterms:W3CDTF">2017-10-25T20:08:37Z</dcterms:created>
  <dcterms:modified xsi:type="dcterms:W3CDTF">2018-02-08T14:58:06Z</dcterms:modified>
</cp:coreProperties>
</file>