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Papers\5 in progress\Lottery\"/>
    </mc:Choice>
  </mc:AlternateContent>
  <xr:revisionPtr revIDLastSave="0" documentId="13_ncr:1_{86C9DC97-9A2B-47C4-A4E9-7F6408B56F2B}" xr6:coauthVersionLast="47" xr6:coauthVersionMax="47" xr10:uidLastSave="{00000000-0000-0000-0000-000000000000}"/>
  <bookViews>
    <workbookView xWindow="14880" yWindow="720" windowWidth="23385" windowHeight="19140" xr2:uid="{B3EB2355-D439-41FF-A0B0-1141EA110A8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N33" i="1"/>
  <c r="L34" i="1"/>
  <c r="N34" i="1"/>
  <c r="N32" i="1"/>
  <c r="L3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5" i="1"/>
</calcChain>
</file>

<file path=xl/sharedStrings.xml><?xml version="1.0" encoding="utf-8"?>
<sst xmlns="http://schemas.openxmlformats.org/spreadsheetml/2006/main" count="268" uniqueCount="50">
  <si>
    <t>list</t>
  </si>
  <si>
    <t>['uniform', 'exponential', array([[ 1.00000000e+02, -1.49561808e-03, -3.14329036e-06,</t>
  </si>
  <si>
    <t xml:space="preserve">         1.43884890e-03,  1.05170914e-01,  2.21034183e-04]])]</t>
  </si>
  <si>
    <t>['uniform', 'HARA', array([[ 1.00000000e+02, -2.91117721e+00, -5.85822563e-03,</t>
  </si>
  <si>
    <t xml:space="preserve">         1.43884890e-03, -7.97030493e-03, -1.60388191e-05]])]</t>
  </si>
  <si>
    <t>['uniform', 'log', array([[ 1.00000000e+02, -1.83467917e-02, -3.71404693e-05,</t>
  </si>
  <si>
    <t xml:space="preserve">         1.43884890e-03, -1.66115411e-03, -3.36277013e-06]])]</t>
  </si>
  <si>
    <t>beta</t>
  </si>
  <si>
    <t>CRRA</t>
  </si>
  <si>
    <t>S-G</t>
  </si>
  <si>
    <t>exponential</t>
  </si>
  <si>
    <t>HARA</t>
  </si>
  <si>
    <t>log</t>
  </si>
  <si>
    <t>normal</t>
  </si>
  <si>
    <t>uniform</t>
  </si>
  <si>
    <t>Percent</t>
  </si>
  <si>
    <t>Units</t>
  </si>
  <si>
    <t>Cons</t>
  </si>
  <si>
    <t>Uitility</t>
  </si>
  <si>
    <t>utility</t>
  </si>
  <si>
    <t>a=2</t>
  </si>
  <si>
    <t>b=3</t>
  </si>
  <si>
    <t>Stone-Geary</t>
  </si>
  <si>
    <t>cmin=10000</t>
  </si>
  <si>
    <t>a=1</t>
  </si>
  <si>
    <t>b=1000</t>
  </si>
  <si>
    <t>gamma=.5</t>
  </si>
  <si>
    <t>clow=20000</t>
  </si>
  <si>
    <t>chigh=120000</t>
  </si>
  <si>
    <t>incr=1000</t>
  </si>
  <si>
    <t>payoff = 1,500,000,000</t>
  </si>
  <si>
    <t>cost=1000,2</t>
  </si>
  <si>
    <t>distribution</t>
  </si>
  <si>
    <t>Marginal</t>
  </si>
  <si>
    <t>gamma=2.</t>
  </si>
  <si>
    <t>odds=1:300,000,000</t>
  </si>
  <si>
    <t>expected payoff return = 2.5</t>
  </si>
  <si>
    <t>chigh=30000</t>
  </si>
  <si>
    <t>mu=25000</t>
  </si>
  <si>
    <t>sigma=3,333</t>
  </si>
  <si>
    <t>mu=75000</t>
  </si>
  <si>
    <t>sigma=43,333</t>
  </si>
  <si>
    <t>mu=145000</t>
  </si>
  <si>
    <t>a=.001</t>
  </si>
  <si>
    <t>High Var</t>
  </si>
  <si>
    <t>Low Inc</t>
  </si>
  <si>
    <t>High Inc</t>
  </si>
  <si>
    <t>ratio</t>
  </si>
  <si>
    <t>gamma that sets delta u = 0</t>
  </si>
  <si>
    <t>odds that set delta u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</si>
</sst>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11" fontId="0" fillId="0" borderId="5" xfId="0" applyNumberFormat="1" applyBorder="1"/>
    <xf numFmtId="11" fontId="0" fillId="0" borderId="8" xfId="0" applyNumberFormat="1" applyBorder="1"/>
    <xf numFmtId="165" fontId="0" fillId="0" borderId="0" xfId="2" applyNumberFormat="1" applyFont="1" applyBorder="1"/>
    <xf numFmtId="0" fontId="2" fillId="0" borderId="0" xfId="0" applyFont="1"/>
    <xf numFmtId="0" fontId="0" fillId="0" borderId="0" xfId="0" applyAlignment="1">
      <alignment horizontal="left"/>
    </xf>
    <xf numFmtId="11" fontId="0" fillId="0" borderId="0" xfId="2" applyNumberFormat="1" applyFont="1" applyBorder="1"/>
    <xf numFmtId="11" fontId="0" fillId="0" borderId="0" xfId="0" applyNumberFormat="1"/>
    <xf numFmtId="170" fontId="0" fillId="0" borderId="4" xfId="0" applyNumberFormat="1" applyBorder="1"/>
    <xf numFmtId="170" fontId="0" fillId="0" borderId="6" xfId="0" applyNumberFormat="1" applyBorder="1"/>
    <xf numFmtId="11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5" xfId="2" applyNumberFormat="1" applyFont="1" applyBorder="1"/>
    <xf numFmtId="11" fontId="0" fillId="0" borderId="8" xfId="2" applyNumberFormat="1" applyFont="1" applyBorder="1"/>
    <xf numFmtId="0" fontId="0" fillId="0" borderId="0" xfId="2" applyNumberFormat="1" applyFont="1" applyBorder="1"/>
    <xf numFmtId="9" fontId="0" fillId="0" borderId="0" xfId="2" applyFont="1"/>
    <xf numFmtId="0" fontId="0" fillId="0" borderId="0" xfId="0" applyBorder="1"/>
    <xf numFmtId="0" fontId="0" fillId="0" borderId="0" xfId="0" applyBorder="1" applyAlignment="1">
      <alignment horizontal="right"/>
    </xf>
    <xf numFmtId="170" fontId="0" fillId="0" borderId="0" xfId="0" applyNumberFormat="1" applyBorder="1"/>
    <xf numFmtId="11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5" xfId="2" applyNumberFormat="1" applyFont="1" applyBorder="1"/>
    <xf numFmtId="165" fontId="0" fillId="0" borderId="8" xfId="2" applyNumberFormat="1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2" applyNumberFormat="1" applyFont="1" applyBorder="1"/>
    <xf numFmtId="0" fontId="0" fillId="0" borderId="6" xfId="2" applyNumberFormat="1" applyFont="1" applyBorder="1"/>
    <xf numFmtId="165" fontId="0" fillId="0" borderId="4" xfId="2" applyNumberFormat="1" applyFont="1" applyBorder="1"/>
    <xf numFmtId="165" fontId="0" fillId="0" borderId="6" xfId="2" applyNumberFormat="1" applyFont="1" applyBorder="1"/>
    <xf numFmtId="164" fontId="0" fillId="0" borderId="8" xfId="1" applyNumberFormat="1" applyFont="1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21F9-1524-4939-A076-9F03C746FDA3}">
  <dimension ref="A1:N74"/>
  <sheetViews>
    <sheetView tabSelected="1" workbookViewId="0">
      <selection activeCell="J32" sqref="J32:N34"/>
    </sheetView>
  </sheetViews>
  <sheetFormatPr defaultRowHeight="15" x14ac:dyDescent="0.25"/>
  <cols>
    <col min="1" max="1" width="13.85546875" style="22" customWidth="1"/>
    <col min="2" max="2" width="10.140625" style="22" customWidth="1"/>
    <col min="3" max="8" width="10.140625" style="21" customWidth="1"/>
    <col min="9" max="9" width="9.140625" style="21"/>
    <col min="11" max="14" width="13.42578125" customWidth="1"/>
  </cols>
  <sheetData>
    <row r="1" spans="1:14" x14ac:dyDescent="0.25">
      <c r="A1" s="25" t="s">
        <v>19</v>
      </c>
      <c r="B1" s="30" t="s">
        <v>32</v>
      </c>
      <c r="C1" s="26" t="s">
        <v>33</v>
      </c>
      <c r="D1" s="27"/>
      <c r="E1" s="31" t="s">
        <v>16</v>
      </c>
      <c r="F1" s="27"/>
      <c r="G1" s="31" t="s">
        <v>15</v>
      </c>
      <c r="H1" s="27"/>
    </row>
    <row r="2" spans="1:14" x14ac:dyDescent="0.25">
      <c r="A2" s="2"/>
      <c r="B2" s="4"/>
      <c r="C2" s="16" t="s">
        <v>17</v>
      </c>
      <c r="D2" s="36" t="s">
        <v>18</v>
      </c>
      <c r="E2" s="15" t="s">
        <v>17</v>
      </c>
      <c r="F2" s="36" t="s">
        <v>18</v>
      </c>
      <c r="G2" s="15" t="s">
        <v>17</v>
      </c>
      <c r="H2" s="36" t="s">
        <v>18</v>
      </c>
      <c r="K2" s="8" t="s">
        <v>7</v>
      </c>
      <c r="L2" s="8" t="s">
        <v>13</v>
      </c>
    </row>
    <row r="3" spans="1:14" x14ac:dyDescent="0.25">
      <c r="A3" s="37" t="s">
        <v>8</v>
      </c>
      <c r="B3" s="38" t="s">
        <v>7</v>
      </c>
      <c r="C3" s="12">
        <v>3</v>
      </c>
      <c r="D3" s="5">
        <v>-6.1932300240337297E-10</v>
      </c>
      <c r="E3" s="32">
        <v>2.99999999997089</v>
      </c>
      <c r="F3" s="17">
        <v>-6.1924110283939595E-10</v>
      </c>
      <c r="G3" s="34">
        <v>4.16636576383514E-5</v>
      </c>
      <c r="H3" s="28">
        <v>-6.1925110798659998E-10</v>
      </c>
      <c r="K3" t="s">
        <v>20</v>
      </c>
      <c r="L3" t="s">
        <v>40</v>
      </c>
    </row>
    <row r="4" spans="1:14" x14ac:dyDescent="0.25">
      <c r="A4" s="37" t="s">
        <v>8</v>
      </c>
      <c r="B4" s="38" t="s">
        <v>13</v>
      </c>
      <c r="C4" s="12">
        <v>3</v>
      </c>
      <c r="D4" s="24">
        <v>-8.4307103929152802E-10</v>
      </c>
      <c r="E4" s="32">
        <v>2.9999999999854401</v>
      </c>
      <c r="F4" s="17">
        <v>-8.4296181146470396E-10</v>
      </c>
      <c r="G4" s="34">
        <v>4.3053275953585099E-5</v>
      </c>
      <c r="H4" s="28">
        <v>-8.4297706387517103E-10</v>
      </c>
      <c r="I4" s="14"/>
      <c r="J4" s="11"/>
      <c r="K4" t="s">
        <v>21</v>
      </c>
      <c r="L4" t="s">
        <v>41</v>
      </c>
    </row>
    <row r="5" spans="1:14" x14ac:dyDescent="0.25">
      <c r="A5" s="37" t="s">
        <v>8</v>
      </c>
      <c r="B5" s="38" t="s">
        <v>14</v>
      </c>
      <c r="C5" s="12">
        <v>3</v>
      </c>
      <c r="D5" s="5">
        <v>-6.9184281811449195E-10</v>
      </c>
      <c r="E5" s="32">
        <v>2.99999999997089</v>
      </c>
      <c r="F5" s="17">
        <v>-6.91750101644572E-10</v>
      </c>
      <c r="G5" s="34">
        <v>3.5566093235385901E-5</v>
      </c>
      <c r="H5" s="28">
        <v>-6.91760975144364E-10</v>
      </c>
      <c r="I5" s="14"/>
      <c r="J5" s="11"/>
    </row>
    <row r="6" spans="1:14" x14ac:dyDescent="0.25">
      <c r="A6" s="37" t="s">
        <v>9</v>
      </c>
      <c r="B6" s="38" t="s">
        <v>7</v>
      </c>
      <c r="C6" s="12">
        <v>3</v>
      </c>
      <c r="D6" s="5">
        <v>-1.08772484489558E-9</v>
      </c>
      <c r="E6" s="32">
        <v>2.99999999997089</v>
      </c>
      <c r="F6" s="17">
        <v>-1.0875790268372E-9</v>
      </c>
      <c r="G6" s="34">
        <v>4.16636576383514E-5</v>
      </c>
      <c r="H6" s="28">
        <v>-1.0876010243372899E-9</v>
      </c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37" t="s">
        <v>9</v>
      </c>
      <c r="B7" s="38" t="s">
        <v>13</v>
      </c>
      <c r="C7" s="12">
        <v>3</v>
      </c>
      <c r="D7" s="5">
        <v>-1.8408499500647901E-9</v>
      </c>
      <c r="E7" s="32">
        <v>2.9999999999854401</v>
      </c>
      <c r="F7" s="17">
        <v>-1.84056658802944E-9</v>
      </c>
      <c r="G7" s="34">
        <v>4.3053275953585099E-5</v>
      </c>
      <c r="H7" s="28">
        <v>-1.84061117000361E-9</v>
      </c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37" t="s">
        <v>9</v>
      </c>
      <c r="B8" s="38" t="s">
        <v>14</v>
      </c>
      <c r="C8" s="12">
        <v>3</v>
      </c>
      <c r="D8" s="5">
        <v>-1.53272709096412E-9</v>
      </c>
      <c r="E8" s="32">
        <v>2.99999999997089</v>
      </c>
      <c r="F8" s="17">
        <v>-1.5324834734542401E-9</v>
      </c>
      <c r="G8" s="34">
        <v>3.5566093235385901E-5</v>
      </c>
      <c r="H8" s="28">
        <v>-1.53251531220442E-9</v>
      </c>
      <c r="L8" t="s">
        <v>23</v>
      </c>
      <c r="N8" t="s">
        <v>25</v>
      </c>
    </row>
    <row r="9" spans="1:14" x14ac:dyDescent="0.25">
      <c r="A9" s="37" t="s">
        <v>10</v>
      </c>
      <c r="B9" s="38" t="s">
        <v>7</v>
      </c>
      <c r="C9" s="12">
        <v>3</v>
      </c>
      <c r="D9" s="5">
        <v>-2.4645703651258601E-15</v>
      </c>
      <c r="E9" s="32">
        <v>2.99999999997089</v>
      </c>
      <c r="F9" s="17">
        <v>-2.46210333757842E-15</v>
      </c>
      <c r="G9" s="34">
        <v>4.16636576383514E-5</v>
      </c>
      <c r="H9" s="28">
        <v>2.00199799399541E-3</v>
      </c>
      <c r="I9" s="14"/>
      <c r="J9" s="11"/>
      <c r="N9" t="s">
        <v>26</v>
      </c>
    </row>
    <row r="10" spans="1:14" x14ac:dyDescent="0.25">
      <c r="A10" s="37" t="s">
        <v>10</v>
      </c>
      <c r="B10" s="38" t="s">
        <v>13</v>
      </c>
      <c r="C10" s="12">
        <v>3</v>
      </c>
      <c r="D10" s="5">
        <v>-6.0671101163679E-14</v>
      </c>
      <c r="E10" s="32">
        <v>2.9999999999854401</v>
      </c>
      <c r="F10" s="17">
        <v>-6.06103695732221E-14</v>
      </c>
      <c r="G10" s="34">
        <v>4.3053275953585099E-5</v>
      </c>
      <c r="H10" s="28">
        <v>2.0019979939932299E-3</v>
      </c>
      <c r="I10" s="14"/>
      <c r="J10" s="11"/>
    </row>
    <row r="11" spans="1:14" x14ac:dyDescent="0.25">
      <c r="A11" s="37" t="s">
        <v>10</v>
      </c>
      <c r="B11" s="38" t="s">
        <v>14</v>
      </c>
      <c r="C11" s="12">
        <v>3</v>
      </c>
      <c r="D11" s="5">
        <v>-5.67798829639722E-14</v>
      </c>
      <c r="E11" s="32">
        <v>2.99999999997089</v>
      </c>
      <c r="F11" s="17">
        <v>-5.6723046471274401E-14</v>
      </c>
      <c r="G11" s="34">
        <v>3.5566093235385901E-5</v>
      </c>
      <c r="H11" s="28">
        <v>2.0019979939932902E-3</v>
      </c>
      <c r="K11" s="9" t="s">
        <v>27</v>
      </c>
      <c r="L11" s="9"/>
    </row>
    <row r="12" spans="1:14" x14ac:dyDescent="0.25">
      <c r="A12" s="37" t="s">
        <v>11</v>
      </c>
      <c r="B12" s="38" t="s">
        <v>7</v>
      </c>
      <c r="C12" s="12">
        <v>3</v>
      </c>
      <c r="D12" s="5">
        <v>-5.4537254328670404E-3</v>
      </c>
      <c r="E12" s="32">
        <v>2.99999999997089</v>
      </c>
      <c r="F12" s="17">
        <v>-5.36363156953711E-3</v>
      </c>
      <c r="G12" s="34">
        <v>4.16636576383514E-5</v>
      </c>
      <c r="H12" s="28">
        <v>-1.43256233412321E-5</v>
      </c>
      <c r="K12" s="9" t="s">
        <v>28</v>
      </c>
      <c r="L12" s="9"/>
    </row>
    <row r="13" spans="1:14" x14ac:dyDescent="0.25">
      <c r="A13" s="37" t="s">
        <v>11</v>
      </c>
      <c r="B13" s="38" t="s">
        <v>13</v>
      </c>
      <c r="C13" s="12">
        <v>3</v>
      </c>
      <c r="D13" s="5">
        <v>-5.7083408466750999E-3</v>
      </c>
      <c r="E13" s="32">
        <v>2.9999999999854401</v>
      </c>
      <c r="F13" s="17">
        <v>-5.6182059838079104E-3</v>
      </c>
      <c r="G13" s="34">
        <v>4.3053275953585099E-5</v>
      </c>
      <c r="H13" s="28">
        <v>-1.5383494175388902E-5</v>
      </c>
      <c r="K13" s="9" t="s">
        <v>29</v>
      </c>
      <c r="L13" s="9"/>
    </row>
    <row r="14" spans="1:14" x14ac:dyDescent="0.25">
      <c r="A14" s="37" t="s">
        <v>11</v>
      </c>
      <c r="B14" s="38" t="s">
        <v>14</v>
      </c>
      <c r="C14" s="12">
        <v>3</v>
      </c>
      <c r="D14" s="5">
        <v>-5.2656070201319103E-3</v>
      </c>
      <c r="E14" s="32">
        <v>2.99999999997089</v>
      </c>
      <c r="F14" s="17">
        <v>-5.1755977872289796E-3</v>
      </c>
      <c r="G14" s="34">
        <v>3.5566093235385901E-5</v>
      </c>
      <c r="H14" s="28">
        <v>-1.2925666112242E-5</v>
      </c>
      <c r="I14" s="14"/>
      <c r="J14" s="11"/>
    </row>
    <row r="15" spans="1:14" x14ac:dyDescent="0.25">
      <c r="A15" s="37" t="s">
        <v>12</v>
      </c>
      <c r="B15" s="38" t="s">
        <v>7</v>
      </c>
      <c r="C15" s="12">
        <v>3</v>
      </c>
      <c r="D15" s="5">
        <v>-3.2311605115447099E-5</v>
      </c>
      <c r="E15" s="32">
        <v>2.99999999997089</v>
      </c>
      <c r="F15" s="17">
        <v>-3.2280933940142998E-5</v>
      </c>
      <c r="G15" s="34">
        <v>4.16636576383514E-5</v>
      </c>
      <c r="H15" s="28">
        <v>-2.9047209650894501E-6</v>
      </c>
      <c r="I15" s="14"/>
      <c r="J15" s="11"/>
      <c r="K15" s="9" t="s">
        <v>31</v>
      </c>
    </row>
    <row r="16" spans="1:14" x14ac:dyDescent="0.25">
      <c r="A16" s="37" t="s">
        <v>12</v>
      </c>
      <c r="B16" s="38" t="s">
        <v>13</v>
      </c>
      <c r="C16" s="12">
        <v>3</v>
      </c>
      <c r="D16" s="5">
        <v>-3.6185364516640701E-5</v>
      </c>
      <c r="E16" s="32">
        <v>2.9999999999854401</v>
      </c>
      <c r="F16" s="17">
        <v>-3.6154236441987503E-5</v>
      </c>
      <c r="G16" s="34">
        <v>4.3053275953585099E-5</v>
      </c>
      <c r="H16" s="28">
        <v>-3.27385780707878E-6</v>
      </c>
      <c r="K16" s="9" t="s">
        <v>35</v>
      </c>
    </row>
    <row r="17" spans="1:14" x14ac:dyDescent="0.25">
      <c r="A17" s="39" t="s">
        <v>12</v>
      </c>
      <c r="B17" s="40" t="s">
        <v>14</v>
      </c>
      <c r="C17" s="13">
        <v>3</v>
      </c>
      <c r="D17" s="6">
        <v>-3.1435209091276702E-5</v>
      </c>
      <c r="E17" s="33">
        <v>2.99999999997089</v>
      </c>
      <c r="F17" s="18">
        <v>-3.1404815311830703E-5</v>
      </c>
      <c r="G17" s="35">
        <v>3.5566093235385901E-5</v>
      </c>
      <c r="H17" s="29">
        <v>-2.7994387276786498E-6</v>
      </c>
      <c r="K17" s="9" t="s">
        <v>30</v>
      </c>
    </row>
    <row r="18" spans="1:14" x14ac:dyDescent="0.25">
      <c r="K18" s="9" t="s">
        <v>36</v>
      </c>
    </row>
    <row r="23" spans="1:14" x14ac:dyDescent="0.25">
      <c r="C23" s="23"/>
      <c r="D23" s="14"/>
      <c r="E23" s="19"/>
      <c r="F23" s="10"/>
      <c r="G23" s="7"/>
      <c r="H23" s="7"/>
    </row>
    <row r="24" spans="1:14" x14ac:dyDescent="0.25">
      <c r="C24" s="23" t="s">
        <v>44</v>
      </c>
      <c r="D24" s="14" t="s">
        <v>45</v>
      </c>
      <c r="E24" s="19" t="s">
        <v>46</v>
      </c>
      <c r="F24" s="10" t="s">
        <v>47</v>
      </c>
      <c r="G24" s="7"/>
      <c r="K24" s="7" t="s">
        <v>48</v>
      </c>
    </row>
    <row r="25" spans="1:14" x14ac:dyDescent="0.25">
      <c r="A25" s="41" t="s">
        <v>8</v>
      </c>
      <c r="B25" s="41" t="s">
        <v>7</v>
      </c>
      <c r="C25" s="14">
        <f>D3</f>
        <v>-6.1932300240337297E-10</v>
      </c>
      <c r="D25" s="10">
        <f>Sheet2!D3</f>
        <v>-3.5446021125700002E-9</v>
      </c>
      <c r="E25" s="10">
        <f>Sheet3!D3</f>
        <v>-9.6508306411817596E-11</v>
      </c>
      <c r="F25" s="19">
        <f>D25/E25</f>
        <v>36.728466640421303</v>
      </c>
      <c r="G25" s="7"/>
      <c r="I25"/>
      <c r="K25" s="41" t="s">
        <v>8</v>
      </c>
      <c r="L25" s="41" t="s">
        <v>9</v>
      </c>
    </row>
    <row r="26" spans="1:14" x14ac:dyDescent="0.25">
      <c r="A26" s="41" t="s">
        <v>8</v>
      </c>
      <c r="B26" s="41" t="s">
        <v>13</v>
      </c>
      <c r="C26" s="14">
        <f t="shared" ref="C26:C39" si="0">D4</f>
        <v>-8.4307103929152802E-10</v>
      </c>
      <c r="D26" s="10">
        <f>Sheet2!D4</f>
        <v>-4.2991684270657501E-9</v>
      </c>
      <c r="E26" s="10">
        <f>Sheet3!D4</f>
        <v>-1.0174362408393599E-10</v>
      </c>
      <c r="F26" s="19">
        <f t="shared" ref="F26:F39" si="1">D26/E26</f>
        <v>42.254917355008324</v>
      </c>
      <c r="G26" s="7"/>
      <c r="I26"/>
      <c r="J26" s="41" t="s">
        <v>7</v>
      </c>
      <c r="K26" s="21">
        <v>0.10215829999999999</v>
      </c>
      <c r="L26" s="21">
        <v>0.100096</v>
      </c>
    </row>
    <row r="27" spans="1:14" x14ac:dyDescent="0.25">
      <c r="A27" s="41" t="s">
        <v>8</v>
      </c>
      <c r="B27" s="41" t="s">
        <v>14</v>
      </c>
      <c r="C27" s="14">
        <f t="shared" si="0"/>
        <v>-6.9184281811449195E-10</v>
      </c>
      <c r="D27" s="10">
        <f>Sheet2!D5</f>
        <v>-3.3478104051217898E-9</v>
      </c>
      <c r="E27" s="10">
        <f>Sheet3!D5</f>
        <v>-9.5306506897653406E-11</v>
      </c>
      <c r="F27" s="19">
        <f t="shared" si="1"/>
        <v>35.126776902199296</v>
      </c>
      <c r="G27" s="7"/>
      <c r="I27"/>
      <c r="J27" s="41" t="s">
        <v>13</v>
      </c>
      <c r="K27" s="21">
        <v>0.101315</v>
      </c>
      <c r="L27" s="21">
        <v>9.8958000000000004E-2</v>
      </c>
    </row>
    <row r="28" spans="1:14" x14ac:dyDescent="0.25">
      <c r="A28" s="41" t="s">
        <v>9</v>
      </c>
      <c r="B28" s="41" t="s">
        <v>7</v>
      </c>
      <c r="C28" s="14">
        <f t="shared" si="0"/>
        <v>-1.08772484489558E-9</v>
      </c>
      <c r="D28" s="10">
        <f>Sheet2!D6</f>
        <v>-1.08449606648003E-8</v>
      </c>
      <c r="E28" s="10">
        <f>Sheet3!D6</f>
        <v>-1.11460098434572E-10</v>
      </c>
      <c r="F28" s="19">
        <f t="shared" si="1"/>
        <v>97.299040796795822</v>
      </c>
      <c r="G28" s="7"/>
      <c r="I28"/>
      <c r="J28" s="41" t="s">
        <v>14</v>
      </c>
      <c r="K28" s="21">
        <v>0.10329099999999999</v>
      </c>
      <c r="L28" s="21">
        <v>0.101149</v>
      </c>
    </row>
    <row r="29" spans="1:14" x14ac:dyDescent="0.25">
      <c r="A29" s="41" t="s">
        <v>9</v>
      </c>
      <c r="B29" s="41" t="s">
        <v>13</v>
      </c>
      <c r="C29" s="14">
        <f t="shared" si="0"/>
        <v>-1.8408499500647901E-9</v>
      </c>
      <c r="D29" s="10">
        <f>Sheet2!D7</f>
        <v>-1.5210262331754102E-8</v>
      </c>
      <c r="E29" s="10">
        <f>Sheet3!D7</f>
        <v>-1.17972164940598E-10</v>
      </c>
      <c r="F29" s="19">
        <f t="shared" si="1"/>
        <v>128.93094179811703</v>
      </c>
      <c r="G29" s="7"/>
      <c r="I29"/>
    </row>
    <row r="30" spans="1:14" x14ac:dyDescent="0.25">
      <c r="A30" s="41" t="s">
        <v>9</v>
      </c>
      <c r="B30" s="41" t="s">
        <v>14</v>
      </c>
      <c r="C30" s="14">
        <f t="shared" si="0"/>
        <v>-1.53272709096412E-9</v>
      </c>
      <c r="D30" s="10">
        <f>Sheet2!D8</f>
        <v>-1.00783260050611E-8</v>
      </c>
      <c r="E30" s="10">
        <f>Sheet3!D8</f>
        <v>-1.09974911988821E-10</v>
      </c>
      <c r="F30" s="19">
        <f t="shared" si="1"/>
        <v>91.642046561360885</v>
      </c>
      <c r="G30" s="7"/>
      <c r="I30"/>
      <c r="K30" s="7" t="s">
        <v>49</v>
      </c>
    </row>
    <row r="31" spans="1:14" x14ac:dyDescent="0.25">
      <c r="A31" s="41" t="s">
        <v>10</v>
      </c>
      <c r="B31" s="41" t="s">
        <v>7</v>
      </c>
      <c r="C31" s="14">
        <f t="shared" si="0"/>
        <v>-2.4645703651258601E-15</v>
      </c>
      <c r="D31" s="10">
        <f>Sheet2!D9</f>
        <v>-3.2675444507663401E-13</v>
      </c>
      <c r="E31" s="10">
        <f>Sheet3!D9</f>
        <v>-2.50543809137194E-65</v>
      </c>
      <c r="F31" s="19">
        <f t="shared" si="1"/>
        <v>1.3041808783936394E+52</v>
      </c>
      <c r="G31" s="7"/>
      <c r="I31"/>
      <c r="K31" s="41" t="s">
        <v>8</v>
      </c>
      <c r="M31" s="41" t="s">
        <v>9</v>
      </c>
    </row>
    <row r="32" spans="1:14" x14ac:dyDescent="0.25">
      <c r="A32" s="41" t="s">
        <v>10</v>
      </c>
      <c r="B32" s="41" t="s">
        <v>13</v>
      </c>
      <c r="C32" s="14">
        <f t="shared" si="0"/>
        <v>-6.0671101163679E-14</v>
      </c>
      <c r="D32" s="10">
        <f>Sheet2!D10</f>
        <v>-1.44975213766812E-12</v>
      </c>
      <c r="E32" s="10">
        <f>Sheet3!D10</f>
        <v>-2.6453824059299399E-64</v>
      </c>
      <c r="F32" s="19">
        <f t="shared" si="1"/>
        <v>5.4803121636339904E+51</v>
      </c>
      <c r="G32" s="7"/>
      <c r="I32"/>
      <c r="J32" s="41" t="s">
        <v>7</v>
      </c>
      <c r="K32" s="21">
        <v>26000</v>
      </c>
      <c r="L32" s="20">
        <f>150000000/(K32*2)</f>
        <v>2884.6153846153848</v>
      </c>
      <c r="M32" s="21">
        <v>18600</v>
      </c>
      <c r="N32" s="20">
        <f>150000000/(M32*2)</f>
        <v>4032.2580645161293</v>
      </c>
    </row>
    <row r="33" spans="1:14" x14ac:dyDescent="0.25">
      <c r="A33" s="41" t="s">
        <v>10</v>
      </c>
      <c r="B33" s="41" t="s">
        <v>14</v>
      </c>
      <c r="C33" s="14">
        <f t="shared" si="0"/>
        <v>-5.67798829639722E-14</v>
      </c>
      <c r="D33" s="10">
        <f>Sheet2!D11</f>
        <v>-4.3403282602861801E-13</v>
      </c>
      <c r="E33" s="10">
        <f>Sheet3!D11</f>
        <v>-3.32801096243048E-65</v>
      </c>
      <c r="F33" s="19">
        <f t="shared" si="1"/>
        <v>1.30418087839362E+52</v>
      </c>
      <c r="G33" s="7"/>
      <c r="I33"/>
      <c r="J33" s="41" t="s">
        <v>13</v>
      </c>
      <c r="K33" s="21">
        <v>21500</v>
      </c>
      <c r="L33" s="20">
        <f>150000000/(K33*2)</f>
        <v>3488.3720930232557</v>
      </c>
      <c r="M33" s="21">
        <v>13200</v>
      </c>
      <c r="N33" s="20">
        <f>150000000/(M33*2)</f>
        <v>5681.818181818182</v>
      </c>
    </row>
    <row r="34" spans="1:14" x14ac:dyDescent="0.25">
      <c r="A34" s="41" t="s">
        <v>11</v>
      </c>
      <c r="B34" s="41" t="s">
        <v>7</v>
      </c>
      <c r="C34" s="14">
        <f t="shared" si="0"/>
        <v>-5.4537254328670404E-3</v>
      </c>
      <c r="D34" s="10">
        <f>Sheet2!D12</f>
        <v>-8.9664719524501103E-3</v>
      </c>
      <c r="E34" s="10">
        <f>Sheet3!D12</f>
        <v>-3.6293309423018499E-3</v>
      </c>
      <c r="F34" s="19">
        <f t="shared" si="1"/>
        <v>2.4705578231902039</v>
      </c>
      <c r="G34" s="7"/>
      <c r="I34"/>
      <c r="J34" s="41" t="s">
        <v>14</v>
      </c>
      <c r="K34" s="21">
        <v>22700</v>
      </c>
      <c r="L34" s="20">
        <f>150000000/(K34*2)</f>
        <v>3303.964757709251</v>
      </c>
      <c r="M34" s="21">
        <v>13600</v>
      </c>
      <c r="N34" s="20">
        <f>150000000/(M34*2)</f>
        <v>5514.7058823529414</v>
      </c>
    </row>
    <row r="35" spans="1:14" x14ac:dyDescent="0.25">
      <c r="A35" s="41" t="s">
        <v>11</v>
      </c>
      <c r="B35" s="41" t="s">
        <v>13</v>
      </c>
      <c r="C35" s="14">
        <f t="shared" si="0"/>
        <v>-5.7083408466750999E-3</v>
      </c>
      <c r="D35" s="10">
        <f>Sheet2!D13</f>
        <v>-9.4138385393853601E-3</v>
      </c>
      <c r="E35" s="10">
        <f>Sheet3!D13</f>
        <v>-3.6788857324597198E-3</v>
      </c>
      <c r="F35" s="19">
        <f t="shared" si="1"/>
        <v>2.5588831031974522</v>
      </c>
      <c r="G35" s="7"/>
      <c r="I35"/>
    </row>
    <row r="36" spans="1:14" x14ac:dyDescent="0.25">
      <c r="A36" s="41" t="s">
        <v>11</v>
      </c>
      <c r="B36" s="41" t="s">
        <v>14</v>
      </c>
      <c r="C36" s="14">
        <f t="shared" si="0"/>
        <v>-5.2656070201319103E-3</v>
      </c>
      <c r="D36" s="10">
        <f>Sheet2!D14</f>
        <v>-8.8174198398082992E-3</v>
      </c>
      <c r="E36" s="10">
        <f>Sheet3!D14</f>
        <v>-3.6174479813192101E-3</v>
      </c>
      <c r="F36" s="19">
        <f t="shared" si="1"/>
        <v>2.4374696983459496</v>
      </c>
      <c r="G36" s="7"/>
      <c r="I36"/>
    </row>
    <row r="37" spans="1:14" x14ac:dyDescent="0.25">
      <c r="A37" s="41" t="s">
        <v>12</v>
      </c>
      <c r="B37" s="41" t="s">
        <v>7</v>
      </c>
      <c r="C37" s="14">
        <f t="shared" si="0"/>
        <v>-3.2311605115447099E-5</v>
      </c>
      <c r="D37" s="10">
        <f>Sheet2!D15</f>
        <v>-8.3909475619452106E-5</v>
      </c>
      <c r="E37" s="10">
        <f>Sheet3!D15</f>
        <v>-1.3888379188129001E-5</v>
      </c>
      <c r="F37" s="19">
        <f t="shared" si="1"/>
        <v>6.0417039657999236</v>
      </c>
      <c r="G37" s="7"/>
      <c r="I37"/>
    </row>
    <row r="38" spans="1:14" x14ac:dyDescent="0.25">
      <c r="A38" s="41" t="s">
        <v>12</v>
      </c>
      <c r="B38" s="41" t="s">
        <v>13</v>
      </c>
      <c r="C38" s="14">
        <f t="shared" si="0"/>
        <v>-3.6185364516640701E-5</v>
      </c>
      <c r="D38" s="10">
        <f>Sheet2!D16</f>
        <v>-9.2535779243736602E-5</v>
      </c>
      <c r="E38" s="10">
        <f>Sheet3!D16</f>
        <v>-1.42615401321682E-5</v>
      </c>
      <c r="F38" s="19">
        <f t="shared" si="1"/>
        <v>6.48848430016431</v>
      </c>
      <c r="I38"/>
    </row>
    <row r="39" spans="1:14" x14ac:dyDescent="0.25">
      <c r="A39" s="41" t="s">
        <v>12</v>
      </c>
      <c r="B39" s="41" t="s">
        <v>14</v>
      </c>
      <c r="C39" s="14">
        <f t="shared" si="0"/>
        <v>-3.1435209091276702E-5</v>
      </c>
      <c r="D39" s="10">
        <f>Sheet2!D17</f>
        <v>-8.1263277934568993E-5</v>
      </c>
      <c r="E39" s="10">
        <f>Sheet3!D17</f>
        <v>-1.38001947559583E-5</v>
      </c>
      <c r="F39" s="19">
        <f t="shared" si="1"/>
        <v>5.8885602248101012</v>
      </c>
      <c r="I39"/>
    </row>
    <row r="60" spans="1:1" x14ac:dyDescent="0.25">
      <c r="A60" s="22">
        <v>12</v>
      </c>
    </row>
    <row r="61" spans="1:1" x14ac:dyDescent="0.25">
      <c r="A61" s="22" t="s">
        <v>0</v>
      </c>
    </row>
    <row r="62" spans="1:1" x14ac:dyDescent="0.25">
      <c r="A62" s="22">
        <v>3</v>
      </c>
    </row>
    <row r="63" spans="1:1" x14ac:dyDescent="0.25">
      <c r="A63" s="22" t="s">
        <v>1</v>
      </c>
    </row>
    <row r="64" spans="1:1" x14ac:dyDescent="0.25">
      <c r="A64" s="22" t="s">
        <v>2</v>
      </c>
    </row>
    <row r="65" spans="1:1" x14ac:dyDescent="0.25">
      <c r="A65" s="22">
        <v>13</v>
      </c>
    </row>
    <row r="66" spans="1:1" x14ac:dyDescent="0.25">
      <c r="A66" s="22" t="s">
        <v>0</v>
      </c>
    </row>
    <row r="67" spans="1:1" x14ac:dyDescent="0.25">
      <c r="A67" s="22">
        <v>3</v>
      </c>
    </row>
    <row r="68" spans="1:1" x14ac:dyDescent="0.25">
      <c r="A68" s="22" t="s">
        <v>3</v>
      </c>
    </row>
    <row r="69" spans="1:1" x14ac:dyDescent="0.25">
      <c r="A69" s="22" t="s">
        <v>4</v>
      </c>
    </row>
    <row r="70" spans="1:1" x14ac:dyDescent="0.25">
      <c r="A70" s="22">
        <v>14</v>
      </c>
    </row>
    <row r="71" spans="1:1" x14ac:dyDescent="0.25">
      <c r="A71" s="22" t="s">
        <v>0</v>
      </c>
    </row>
    <row r="72" spans="1:1" x14ac:dyDescent="0.25">
      <c r="A72" s="22">
        <v>3</v>
      </c>
    </row>
    <row r="73" spans="1:1" x14ac:dyDescent="0.25">
      <c r="A73" s="22" t="s">
        <v>5</v>
      </c>
    </row>
    <row r="74" spans="1:1" x14ac:dyDescent="0.25">
      <c r="A74" s="22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B99F-1E8D-4075-8F81-8CB3E8544B40}">
  <dimension ref="A1:N74"/>
  <sheetViews>
    <sheetView workbookViewId="0">
      <selection activeCell="A23" sqref="A23:D43"/>
    </sheetView>
  </sheetViews>
  <sheetFormatPr defaultRowHeight="15" x14ac:dyDescent="0.25"/>
  <cols>
    <col min="1" max="2" width="10.140625" style="22" customWidth="1"/>
    <col min="3" max="7" width="10.140625" style="21" customWidth="1"/>
    <col min="8" max="8" width="9.7109375" style="21" customWidth="1"/>
    <col min="9" max="9" width="9.140625" style="21"/>
    <col min="11" max="14" width="13.42578125" customWidth="1"/>
  </cols>
  <sheetData>
    <row r="1" spans="1:14" x14ac:dyDescent="0.25">
      <c r="A1" s="25" t="s">
        <v>19</v>
      </c>
      <c r="B1" s="30" t="s">
        <v>32</v>
      </c>
      <c r="C1" s="26" t="s">
        <v>33</v>
      </c>
      <c r="D1" s="27"/>
      <c r="E1" s="31" t="s">
        <v>16</v>
      </c>
      <c r="F1" s="27"/>
      <c r="G1" s="31" t="s">
        <v>15</v>
      </c>
      <c r="H1" s="27"/>
    </row>
    <row r="2" spans="1:14" x14ac:dyDescent="0.25">
      <c r="A2" s="2"/>
      <c r="B2" s="4"/>
      <c r="C2" s="16" t="s">
        <v>17</v>
      </c>
      <c r="D2" s="36" t="s">
        <v>18</v>
      </c>
      <c r="E2" s="15" t="s">
        <v>17</v>
      </c>
      <c r="F2" s="36" t="s">
        <v>18</v>
      </c>
      <c r="G2" s="15" t="s">
        <v>17</v>
      </c>
      <c r="H2" s="36" t="s">
        <v>18</v>
      </c>
      <c r="K2" s="8" t="s">
        <v>7</v>
      </c>
      <c r="L2" s="8" t="s">
        <v>13</v>
      </c>
    </row>
    <row r="3" spans="1:14" x14ac:dyDescent="0.25">
      <c r="A3" s="1" t="s">
        <v>8</v>
      </c>
      <c r="B3" s="3" t="s">
        <v>7</v>
      </c>
      <c r="C3" s="12">
        <v>3</v>
      </c>
      <c r="D3" s="5">
        <v>-3.5446021125700002E-9</v>
      </c>
      <c r="E3" s="32">
        <v>3</v>
      </c>
      <c r="F3" s="17">
        <v>-3.5441609647079899E-9</v>
      </c>
      <c r="G3" s="34">
        <v>1.2499791682765799E-4</v>
      </c>
      <c r="H3" s="28">
        <v>-3.5443096586359199E-9</v>
      </c>
      <c r="I3" s="14"/>
      <c r="K3" t="s">
        <v>20</v>
      </c>
      <c r="L3" t="s">
        <v>38</v>
      </c>
    </row>
    <row r="4" spans="1:14" x14ac:dyDescent="0.25">
      <c r="A4" s="1" t="s">
        <v>8</v>
      </c>
      <c r="B4" s="3" t="s">
        <v>13</v>
      </c>
      <c r="C4" s="12">
        <v>3</v>
      </c>
      <c r="D4" s="24">
        <v>-4.2991684270657501E-9</v>
      </c>
      <c r="E4" s="32">
        <v>2.99999999999272</v>
      </c>
      <c r="F4" s="17">
        <v>-4.2986130210920204E-9</v>
      </c>
      <c r="G4" s="34">
        <v>1.38191060805312E-4</v>
      </c>
      <c r="H4" s="28">
        <v>-4.2988119067324798E-9</v>
      </c>
      <c r="I4" s="14"/>
      <c r="J4" s="11"/>
      <c r="K4" t="s">
        <v>21</v>
      </c>
      <c r="L4" t="s">
        <v>39</v>
      </c>
    </row>
    <row r="5" spans="1:14" x14ac:dyDescent="0.25">
      <c r="A5" s="1" t="s">
        <v>8</v>
      </c>
      <c r="B5" s="3" t="s">
        <v>14</v>
      </c>
      <c r="C5" s="12">
        <v>3</v>
      </c>
      <c r="D5" s="5">
        <v>-3.3478104051217898E-9</v>
      </c>
      <c r="E5" s="32">
        <v>3</v>
      </c>
      <c r="F5" s="17">
        <v>-3.3473954719198599E-9</v>
      </c>
      <c r="G5" s="34">
        <v>1.20240476142666E-4</v>
      </c>
      <c r="H5" s="28">
        <v>-3.3475314819840799E-9</v>
      </c>
      <c r="I5" s="14"/>
      <c r="J5" s="11"/>
    </row>
    <row r="6" spans="1:14" x14ac:dyDescent="0.25">
      <c r="A6" s="1" t="s">
        <v>9</v>
      </c>
      <c r="B6" s="3" t="s">
        <v>7</v>
      </c>
      <c r="C6" s="12">
        <v>3</v>
      </c>
      <c r="D6" s="5">
        <v>-1.08449606648003E-8</v>
      </c>
      <c r="E6" s="32">
        <v>3</v>
      </c>
      <c r="F6" s="17">
        <v>-1.08430726619701E-8</v>
      </c>
      <c r="G6" s="34">
        <v>1.2499791682765799E-4</v>
      </c>
      <c r="H6" s="28">
        <v>-1.08438630800738E-8</v>
      </c>
      <c r="I6" s="14"/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1" t="s">
        <v>9</v>
      </c>
      <c r="B7" s="3" t="s">
        <v>13</v>
      </c>
      <c r="C7" s="12">
        <v>3</v>
      </c>
      <c r="D7" s="5">
        <v>-1.5210262331754102E-8</v>
      </c>
      <c r="E7" s="32">
        <v>2.99999999999272</v>
      </c>
      <c r="F7" s="17">
        <v>-1.5207273662554101E-8</v>
      </c>
      <c r="G7" s="34">
        <v>1.38191060805312E-4</v>
      </c>
      <c r="H7" s="28">
        <v>-1.5208591295457499E-8</v>
      </c>
      <c r="I7" s="14"/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1" t="s">
        <v>9</v>
      </c>
      <c r="B8" s="3" t="s">
        <v>14</v>
      </c>
      <c r="C8" s="12">
        <v>3</v>
      </c>
      <c r="D8" s="5">
        <v>-1.00783260050611E-8</v>
      </c>
      <c r="E8" s="32">
        <v>3</v>
      </c>
      <c r="F8" s="17">
        <v>-1.00765762400811E-8</v>
      </c>
      <c r="G8" s="34">
        <v>1.20240476142666E-4</v>
      </c>
      <c r="H8" s="28">
        <v>-1.00772772692806E-8</v>
      </c>
      <c r="I8" s="14"/>
      <c r="L8" t="s">
        <v>23</v>
      </c>
      <c r="N8" t="s">
        <v>25</v>
      </c>
    </row>
    <row r="9" spans="1:14" x14ac:dyDescent="0.25">
      <c r="A9" s="1" t="s">
        <v>10</v>
      </c>
      <c r="B9" s="3" t="s">
        <v>7</v>
      </c>
      <c r="C9" s="12">
        <v>3</v>
      </c>
      <c r="D9" s="5">
        <v>-3.2675444507663401E-13</v>
      </c>
      <c r="E9" s="32">
        <v>3</v>
      </c>
      <c r="F9" s="17">
        <v>-3.2642736485631298E-13</v>
      </c>
      <c r="G9" s="34">
        <v>1.2499791682765799E-4</v>
      </c>
      <c r="H9" s="28">
        <v>2.0019979939934901E-3</v>
      </c>
      <c r="I9" s="14"/>
      <c r="J9" s="11"/>
      <c r="N9" t="s">
        <v>26</v>
      </c>
    </row>
    <row r="10" spans="1:14" x14ac:dyDescent="0.25">
      <c r="A10" s="1" t="s">
        <v>10</v>
      </c>
      <c r="B10" s="3" t="s">
        <v>13</v>
      </c>
      <c r="C10" s="12">
        <v>3</v>
      </c>
      <c r="D10" s="5">
        <v>-1.44975213766812E-12</v>
      </c>
      <c r="E10" s="32">
        <v>2.99999999999272</v>
      </c>
      <c r="F10" s="17">
        <v>-1.44830094012261E-12</v>
      </c>
      <c r="G10" s="34">
        <v>1.38191060805312E-4</v>
      </c>
      <c r="H10" s="28">
        <v>2.0019979939931601E-3</v>
      </c>
      <c r="I10" s="14"/>
      <c r="J10" s="11"/>
    </row>
    <row r="11" spans="1:14" x14ac:dyDescent="0.25">
      <c r="A11" s="1" t="s">
        <v>10</v>
      </c>
      <c r="B11" s="3" t="s">
        <v>14</v>
      </c>
      <c r="C11" s="12">
        <v>3</v>
      </c>
      <c r="D11" s="5">
        <v>-4.3403282602861801E-13</v>
      </c>
      <c r="E11" s="32">
        <v>3</v>
      </c>
      <c r="F11" s="17">
        <v>-4.3359836047040998E-13</v>
      </c>
      <c r="G11" s="34">
        <v>1.20240476142666E-4</v>
      </c>
      <c r="H11" s="28">
        <v>2.0019979939933001E-3</v>
      </c>
      <c r="I11" s="14"/>
      <c r="K11" s="9" t="s">
        <v>27</v>
      </c>
      <c r="L11" s="9"/>
    </row>
    <row r="12" spans="1:14" x14ac:dyDescent="0.25">
      <c r="A12" s="1" t="s">
        <v>11</v>
      </c>
      <c r="B12" s="3" t="s">
        <v>7</v>
      </c>
      <c r="C12" s="12">
        <v>3</v>
      </c>
      <c r="D12" s="5">
        <v>-8.9664719524501103E-3</v>
      </c>
      <c r="E12" s="32">
        <v>3</v>
      </c>
      <c r="F12" s="17">
        <v>-8.8757331977546896E-3</v>
      </c>
      <c r="G12" s="34">
        <v>1.2499791682765799E-4</v>
      </c>
      <c r="H12" s="28">
        <v>-4.0129332667316601E-5</v>
      </c>
      <c r="I12" s="14"/>
      <c r="K12" s="9" t="s">
        <v>37</v>
      </c>
      <c r="L12" s="9"/>
    </row>
    <row r="13" spans="1:14" x14ac:dyDescent="0.25">
      <c r="A13" s="1" t="s">
        <v>11</v>
      </c>
      <c r="B13" s="3" t="s">
        <v>13</v>
      </c>
      <c r="C13" s="12">
        <v>3</v>
      </c>
      <c r="D13" s="5">
        <v>-9.4138385393853601E-3</v>
      </c>
      <c r="E13" s="32">
        <v>2.99999999999272</v>
      </c>
      <c r="F13" s="17">
        <v>-9.3230362363101397E-3</v>
      </c>
      <c r="G13" s="34">
        <v>1.38191060805312E-4</v>
      </c>
      <c r="H13" s="28">
        <v>-4.4260065689590201E-5</v>
      </c>
      <c r="I13" s="14"/>
      <c r="K13" s="9" t="s">
        <v>29</v>
      </c>
      <c r="L13" s="9"/>
    </row>
    <row r="14" spans="1:14" x14ac:dyDescent="0.25">
      <c r="A14" s="1" t="s">
        <v>11</v>
      </c>
      <c r="B14" s="3" t="s">
        <v>14</v>
      </c>
      <c r="C14" s="12">
        <v>3</v>
      </c>
      <c r="D14" s="5">
        <v>-8.8174198398082992E-3</v>
      </c>
      <c r="E14" s="32">
        <v>3</v>
      </c>
      <c r="F14" s="17">
        <v>-8.7267027304562799E-3</v>
      </c>
      <c r="G14" s="34">
        <v>1.20240476142666E-4</v>
      </c>
      <c r="H14" s="28">
        <v>-3.87431889167756E-5</v>
      </c>
      <c r="I14" s="14"/>
      <c r="J14" s="11"/>
    </row>
    <row r="15" spans="1:14" x14ac:dyDescent="0.25">
      <c r="A15" s="1" t="s">
        <v>12</v>
      </c>
      <c r="B15" s="3" t="s">
        <v>7</v>
      </c>
      <c r="C15" s="12">
        <v>3</v>
      </c>
      <c r="D15" s="5">
        <v>-8.3909475619452106E-5</v>
      </c>
      <c r="E15" s="32">
        <v>3</v>
      </c>
      <c r="F15" s="17">
        <v>-8.38724432838944E-5</v>
      </c>
      <c r="G15" s="34">
        <v>1.2499791682765799E-4</v>
      </c>
      <c r="H15" s="28">
        <v>-8.3187126843450197E-6</v>
      </c>
      <c r="I15" s="14"/>
      <c r="J15" s="11"/>
      <c r="K15" s="9" t="s">
        <v>31</v>
      </c>
    </row>
    <row r="16" spans="1:14" x14ac:dyDescent="0.25">
      <c r="A16" s="1" t="s">
        <v>12</v>
      </c>
      <c r="B16" s="3" t="s">
        <v>13</v>
      </c>
      <c r="C16" s="12">
        <v>3</v>
      </c>
      <c r="D16" s="5">
        <v>-9.2535779243736602E-5</v>
      </c>
      <c r="E16" s="32">
        <v>2.99999999999272</v>
      </c>
      <c r="F16" s="17">
        <v>-9.2497661977830603E-5</v>
      </c>
      <c r="G16" s="34">
        <v>1.38191060805312E-4</v>
      </c>
      <c r="H16" s="28">
        <v>-9.2652857036255207E-6</v>
      </c>
      <c r="I16" s="14"/>
      <c r="K16" s="9" t="s">
        <v>35</v>
      </c>
    </row>
    <row r="17" spans="1:11" x14ac:dyDescent="0.25">
      <c r="A17" s="2" t="s">
        <v>12</v>
      </c>
      <c r="B17" s="4" t="s">
        <v>14</v>
      </c>
      <c r="C17" s="13">
        <v>3</v>
      </c>
      <c r="D17" s="6">
        <v>-8.1263277934568993E-5</v>
      </c>
      <c r="E17" s="33">
        <v>3</v>
      </c>
      <c r="F17" s="18">
        <v>-8.1226560613600896E-5</v>
      </c>
      <c r="G17" s="35">
        <v>1.20240476142666E-4</v>
      </c>
      <c r="H17" s="29">
        <v>-8.0280422096817897E-6</v>
      </c>
      <c r="I17" s="14"/>
      <c r="K17" s="9" t="s">
        <v>30</v>
      </c>
    </row>
    <row r="18" spans="1:11" x14ac:dyDescent="0.25">
      <c r="K18" s="9" t="s">
        <v>36</v>
      </c>
    </row>
    <row r="23" spans="1:11" x14ac:dyDescent="0.25">
      <c r="C23" s="23"/>
      <c r="D23" s="14"/>
      <c r="E23" s="19"/>
      <c r="F23" s="10"/>
      <c r="G23" s="7"/>
      <c r="H23" s="7"/>
    </row>
    <row r="24" spans="1:11" x14ac:dyDescent="0.25">
      <c r="C24" s="23"/>
      <c r="D24" s="14"/>
      <c r="E24" s="19"/>
      <c r="F24" s="10"/>
      <c r="G24" s="7"/>
      <c r="H24" s="7"/>
    </row>
    <row r="25" spans="1:11" x14ac:dyDescent="0.25">
      <c r="C25" s="14"/>
      <c r="D25" s="19"/>
      <c r="E25" s="10"/>
      <c r="F25" s="7"/>
      <c r="G25" s="7"/>
      <c r="I25"/>
    </row>
    <row r="26" spans="1:11" x14ac:dyDescent="0.25">
      <c r="C26" s="14"/>
      <c r="D26" s="19"/>
      <c r="E26" s="10"/>
      <c r="F26" s="7"/>
      <c r="G26" s="7"/>
      <c r="I26"/>
    </row>
    <row r="27" spans="1:11" x14ac:dyDescent="0.25">
      <c r="C27" s="14"/>
      <c r="D27" s="19"/>
      <c r="E27" s="10"/>
      <c r="F27" s="7"/>
      <c r="G27" s="7"/>
      <c r="I27"/>
    </row>
    <row r="28" spans="1:11" x14ac:dyDescent="0.25">
      <c r="C28" s="14"/>
      <c r="D28" s="19"/>
      <c r="E28" s="10"/>
      <c r="F28" s="7"/>
      <c r="G28" s="7"/>
      <c r="I28"/>
    </row>
    <row r="29" spans="1:11" x14ac:dyDescent="0.25">
      <c r="C29" s="14"/>
      <c r="D29" s="19"/>
      <c r="E29" s="10"/>
      <c r="F29" s="7"/>
      <c r="G29" s="7"/>
      <c r="I29"/>
    </row>
    <row r="30" spans="1:11" x14ac:dyDescent="0.25">
      <c r="C30" s="14"/>
      <c r="D30" s="19"/>
      <c r="E30" s="10"/>
      <c r="F30" s="7"/>
      <c r="G30" s="7"/>
      <c r="I30"/>
    </row>
    <row r="31" spans="1:11" x14ac:dyDescent="0.25">
      <c r="C31" s="14"/>
      <c r="D31" s="19"/>
      <c r="E31" s="10"/>
      <c r="F31" s="7"/>
      <c r="G31" s="7"/>
      <c r="I31"/>
    </row>
    <row r="32" spans="1:11" x14ac:dyDescent="0.25">
      <c r="C32" s="14"/>
      <c r="D32" s="19"/>
      <c r="E32" s="10"/>
      <c r="F32" s="7"/>
      <c r="G32" s="7"/>
      <c r="I32"/>
    </row>
    <row r="33" spans="3:9" x14ac:dyDescent="0.25">
      <c r="C33" s="14"/>
      <c r="D33" s="19"/>
      <c r="E33" s="10"/>
      <c r="F33" s="7"/>
      <c r="G33" s="7"/>
      <c r="I33"/>
    </row>
    <row r="34" spans="3:9" x14ac:dyDescent="0.25">
      <c r="C34" s="14"/>
      <c r="D34" s="19"/>
      <c r="E34" s="10"/>
      <c r="F34" s="7"/>
      <c r="G34" s="7"/>
      <c r="I34"/>
    </row>
    <row r="35" spans="3:9" x14ac:dyDescent="0.25">
      <c r="C35" s="14"/>
      <c r="D35" s="19"/>
      <c r="E35" s="10"/>
      <c r="F35" s="7"/>
      <c r="G35" s="7"/>
      <c r="I35"/>
    </row>
    <row r="36" spans="3:9" x14ac:dyDescent="0.25">
      <c r="C36" s="14"/>
      <c r="D36" s="19"/>
      <c r="E36" s="10"/>
      <c r="F36" s="7"/>
      <c r="G36" s="7"/>
      <c r="I36"/>
    </row>
    <row r="37" spans="3:9" x14ac:dyDescent="0.25">
      <c r="C37" s="14"/>
      <c r="D37" s="19"/>
      <c r="E37" s="10"/>
      <c r="F37" s="7"/>
      <c r="G37" s="7"/>
      <c r="I37"/>
    </row>
    <row r="38" spans="3:9" x14ac:dyDescent="0.25">
      <c r="C38" s="14"/>
      <c r="I38"/>
    </row>
    <row r="39" spans="3:9" x14ac:dyDescent="0.25">
      <c r="C39" s="14"/>
      <c r="I39"/>
    </row>
    <row r="60" spans="1:1" x14ac:dyDescent="0.25">
      <c r="A60" s="22">
        <v>12</v>
      </c>
    </row>
    <row r="61" spans="1:1" x14ac:dyDescent="0.25">
      <c r="A61" s="22" t="s">
        <v>0</v>
      </c>
    </row>
    <row r="62" spans="1:1" x14ac:dyDescent="0.25">
      <c r="A62" s="22">
        <v>3</v>
      </c>
    </row>
    <row r="63" spans="1:1" x14ac:dyDescent="0.25">
      <c r="A63" s="22" t="s">
        <v>1</v>
      </c>
    </row>
    <row r="64" spans="1:1" x14ac:dyDescent="0.25">
      <c r="A64" s="22" t="s">
        <v>2</v>
      </c>
    </row>
    <row r="65" spans="1:1" x14ac:dyDescent="0.25">
      <c r="A65" s="22">
        <v>13</v>
      </c>
    </row>
    <row r="66" spans="1:1" x14ac:dyDescent="0.25">
      <c r="A66" s="22" t="s">
        <v>0</v>
      </c>
    </row>
    <row r="67" spans="1:1" x14ac:dyDescent="0.25">
      <c r="A67" s="22">
        <v>3</v>
      </c>
    </row>
    <row r="68" spans="1:1" x14ac:dyDescent="0.25">
      <c r="A68" s="22" t="s">
        <v>3</v>
      </c>
    </row>
    <row r="69" spans="1:1" x14ac:dyDescent="0.25">
      <c r="A69" s="22" t="s">
        <v>4</v>
      </c>
    </row>
    <row r="70" spans="1:1" x14ac:dyDescent="0.25">
      <c r="A70" s="22">
        <v>14</v>
      </c>
    </row>
    <row r="71" spans="1:1" x14ac:dyDescent="0.25">
      <c r="A71" s="22" t="s">
        <v>0</v>
      </c>
    </row>
    <row r="72" spans="1:1" x14ac:dyDescent="0.25">
      <c r="A72" s="22">
        <v>3</v>
      </c>
    </row>
    <row r="73" spans="1:1" x14ac:dyDescent="0.25">
      <c r="A73" s="22" t="s">
        <v>5</v>
      </c>
    </row>
    <row r="74" spans="1:1" x14ac:dyDescent="0.25">
      <c r="A74" s="22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15A5-DF59-4294-9A43-F1968F75678E}">
  <dimension ref="A1:N74"/>
  <sheetViews>
    <sheetView workbookViewId="0">
      <selection activeCell="F24" sqref="F24"/>
    </sheetView>
  </sheetViews>
  <sheetFormatPr defaultRowHeight="15" x14ac:dyDescent="0.25"/>
  <cols>
    <col min="1" max="2" width="10.140625" style="22" customWidth="1"/>
    <col min="3" max="8" width="10.140625" style="21" customWidth="1"/>
    <col min="9" max="9" width="9.140625" style="21"/>
    <col min="11" max="14" width="13.42578125" customWidth="1"/>
  </cols>
  <sheetData>
    <row r="1" spans="1:14" x14ac:dyDescent="0.25">
      <c r="A1" s="25" t="s">
        <v>19</v>
      </c>
      <c r="B1" s="30" t="s">
        <v>32</v>
      </c>
      <c r="C1" s="26" t="s">
        <v>33</v>
      </c>
      <c r="D1" s="27"/>
      <c r="E1" s="31" t="s">
        <v>16</v>
      </c>
      <c r="F1" s="27"/>
      <c r="G1" s="31" t="s">
        <v>15</v>
      </c>
      <c r="H1" s="27"/>
    </row>
    <row r="2" spans="1:14" x14ac:dyDescent="0.25">
      <c r="A2" s="2"/>
      <c r="B2" s="4"/>
      <c r="C2" s="16" t="s">
        <v>17</v>
      </c>
      <c r="D2" s="36" t="s">
        <v>18</v>
      </c>
      <c r="E2" s="15" t="s">
        <v>17</v>
      </c>
      <c r="F2" s="36" t="s">
        <v>18</v>
      </c>
      <c r="G2" s="15" t="s">
        <v>17</v>
      </c>
      <c r="H2" s="36" t="s">
        <v>18</v>
      </c>
      <c r="K2" s="8" t="s">
        <v>7</v>
      </c>
      <c r="L2" s="8" t="s">
        <v>13</v>
      </c>
    </row>
    <row r="3" spans="1:14" x14ac:dyDescent="0.25">
      <c r="A3" s="1" t="s">
        <v>8</v>
      </c>
      <c r="B3" s="3" t="s">
        <v>7</v>
      </c>
      <c r="C3" s="12">
        <v>3</v>
      </c>
      <c r="D3" s="5">
        <v>-9.6508306411817596E-11</v>
      </c>
      <c r="E3" s="32">
        <v>2.9999999999417901</v>
      </c>
      <c r="F3" s="17">
        <v>-9.6483820932746702E-11</v>
      </c>
      <c r="G3" s="34">
        <v>2.0833275466227E-5</v>
      </c>
      <c r="H3" s="28">
        <v>-9.6484491090828606E-11</v>
      </c>
      <c r="K3" t="s">
        <v>20</v>
      </c>
      <c r="L3" t="s">
        <v>42</v>
      </c>
    </row>
    <row r="4" spans="1:14" x14ac:dyDescent="0.25">
      <c r="A4" s="1" t="s">
        <v>8</v>
      </c>
      <c r="B4" s="3" t="s">
        <v>13</v>
      </c>
      <c r="C4" s="12">
        <v>3</v>
      </c>
      <c r="D4" s="24">
        <v>-1.0174362408393599E-10</v>
      </c>
      <c r="E4" s="32">
        <v>2.99999999997089</v>
      </c>
      <c r="F4" s="17">
        <v>-1.01718633516156E-10</v>
      </c>
      <c r="G4" s="34">
        <v>2.1396936424923301E-5</v>
      </c>
      <c r="H4" s="28">
        <v>-1.01719359012686E-10</v>
      </c>
      <c r="I4" s="14"/>
      <c r="J4" s="11"/>
      <c r="K4" t="s">
        <v>21</v>
      </c>
      <c r="L4" t="s">
        <v>39</v>
      </c>
    </row>
    <row r="5" spans="1:14" x14ac:dyDescent="0.25">
      <c r="A5" s="1" t="s">
        <v>8</v>
      </c>
      <c r="B5" s="3" t="s">
        <v>14</v>
      </c>
      <c r="C5" s="12">
        <v>3</v>
      </c>
      <c r="D5" s="5">
        <v>-9.5306506897653406E-11</v>
      </c>
      <c r="E5" s="32">
        <v>2.99999999997089</v>
      </c>
      <c r="F5" s="17">
        <v>-9.5282448597799794E-11</v>
      </c>
      <c r="G5" s="34">
        <v>2.06967918542539E-5</v>
      </c>
      <c r="H5" s="28">
        <v>-9.5283106210222204E-11</v>
      </c>
      <c r="I5" s="14"/>
      <c r="J5" s="11"/>
    </row>
    <row r="6" spans="1:14" x14ac:dyDescent="0.25">
      <c r="A6" s="1" t="s">
        <v>9</v>
      </c>
      <c r="B6" s="3" t="s">
        <v>7</v>
      </c>
      <c r="C6" s="12">
        <v>3</v>
      </c>
      <c r="D6" s="5">
        <v>-1.11460098434572E-10</v>
      </c>
      <c r="E6" s="32">
        <v>2.9999999999417901</v>
      </c>
      <c r="F6" s="17">
        <v>-1.1143386213774401E-10</v>
      </c>
      <c r="G6" s="34">
        <v>2.0833275466227E-5</v>
      </c>
      <c r="H6" s="28">
        <v>-1.11434693921957E-10</v>
      </c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1" t="s">
        <v>9</v>
      </c>
      <c r="B7" s="3" t="s">
        <v>13</v>
      </c>
      <c r="C7" s="12">
        <v>3</v>
      </c>
      <c r="D7" s="5">
        <v>-1.17972164940598E-10</v>
      </c>
      <c r="E7" s="32">
        <v>2.99999999997089</v>
      </c>
      <c r="F7" s="17">
        <v>-1.1794498711026299E-10</v>
      </c>
      <c r="G7" s="34">
        <v>2.1396936424923301E-5</v>
      </c>
      <c r="H7" s="28">
        <v>-1.17945892947427E-10</v>
      </c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1" t="s">
        <v>9</v>
      </c>
      <c r="B8" s="3" t="s">
        <v>14</v>
      </c>
      <c r="C8" s="12">
        <v>3</v>
      </c>
      <c r="D8" s="5">
        <v>-1.09974911988821E-10</v>
      </c>
      <c r="E8" s="32">
        <v>2.99999999997089</v>
      </c>
      <c r="F8" s="17">
        <v>-1.09948827820005E-10</v>
      </c>
      <c r="G8" s="34">
        <v>2.06967918542539E-5</v>
      </c>
      <c r="H8" s="28">
        <v>-1.09949642936641E-10</v>
      </c>
      <c r="L8" t="s">
        <v>23</v>
      </c>
      <c r="N8" t="s">
        <v>25</v>
      </c>
    </row>
    <row r="9" spans="1:14" x14ac:dyDescent="0.25">
      <c r="A9" s="1" t="s">
        <v>10</v>
      </c>
      <c r="B9" s="3" t="s">
        <v>7</v>
      </c>
      <c r="C9" s="12">
        <v>3</v>
      </c>
      <c r="D9" s="5">
        <v>-2.50543809137194E-65</v>
      </c>
      <c r="E9" s="32">
        <v>2.9999999999417901</v>
      </c>
      <c r="F9" s="17">
        <v>-2.5029301553482099E-65</v>
      </c>
      <c r="G9" s="34">
        <v>2.0833275466227E-5</v>
      </c>
      <c r="H9" s="28">
        <v>2.0019979939915398E-3</v>
      </c>
      <c r="I9" s="14"/>
      <c r="J9" s="11"/>
      <c r="N9" t="s">
        <v>26</v>
      </c>
    </row>
    <row r="10" spans="1:14" x14ac:dyDescent="0.25">
      <c r="A10" s="1" t="s">
        <v>10</v>
      </c>
      <c r="B10" s="3" t="s">
        <v>13</v>
      </c>
      <c r="C10" s="12">
        <v>3</v>
      </c>
      <c r="D10" s="5">
        <v>-2.6453824059299399E-64</v>
      </c>
      <c r="E10" s="32">
        <v>2.99999999997089</v>
      </c>
      <c r="F10" s="17">
        <v>-2.64273438607206E-64</v>
      </c>
      <c r="G10" s="34">
        <v>2.1396936424923301E-5</v>
      </c>
      <c r="H10" s="28">
        <v>2.0019979939957001E-3</v>
      </c>
      <c r="I10" s="14"/>
      <c r="J10" s="11"/>
    </row>
    <row r="11" spans="1:14" x14ac:dyDescent="0.25">
      <c r="A11" s="1" t="s">
        <v>10</v>
      </c>
      <c r="B11" s="3" t="s">
        <v>14</v>
      </c>
      <c r="C11" s="12">
        <v>3</v>
      </c>
      <c r="D11" s="5">
        <v>-3.32801096243048E-65</v>
      </c>
      <c r="E11" s="32">
        <v>2.99999999997089</v>
      </c>
      <c r="F11" s="17">
        <v>-3.3246796334285802E-65</v>
      </c>
      <c r="G11" s="34">
        <v>2.06967918542539E-5</v>
      </c>
      <c r="H11" s="28">
        <v>2.0019979939924601E-3</v>
      </c>
      <c r="K11" s="9" t="s">
        <v>27</v>
      </c>
      <c r="L11" s="9"/>
    </row>
    <row r="12" spans="1:14" x14ac:dyDescent="0.25">
      <c r="A12" s="1" t="s">
        <v>11</v>
      </c>
      <c r="B12" s="3" t="s">
        <v>7</v>
      </c>
      <c r="C12" s="12">
        <v>3</v>
      </c>
      <c r="D12" s="5">
        <v>-3.6293309423018499E-3</v>
      </c>
      <c r="E12" s="32">
        <v>2.9999999999417901</v>
      </c>
      <c r="F12" s="17">
        <v>-3.5398096985090801E-3</v>
      </c>
      <c r="G12" s="34">
        <v>2.0833275466227E-5</v>
      </c>
      <c r="H12" s="28">
        <v>-6.5847724228388804E-6</v>
      </c>
      <c r="K12" s="9" t="s">
        <v>37</v>
      </c>
      <c r="L12" s="9"/>
    </row>
    <row r="13" spans="1:14" x14ac:dyDescent="0.25">
      <c r="A13" s="1" t="s">
        <v>11</v>
      </c>
      <c r="B13" s="3" t="s">
        <v>13</v>
      </c>
      <c r="C13" s="12">
        <v>3</v>
      </c>
      <c r="D13" s="5">
        <v>-3.6788857324597198E-3</v>
      </c>
      <c r="E13" s="32">
        <v>2.99999999997089</v>
      </c>
      <c r="F13" s="17">
        <v>-3.5893406794684701E-3</v>
      </c>
      <c r="G13" s="34">
        <v>2.1396936424923301E-5</v>
      </c>
      <c r="H13" s="28">
        <v>-6.7661562474356696E-6</v>
      </c>
      <c r="K13" s="9" t="s">
        <v>29</v>
      </c>
      <c r="L13" s="9"/>
    </row>
    <row r="14" spans="1:14" x14ac:dyDescent="0.25">
      <c r="A14" s="1" t="s">
        <v>11</v>
      </c>
      <c r="B14" s="3" t="s">
        <v>14</v>
      </c>
      <c r="C14" s="12">
        <v>3</v>
      </c>
      <c r="D14" s="5">
        <v>-3.6174479813192101E-3</v>
      </c>
      <c r="E14" s="32">
        <v>2.99999999997089</v>
      </c>
      <c r="F14" s="17">
        <v>-3.52793260435646E-3</v>
      </c>
      <c r="G14" s="34">
        <v>2.06967918542539E-5</v>
      </c>
      <c r="H14" s="28">
        <v>-6.5413864178142298E-6</v>
      </c>
      <c r="I14" s="14"/>
      <c r="J14" s="11"/>
    </row>
    <row r="15" spans="1:14" x14ac:dyDescent="0.25">
      <c r="A15" s="1" t="s">
        <v>12</v>
      </c>
      <c r="B15" s="3" t="s">
        <v>7</v>
      </c>
      <c r="C15" s="12">
        <v>3</v>
      </c>
      <c r="D15" s="5">
        <v>-1.3888379188129001E-5</v>
      </c>
      <c r="E15" s="32">
        <v>2.9999999999417901</v>
      </c>
      <c r="F15" s="17">
        <v>-1.38607778552568E-5</v>
      </c>
      <c r="G15" s="34">
        <v>2.0833275466227E-5</v>
      </c>
      <c r="H15" s="28">
        <v>-1.16698015853115E-6</v>
      </c>
      <c r="I15" s="14"/>
      <c r="J15" s="11"/>
      <c r="K15" s="9" t="s">
        <v>31</v>
      </c>
    </row>
    <row r="16" spans="1:14" x14ac:dyDescent="0.25">
      <c r="A16" s="1" t="s">
        <v>12</v>
      </c>
      <c r="B16" s="3" t="s">
        <v>13</v>
      </c>
      <c r="C16" s="12">
        <v>3</v>
      </c>
      <c r="D16" s="5">
        <v>-1.42615401321682E-5</v>
      </c>
      <c r="E16" s="32">
        <v>2.99999999997089</v>
      </c>
      <c r="F16" s="17">
        <v>-1.42338449062862E-5</v>
      </c>
      <c r="G16" s="34">
        <v>2.1396936424923301E-5</v>
      </c>
      <c r="H16" s="28">
        <v>-1.20107981141842E-6</v>
      </c>
      <c r="K16" s="9" t="s">
        <v>35</v>
      </c>
    </row>
    <row r="17" spans="1:11" x14ac:dyDescent="0.25">
      <c r="A17" s="2" t="s">
        <v>12</v>
      </c>
      <c r="B17" s="4" t="s">
        <v>14</v>
      </c>
      <c r="C17" s="13">
        <v>3</v>
      </c>
      <c r="D17" s="6">
        <v>-1.38001947559583E-5</v>
      </c>
      <c r="E17" s="33">
        <v>2.99999999997089</v>
      </c>
      <c r="F17" s="18">
        <v>-1.37726161941742E-5</v>
      </c>
      <c r="G17" s="35">
        <v>2.06967918542539E-5</v>
      </c>
      <c r="H17" s="29">
        <v>-1.1589262062362E-6</v>
      </c>
      <c r="K17" s="9" t="s">
        <v>30</v>
      </c>
    </row>
    <row r="18" spans="1:11" x14ac:dyDescent="0.25">
      <c r="K18" s="9" t="s">
        <v>36</v>
      </c>
    </row>
    <row r="19" spans="1:11" x14ac:dyDescent="0.25">
      <c r="C19" s="14"/>
      <c r="D19" s="14"/>
      <c r="F19" s="14"/>
      <c r="G19" s="14"/>
      <c r="H19" s="14"/>
    </row>
    <row r="20" spans="1:11" x14ac:dyDescent="0.25">
      <c r="C20" s="14"/>
      <c r="D20" s="14"/>
      <c r="F20" s="14"/>
      <c r="G20" s="14"/>
      <c r="H20" s="14"/>
    </row>
    <row r="21" spans="1:11" x14ac:dyDescent="0.25">
      <c r="C21" s="14"/>
      <c r="D21" s="14"/>
      <c r="F21" s="14"/>
      <c r="G21" s="14"/>
      <c r="H21" s="14"/>
    </row>
    <row r="22" spans="1:11" x14ac:dyDescent="0.25">
      <c r="C22" s="14"/>
      <c r="D22" s="14"/>
      <c r="F22" s="14"/>
      <c r="G22" s="14"/>
      <c r="H22" s="14"/>
    </row>
    <row r="23" spans="1:11" x14ac:dyDescent="0.25">
      <c r="C23" s="23"/>
      <c r="D23" s="14"/>
      <c r="E23" s="19"/>
      <c r="F23" s="10"/>
      <c r="G23" s="7"/>
      <c r="H23" s="7"/>
    </row>
    <row r="24" spans="1:11" x14ac:dyDescent="0.25">
      <c r="C24" s="23"/>
      <c r="D24" s="14"/>
      <c r="E24" s="19"/>
      <c r="F24" s="10"/>
      <c r="G24" s="7"/>
      <c r="H24" s="7"/>
    </row>
    <row r="25" spans="1:11" x14ac:dyDescent="0.25">
      <c r="C25" s="23"/>
      <c r="D25" s="14"/>
      <c r="E25" s="19"/>
      <c r="F25" s="10"/>
      <c r="G25" s="7"/>
      <c r="H25" s="7"/>
    </row>
    <row r="26" spans="1:11" x14ac:dyDescent="0.25">
      <c r="C26" s="23"/>
      <c r="D26" s="14"/>
      <c r="E26" s="19"/>
      <c r="F26" s="10"/>
      <c r="G26" s="7"/>
      <c r="H26" s="7"/>
    </row>
    <row r="27" spans="1:11" x14ac:dyDescent="0.25">
      <c r="C27" s="23"/>
      <c r="D27" s="14"/>
      <c r="E27" s="19"/>
      <c r="F27" s="10"/>
      <c r="G27" s="7"/>
      <c r="H27" s="7"/>
    </row>
    <row r="28" spans="1:11" x14ac:dyDescent="0.25">
      <c r="C28" s="23"/>
      <c r="D28" s="14"/>
      <c r="E28" s="19"/>
      <c r="F28" s="10"/>
      <c r="G28" s="7"/>
      <c r="H28" s="7"/>
    </row>
    <row r="29" spans="1:11" x14ac:dyDescent="0.25">
      <c r="C29" s="23"/>
      <c r="D29" s="14"/>
      <c r="E29" s="19"/>
      <c r="F29" s="10"/>
      <c r="G29" s="7"/>
      <c r="H29" s="7"/>
    </row>
    <row r="30" spans="1:11" x14ac:dyDescent="0.25">
      <c r="C30" s="23"/>
      <c r="D30" s="14"/>
      <c r="E30" s="19"/>
      <c r="F30" s="10"/>
      <c r="G30" s="7"/>
      <c r="H30" s="7"/>
    </row>
    <row r="31" spans="1:11" x14ac:dyDescent="0.25">
      <c r="C31" s="23"/>
      <c r="D31" s="14"/>
      <c r="E31" s="19"/>
      <c r="F31" s="10"/>
      <c r="G31" s="7"/>
      <c r="H31" s="7"/>
    </row>
    <row r="32" spans="1:11" x14ac:dyDescent="0.25">
      <c r="C32" s="23"/>
      <c r="D32" s="14"/>
      <c r="E32" s="19"/>
      <c r="F32" s="10"/>
      <c r="G32" s="7"/>
      <c r="H32" s="7"/>
    </row>
    <row r="33" spans="3:8" x14ac:dyDescent="0.25">
      <c r="C33" s="23"/>
      <c r="D33" s="14"/>
      <c r="E33" s="19"/>
      <c r="F33" s="10"/>
      <c r="G33" s="7"/>
      <c r="H33" s="7"/>
    </row>
    <row r="34" spans="3:8" x14ac:dyDescent="0.25">
      <c r="C34" s="23"/>
      <c r="D34" s="14"/>
      <c r="E34" s="19"/>
      <c r="F34" s="10"/>
      <c r="G34" s="7"/>
      <c r="H34" s="7"/>
    </row>
    <row r="35" spans="3:8" x14ac:dyDescent="0.25">
      <c r="C35" s="23"/>
      <c r="D35" s="14"/>
      <c r="E35" s="19"/>
      <c r="F35" s="10"/>
      <c r="G35" s="7"/>
      <c r="H35" s="7"/>
    </row>
    <row r="36" spans="3:8" x14ac:dyDescent="0.25">
      <c r="C36" s="23"/>
      <c r="D36" s="14"/>
      <c r="E36" s="19"/>
      <c r="F36" s="10"/>
      <c r="G36" s="7"/>
      <c r="H36" s="7"/>
    </row>
    <row r="37" spans="3:8" x14ac:dyDescent="0.25">
      <c r="C37" s="23"/>
      <c r="D37" s="14"/>
      <c r="E37" s="19"/>
      <c r="F37" s="10"/>
      <c r="G37" s="7"/>
      <c r="H37" s="7"/>
    </row>
    <row r="60" spans="1:1" x14ac:dyDescent="0.25">
      <c r="A60" s="22">
        <v>12</v>
      </c>
    </row>
    <row r="61" spans="1:1" x14ac:dyDescent="0.25">
      <c r="A61" s="22" t="s">
        <v>0</v>
      </c>
    </row>
    <row r="62" spans="1:1" x14ac:dyDescent="0.25">
      <c r="A62" s="22">
        <v>3</v>
      </c>
    </row>
    <row r="63" spans="1:1" x14ac:dyDescent="0.25">
      <c r="A63" s="22" t="s">
        <v>1</v>
      </c>
    </row>
    <row r="64" spans="1:1" x14ac:dyDescent="0.25">
      <c r="A64" s="22" t="s">
        <v>2</v>
      </c>
    </row>
    <row r="65" spans="1:1" x14ac:dyDescent="0.25">
      <c r="A65" s="22">
        <v>13</v>
      </c>
    </row>
    <row r="66" spans="1:1" x14ac:dyDescent="0.25">
      <c r="A66" s="22" t="s">
        <v>0</v>
      </c>
    </row>
    <row r="67" spans="1:1" x14ac:dyDescent="0.25">
      <c r="A67" s="22">
        <v>3</v>
      </c>
    </row>
    <row r="68" spans="1:1" x14ac:dyDescent="0.25">
      <c r="A68" s="22" t="s">
        <v>3</v>
      </c>
    </row>
    <row r="69" spans="1:1" x14ac:dyDescent="0.25">
      <c r="A69" s="22" t="s">
        <v>4</v>
      </c>
    </row>
    <row r="70" spans="1:1" x14ac:dyDescent="0.25">
      <c r="A70" s="22">
        <v>14</v>
      </c>
    </row>
    <row r="71" spans="1:1" x14ac:dyDescent="0.25">
      <c r="A71" s="22" t="s">
        <v>0</v>
      </c>
    </row>
    <row r="72" spans="1:1" x14ac:dyDescent="0.25">
      <c r="A72" s="22">
        <v>3</v>
      </c>
    </row>
    <row r="73" spans="1:1" x14ac:dyDescent="0.25">
      <c r="A73" s="22" t="s">
        <v>5</v>
      </c>
    </row>
    <row r="74" spans="1:1" x14ac:dyDescent="0.25">
      <c r="A74" s="22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Kerk</cp:lastModifiedBy>
  <dcterms:created xsi:type="dcterms:W3CDTF">2023-05-23T22:28:45Z</dcterms:created>
  <dcterms:modified xsi:type="dcterms:W3CDTF">2023-05-24T22:32:17Z</dcterms:modified>
</cp:coreProperties>
</file>