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4vAfu9QPK2J1WV0Mefkaqyic1TnPcX2oRwvnc0OLU1o="/>
    </ext>
  </extLst>
</workbook>
</file>

<file path=xl/sharedStrings.xml><?xml version="1.0" encoding="utf-8"?>
<sst xmlns="http://schemas.openxmlformats.org/spreadsheetml/2006/main" count="114" uniqueCount="87">
  <si>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</si>
  <si>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</si>
  <si>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</si>
  <si>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</si>
  <si>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</si>
  <si>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</si>
  <si>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</si>
  <si>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</si>
  <si>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</si>
  <si>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</si>
  <si>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</si>
  <si>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</si>
  <si>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</si>
  <si>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</si>
  <si>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</si>
  <si>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</si>
  <si>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 ingreso  de usuarios.</t>
  </si>
  <si>
    <t>Se deberá automatizar y agilizar el proceso de registro de ingreso en el sistema para residentes, visitas, vehiculos (usuarios) etc.</t>
  </si>
  <si>
    <t>Mejorar la eficiencia y seguridad en el ingreso de residentes, visitas, vehículos, etc.</t>
  </si>
  <si>
    <t>Presidente del conjunto.</t>
  </si>
  <si>
    <t>1. Residente presenta su CI (o algún documento de identificación), el sistema verifica la validez de la identificacion, se registra la hora y fecha de ingreso del usuario al conjunto.</t>
  </si>
  <si>
    <t>Kerly Chuqui</t>
  </si>
  <si>
    <t>&gt;8 hr</t>
  </si>
  <si>
    <t>Alta</t>
  </si>
  <si>
    <t>En proceso</t>
  </si>
  <si>
    <t>Verificar que el sistema registre  correctamente el ingreso del usuario al presentar algún documento de identificación, y que el acceso sea permitido</t>
  </si>
  <si>
    <t>Es necesario tomar correctamente los datos del usuario para el sistema de registro</t>
  </si>
  <si>
    <t>Registro eficiente del ingreso al conjunto habitacional que sea rapido y seguro.</t>
  </si>
  <si>
    <t>REQ002</t>
  </si>
  <si>
    <t>Registro de salida de usuarios.</t>
  </si>
  <si>
    <t>Se deberá automatizar y agilizar el proceso de registro de salida en el sistema para residentes, visitas, vehículos, etc.</t>
  </si>
  <si>
    <t>Mejorar la eficiencia y seguridad en la salida de residentes, visitas, vehículos, etc.</t>
  </si>
  <si>
    <t>Directiva del conjunto</t>
  </si>
  <si>
    <t>2. Usuario menciona su apellido o facilita su CI para verificarlo en el sistema, se verifica la validez, se registra la hora de salida del usuario, el sistema permite la salida si la identificación es válida.</t>
  </si>
  <si>
    <t>Alexander Ullco</t>
  </si>
  <si>
    <t>Verificar que el sistema registre  correctamente la salida del usuario al presentar algún documento de identificación o mencione su nombre, y que la salida sea permitida</t>
  </si>
  <si>
    <t>Tomar nota de la salida autorizada de los diferentes usuarios, registrando adicional la hora de salida.</t>
  </si>
  <si>
    <t>Salida del usuario sea rápida y segura mediante una identificación o nombre para verificarlo en el sistema.</t>
  </si>
  <si>
    <t>REQ003</t>
  </si>
  <si>
    <t>Guardar usuarios en archivo</t>
  </si>
  <si>
    <t>Se debera almacenar los usuarios ingresados en un archivo txt</t>
  </si>
  <si>
    <t>Mantener informados a los administradores y personal de seguridad sobre los movimientos dentro del conjunto habitacional</t>
  </si>
  <si>
    <t>Administradores y personal de seguridad</t>
  </si>
  <si>
    <t>3. Configurar el sistema para guardar la informacion instanstaneamente en un archivo txt, para estar al tanto de las personas que han ingresado, sobre todo visitas notificar para notificar a los residentes</t>
  </si>
  <si>
    <t>&lt;8 hr</t>
  </si>
  <si>
    <t xml:space="preserve">Media </t>
  </si>
  <si>
    <t>Verificar que el sistema guarde la informacion  de seguridad del respectivo usuario.</t>
  </si>
  <si>
    <t>Mantener un registro de almacenamiento  sobre visitas autorizadas en el conjunto para garantizar la seguridad.</t>
  </si>
  <si>
    <t>Guardar informacion de  usuarios para mantener un control constante</t>
  </si>
  <si>
    <t>REQ004</t>
  </si>
  <si>
    <t>Abrir archivos de usuario</t>
  </si>
  <si>
    <t>Se deberá gestionar el almacenamiento de los usuarios para mostrar a posterior todos los usuarios ingresados en ese momento</t>
  </si>
  <si>
    <t>Para comprobar que los usuarios ingresados esten colocado de forma correcta los datos</t>
  </si>
  <si>
    <t>4. Implementar una interfaz para que el personal de seguridad pueda agregar, modificar informacion almacenada.</t>
  </si>
  <si>
    <t>Verificar que el archivo txt se actualice correctamente y que solo las personas y vehículos autorizados puedan ingresar o salir del conjunto</t>
  </si>
  <si>
    <t>Comprobar la informacion  de acceso y salida dentro del conjunto para el bienestar del residente</t>
  </si>
  <si>
    <t>Acceso a archivo txt para visualizar los usuarios ingresados hasta el momento</t>
  </si>
  <si>
    <t>REQ005</t>
  </si>
  <si>
    <t>Mostrar lista de usuarios</t>
  </si>
  <si>
    <t>Se deberá generar una loista accesible para visualizar los usuarios ingresados  en DevC++</t>
  </si>
  <si>
    <t>Para obtener información detallada  y ordenada de los usuarios ingresados con su informacion respectiva</t>
  </si>
  <si>
    <t>5. Implementando una función para mostrar la lista de usuarios, en la codificacion de DevC++ para una visualizacion facil de los usuarios registrados..</t>
  </si>
  <si>
    <t>&lt;24 hr</t>
  </si>
  <si>
    <t>Verificar que el sistema muestre la lista precisa sobre el ingreso y salida de los usuarios.</t>
  </si>
  <si>
    <t>Para mantener un historial sobre cualquier percance que pudiese ocurrir</t>
  </si>
  <si>
    <t>Generar listas de usuarios  detallados sobre los ingresos y salidas en el conjunto habitacional en el DeVC++</t>
  </si>
  <si>
    <t>REQ006</t>
  </si>
  <si>
    <t>Buscar usuario por nombre y apellido</t>
  </si>
  <si>
    <t>Se deberá buscar el usuario por sus datos para registar la salida del mismo</t>
  </si>
  <si>
    <t>Para mejorar la seguridad y la capacidad de respuesta  ante situaciones de emergencia</t>
  </si>
  <si>
    <t>6. Configurar el registro de salida  mediante la busqueda por datos del usuario con el fin de registrar la salida</t>
  </si>
  <si>
    <t>Que se almacena  un registro de salida  de los usuarios por día, luego de realizar la visualización en el txt de almacenamiento de la interfaz.</t>
  </si>
  <si>
    <t>Las cámaras de seguridad servirán como un soporte de respaldo sobre los usuarios cuando ingresan o salen</t>
  </si>
  <si>
    <t>Manejo de un buscador para corroborar la salida de un usuario y registre su hora de ida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</si>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</sst>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4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2" numFmtId="0" xfId="0" applyBorder="1" applyFill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vertical="center"/>
    </xf>
    <xf borderId="3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4" fontId="2" numFmtId="0" xfId="0" applyBorder="1" applyFont="1"/>
    <xf borderId="10" fillId="4" fontId="7" numFmtId="0" xfId="0" applyAlignment="1" applyBorder="1" applyFont="1">
      <alignment horizontal="left" shrinkToFit="0" vertical="center" wrapText="1"/>
    </xf>
    <xf borderId="10" fillId="4" fontId="1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5" fillId="5" fontId="10" numFmtId="0" xfId="0" applyAlignment="1" applyBorder="1" applyFill="1" applyFont="1">
      <alignment horizontal="center" vertical="center"/>
    </xf>
    <xf borderId="1" fillId="4" fontId="11" numFmtId="0" xfId="0" applyAlignment="1" applyBorder="1" applyFont="1">
      <alignment vertical="center"/>
    </xf>
    <xf borderId="6" fillId="5" fontId="10" numFmtId="0" xfId="0" applyAlignment="1" applyBorder="1" applyFont="1">
      <alignment horizontal="center" vertical="center"/>
    </xf>
    <xf borderId="1" fillId="4" fontId="2" numFmtId="0" xfId="0" applyBorder="1" applyFont="1"/>
    <xf borderId="13" fillId="4" fontId="2" numFmtId="0" xfId="0" applyBorder="1" applyFont="1"/>
    <xf borderId="5" fillId="2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15" fillId="7" fontId="13" numFmtId="0" xfId="0" applyAlignment="1" applyBorder="1" applyFill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15" fillId="5" fontId="10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Border="1" applyFont="1"/>
    <xf borderId="33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A5" s="6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84.0" customHeight="1">
      <c r="B6" s="8" t="s">
        <v>15</v>
      </c>
      <c r="C6" s="9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9" t="s">
        <v>21</v>
      </c>
      <c r="I6" s="11" t="s">
        <v>22</v>
      </c>
      <c r="J6" s="12">
        <v>45457.0</v>
      </c>
      <c r="K6" s="11" t="s">
        <v>23</v>
      </c>
      <c r="L6" s="11" t="s">
        <v>24</v>
      </c>
      <c r="M6" s="10" t="s">
        <v>25</v>
      </c>
      <c r="N6" s="9" t="s">
        <v>26</v>
      </c>
      <c r="O6" s="10" t="s">
        <v>27</v>
      </c>
    </row>
    <row r="7" ht="120.75" customHeight="1">
      <c r="B7" s="8" t="s">
        <v>28</v>
      </c>
      <c r="C7" s="10" t="s">
        <v>29</v>
      </c>
      <c r="D7" s="10" t="s">
        <v>30</v>
      </c>
      <c r="E7" s="10" t="s">
        <v>31</v>
      </c>
      <c r="F7" s="10" t="s">
        <v>32</v>
      </c>
      <c r="G7" s="10" t="s">
        <v>33</v>
      </c>
      <c r="H7" s="9" t="s">
        <v>34</v>
      </c>
      <c r="I7" s="11" t="s">
        <v>22</v>
      </c>
      <c r="J7" s="12">
        <v>45461.0</v>
      </c>
      <c r="K7" s="11" t="s">
        <v>23</v>
      </c>
      <c r="L7" s="11" t="s">
        <v>24</v>
      </c>
      <c r="M7" s="10" t="s">
        <v>35</v>
      </c>
      <c r="N7" s="10" t="s">
        <v>36</v>
      </c>
      <c r="O7" s="10" t="s">
        <v>37</v>
      </c>
    </row>
    <row r="8" ht="111.0" customHeight="1">
      <c r="B8" s="8" t="s">
        <v>38</v>
      </c>
      <c r="C8" s="9" t="s">
        <v>39</v>
      </c>
      <c r="D8" s="9" t="s">
        <v>40</v>
      </c>
      <c r="E8" s="10" t="s">
        <v>41</v>
      </c>
      <c r="F8" s="10" t="s">
        <v>42</v>
      </c>
      <c r="G8" s="9" t="s">
        <v>43</v>
      </c>
      <c r="H8" s="9" t="s">
        <v>21</v>
      </c>
      <c r="I8" s="11" t="s">
        <v>44</v>
      </c>
      <c r="J8" s="12">
        <v>45473.0</v>
      </c>
      <c r="K8" s="13" t="s">
        <v>45</v>
      </c>
      <c r="L8" s="11" t="s">
        <v>24</v>
      </c>
      <c r="M8" s="9" t="s">
        <v>46</v>
      </c>
      <c r="N8" s="9" t="s">
        <v>47</v>
      </c>
      <c r="O8" s="9" t="s">
        <v>48</v>
      </c>
    </row>
    <row r="9" ht="175.5" customHeight="1">
      <c r="B9" s="8" t="s">
        <v>49</v>
      </c>
      <c r="C9" s="9" t="s">
        <v>50</v>
      </c>
      <c r="D9" s="9" t="s">
        <v>51</v>
      </c>
      <c r="E9" s="9" t="s">
        <v>52</v>
      </c>
      <c r="F9" s="10" t="s">
        <v>42</v>
      </c>
      <c r="G9" s="9" t="s">
        <v>53</v>
      </c>
      <c r="H9" s="9" t="s">
        <v>34</v>
      </c>
      <c r="I9" s="11" t="s">
        <v>44</v>
      </c>
      <c r="J9" s="12">
        <v>45478.0</v>
      </c>
      <c r="K9" s="11" t="s">
        <v>23</v>
      </c>
      <c r="L9" s="11" t="s">
        <v>24</v>
      </c>
      <c r="M9" s="9" t="s">
        <v>54</v>
      </c>
      <c r="N9" s="9" t="s">
        <v>55</v>
      </c>
      <c r="O9" s="9" t="s">
        <v>56</v>
      </c>
    </row>
    <row r="10" ht="93.0" customHeight="1">
      <c r="B10" s="14" t="s">
        <v>57</v>
      </c>
      <c r="C10" s="9" t="s">
        <v>58</v>
      </c>
      <c r="D10" s="9" t="s">
        <v>59</v>
      </c>
      <c r="E10" s="9" t="s">
        <v>60</v>
      </c>
      <c r="F10" s="9" t="s">
        <v>19</v>
      </c>
      <c r="G10" s="9" t="s">
        <v>61</v>
      </c>
      <c r="H10" s="9" t="s">
        <v>21</v>
      </c>
      <c r="I10" s="13" t="s">
        <v>62</v>
      </c>
      <c r="J10" s="15">
        <v>45520.0</v>
      </c>
      <c r="K10" s="13" t="s">
        <v>23</v>
      </c>
      <c r="L10" s="13" t="s">
        <v>24</v>
      </c>
      <c r="M10" s="9" t="s">
        <v>63</v>
      </c>
      <c r="N10" s="9" t="s">
        <v>64</v>
      </c>
      <c r="O10" s="9" t="s">
        <v>65</v>
      </c>
    </row>
    <row r="11" ht="87.75" customHeight="1">
      <c r="B11" s="16" t="s">
        <v>66</v>
      </c>
      <c r="C11" s="17" t="s">
        <v>67</v>
      </c>
      <c r="D11" s="17" t="s">
        <v>68</v>
      </c>
      <c r="E11" s="17" t="s">
        <v>69</v>
      </c>
      <c r="F11" s="17" t="s">
        <v>19</v>
      </c>
      <c r="G11" s="17" t="s">
        <v>70</v>
      </c>
      <c r="H11" s="17" t="s">
        <v>34</v>
      </c>
      <c r="I11" s="18" t="s">
        <v>62</v>
      </c>
      <c r="J11" s="19">
        <v>45524.0</v>
      </c>
      <c r="K11" s="18" t="s">
        <v>23</v>
      </c>
      <c r="L11" s="18" t="s">
        <v>24</v>
      </c>
      <c r="M11" s="17" t="s">
        <v>71</v>
      </c>
      <c r="N11" s="17" t="s">
        <v>72</v>
      </c>
      <c r="O11" s="17" t="s">
        <v>73</v>
      </c>
    </row>
    <row r="12" ht="101.25" customHeight="1">
      <c r="B12" s="20"/>
      <c r="C12" s="21"/>
      <c r="D12" s="21"/>
      <c r="E12" s="21"/>
      <c r="F12" s="21"/>
      <c r="G12" s="21"/>
      <c r="H12" s="21"/>
      <c r="I12" s="22"/>
      <c r="J12" s="23"/>
      <c r="K12" s="22"/>
      <c r="L12" s="22"/>
      <c r="M12" s="21"/>
      <c r="N12" s="21"/>
      <c r="O12" s="21"/>
    </row>
    <row r="13" ht="84.75" customHeight="1">
      <c r="B13" s="20"/>
      <c r="C13" s="21"/>
      <c r="D13" s="21"/>
      <c r="E13" s="21"/>
      <c r="F13" s="21"/>
      <c r="G13" s="21"/>
      <c r="H13" s="21"/>
      <c r="I13" s="22"/>
      <c r="J13" s="23"/>
      <c r="K13" s="22"/>
      <c r="L13" s="22"/>
      <c r="M13" s="21"/>
      <c r="N13" s="21"/>
      <c r="O13" s="21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4"/>
      <c r="L16" s="3"/>
    </row>
    <row r="17" ht="19.5" customHeight="1">
      <c r="I17" s="1"/>
      <c r="J17" s="1"/>
      <c r="K17" s="24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 t="s">
        <v>23</v>
      </c>
      <c r="L21" s="1" t="s">
        <v>74</v>
      </c>
      <c r="M21" s="5"/>
    </row>
    <row r="22" ht="19.5" customHeight="1">
      <c r="I22" s="1"/>
      <c r="J22" s="1"/>
      <c r="K22" s="2" t="s">
        <v>45</v>
      </c>
      <c r="L22" s="1" t="s">
        <v>24</v>
      </c>
      <c r="M22" s="5"/>
    </row>
    <row r="23" ht="19.5" customHeight="1">
      <c r="I23" s="1"/>
      <c r="J23" s="1"/>
      <c r="K23" s="2" t="s">
        <v>75</v>
      </c>
      <c r="L23" s="1" t="s">
        <v>76</v>
      </c>
      <c r="M23" s="5"/>
    </row>
    <row r="24" ht="19.5" customHeight="1">
      <c r="I24" s="1"/>
      <c r="J24" s="1"/>
      <c r="K24" s="2"/>
      <c r="L24" s="1" t="s">
        <v>77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B28" s="25"/>
      <c r="K28" s="2"/>
      <c r="L28" s="3"/>
    </row>
    <row r="29" ht="15.75" customHeight="1">
      <c r="K29" s="2"/>
      <c r="L29" s="3"/>
    </row>
    <row r="30" ht="15.75" customHeight="1">
      <c r="K30" s="2"/>
      <c r="L30" s="3"/>
    </row>
    <row r="31" ht="15.75" customHeight="1">
      <c r="K31" s="2"/>
      <c r="L31" s="3"/>
    </row>
    <row r="32" ht="15.75" customHeight="1">
      <c r="K32" s="2"/>
      <c r="L32" s="3"/>
    </row>
    <row r="33" ht="15.75" customHeight="1">
      <c r="K33" s="2"/>
      <c r="L33" s="3"/>
    </row>
    <row r="34" ht="15.75" customHeight="1">
      <c r="K34" s="2"/>
      <c r="L34" s="3"/>
    </row>
    <row r="35" ht="15.75" customHeight="1">
      <c r="K35" s="2"/>
      <c r="L35" s="3"/>
    </row>
    <row r="36" ht="15.75" customHeight="1">
      <c r="K36" s="2"/>
      <c r="L36" s="3"/>
    </row>
    <row r="37" ht="15.75" customHeight="1">
      <c r="K37" s="2"/>
      <c r="L37" s="3"/>
    </row>
    <row r="38" ht="15.75" customHeight="1">
      <c r="K38" s="2"/>
      <c r="L38" s="3"/>
    </row>
    <row r="39" ht="15.75" customHeight="1">
      <c r="K39" s="2"/>
      <c r="L39" s="3"/>
    </row>
    <row r="40" ht="15.75" customHeight="1">
      <c r="K40" s="2"/>
      <c r="L40" s="3"/>
    </row>
    <row r="41" ht="15.75" customHeight="1">
      <c r="K41" s="2"/>
      <c r="L41" s="3"/>
    </row>
    <row r="42" ht="15.75" customHeight="1">
      <c r="K42" s="2"/>
      <c r="L42" s="3"/>
    </row>
    <row r="43" ht="15.75" customHeight="1">
      <c r="K43" s="2"/>
      <c r="L43" s="3"/>
    </row>
    <row r="44" ht="15.75" customHeight="1">
      <c r="K44" s="2"/>
      <c r="L44" s="3"/>
    </row>
    <row r="45" ht="15.75" customHeight="1">
      <c r="K45" s="2"/>
      <c r="L45" s="3"/>
    </row>
    <row r="46" ht="15.75" customHeight="1">
      <c r="K46" s="2"/>
      <c r="L46" s="3"/>
    </row>
    <row r="47" ht="15.75" customHeight="1">
      <c r="K47" s="2"/>
      <c r="L47" s="3"/>
    </row>
    <row r="48" ht="15.75" customHeight="1">
      <c r="K48" s="2"/>
      <c r="L48" s="3"/>
    </row>
    <row r="49" ht="15.75" customHeight="1">
      <c r="K49" s="2"/>
      <c r="L49" s="3"/>
    </row>
    <row r="50" ht="15.75" customHeight="1">
      <c r="K50" s="2"/>
      <c r="L50" s="3"/>
    </row>
    <row r="51" ht="15.75" customHeight="1">
      <c r="K51" s="2"/>
      <c r="L51" s="3"/>
    </row>
    <row r="52" ht="15.75" customHeight="1">
      <c r="K52" s="2"/>
      <c r="L52" s="3"/>
    </row>
    <row r="53" ht="15.75" customHeight="1">
      <c r="K53" s="2"/>
      <c r="L53" s="3"/>
    </row>
    <row r="54" ht="15.75" customHeight="1">
      <c r="K54" s="2"/>
      <c r="L54" s="3"/>
    </row>
    <row r="55" ht="15.75" customHeight="1"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6"/>
      <c r="L991" s="3"/>
    </row>
    <row r="992" ht="15.75" customHeight="1">
      <c r="I992" s="3"/>
      <c r="J992" s="3"/>
      <c r="K992" s="26"/>
      <c r="L992" s="3"/>
    </row>
    <row r="993" ht="15.75" customHeight="1">
      <c r="I993" s="3"/>
      <c r="J993" s="3"/>
    </row>
  </sheetData>
  <mergeCells count="2">
    <mergeCell ref="B3:O3"/>
    <mergeCell ref="B28:J55"/>
  </mergeCells>
  <dataValidations>
    <dataValidation type="list" allowBlank="1" showErrorMessage="1" sqref="L6:L13">
      <formula1>$L$21:$L$24</formula1>
    </dataValidation>
    <dataValidation type="list" allowBlank="1" showErrorMessage="1" sqref="K6:K13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5"/>
    </row>
    <row r="5" hidden="1">
      <c r="C5" s="27"/>
      <c r="D5" s="27"/>
      <c r="E5" s="27"/>
      <c r="F5" s="5"/>
    </row>
    <row r="6" ht="39.75" customHeight="1">
      <c r="B6" s="28" t="s">
        <v>78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ht="9.75" customHeight="1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ht="30.0" customHeight="1">
      <c r="B9" s="37"/>
      <c r="C9" s="38" t="s">
        <v>1</v>
      </c>
      <c r="D9" s="39"/>
      <c r="E9" s="40" t="s">
        <v>79</v>
      </c>
      <c r="F9" s="30"/>
      <c r="G9" s="39"/>
      <c r="H9" s="40" t="s">
        <v>11</v>
      </c>
      <c r="I9" s="30"/>
      <c r="J9" s="41"/>
      <c r="K9" s="41"/>
      <c r="L9" s="41"/>
      <c r="M9" s="41"/>
      <c r="N9" s="41"/>
      <c r="O9" s="41"/>
      <c r="P9" s="42"/>
    </row>
    <row r="10" ht="30.0" customHeight="1">
      <c r="B10" s="37"/>
      <c r="C10" s="43" t="s">
        <v>28</v>
      </c>
      <c r="D10" s="44"/>
      <c r="E10" s="45" t="str">
        <f>VLOOKUP(C10,'Formato descripción HU'!B6:O10,5,0)</f>
        <v>Directiva del conjunto</v>
      </c>
      <c r="F10" s="30"/>
      <c r="G10" s="46"/>
      <c r="H10" s="47" t="str">
        <f>VLOOKUP(C10,'Formato descripción HU'!B6:O10,11,0)</f>
        <v>En proceso</v>
      </c>
      <c r="I10" s="30"/>
      <c r="J10" s="46"/>
      <c r="K10" s="41"/>
      <c r="L10" s="41"/>
      <c r="M10" s="41"/>
      <c r="N10" s="41"/>
      <c r="O10" s="41"/>
      <c r="P10" s="42"/>
    </row>
    <row r="11" ht="9.75" customHeight="1">
      <c r="B11" s="37"/>
      <c r="C11" s="48"/>
      <c r="D11" s="44"/>
      <c r="E11" s="49"/>
      <c r="F11" s="49"/>
      <c r="G11" s="46"/>
      <c r="H11" s="49"/>
      <c r="I11" s="49"/>
      <c r="J11" s="46"/>
      <c r="K11" s="49"/>
      <c r="L11" s="49"/>
      <c r="M11" s="41"/>
      <c r="N11" s="49"/>
      <c r="O11" s="49"/>
      <c r="P11" s="42"/>
    </row>
    <row r="12" ht="30.0" customHeight="1">
      <c r="B12" s="37"/>
      <c r="C12" s="38" t="s">
        <v>80</v>
      </c>
      <c r="D12" s="44"/>
      <c r="E12" s="40" t="s">
        <v>10</v>
      </c>
      <c r="F12" s="30"/>
      <c r="G12" s="46"/>
      <c r="H12" s="40" t="s">
        <v>81</v>
      </c>
      <c r="I12" s="30"/>
      <c r="J12" s="46"/>
      <c r="K12" s="49"/>
      <c r="L12" s="49"/>
      <c r="M12" s="41"/>
      <c r="N12" s="49"/>
      <c r="O12" s="49"/>
      <c r="P12" s="42"/>
    </row>
    <row r="13" ht="30.0" customHeight="1">
      <c r="B13" s="37"/>
      <c r="C13" s="43" t="str">
        <f>VLOOKUP('Historia de Usuario'!C10,'Formato descripción HU'!B6:O10,8,0)</f>
        <v>&gt;8 hr</v>
      </c>
      <c r="D13" s="44"/>
      <c r="E13" s="47" t="str">
        <f>VLOOKUP(C10,'Formato descripción HU'!B6:O10,10,0)</f>
        <v>Alta</v>
      </c>
      <c r="F13" s="30"/>
      <c r="G13" s="46"/>
      <c r="H13" s="47" t="str">
        <f>VLOOKUP(C10,'Formato descripción HU'!B6:O10,7,0)</f>
        <v>Alexander Ullco</v>
      </c>
      <c r="I13" s="30"/>
      <c r="J13" s="46"/>
      <c r="K13" s="49"/>
      <c r="L13" s="49"/>
      <c r="M13" s="41"/>
      <c r="N13" s="49"/>
      <c r="O13" s="49"/>
      <c r="P13" s="42"/>
    </row>
    <row r="14" ht="9.75" customHeight="1">
      <c r="B14" s="37"/>
      <c r="C14" s="41"/>
      <c r="D14" s="44"/>
      <c r="E14" s="41"/>
      <c r="F14" s="41"/>
      <c r="G14" s="46"/>
      <c r="H14" s="46"/>
      <c r="I14" s="41"/>
      <c r="J14" s="41"/>
      <c r="K14" s="41"/>
      <c r="L14" s="41"/>
      <c r="M14" s="41"/>
      <c r="N14" s="41"/>
      <c r="O14" s="41"/>
      <c r="P14" s="42"/>
    </row>
    <row r="15" ht="19.5" customHeight="1">
      <c r="B15" s="37"/>
      <c r="C15" s="50" t="s">
        <v>82</v>
      </c>
      <c r="D15" s="51" t="str">
        <f>VLOOKUP(C10,'Formato descripción HU'!B6:O10,3,0)</f>
        <v>Se deberá automatizar y agilizar el proceso de registro de salida en el sistema para residentes, visitas, vehículos, etc.</v>
      </c>
      <c r="E15" s="52"/>
      <c r="F15" s="41"/>
      <c r="G15" s="50" t="s">
        <v>83</v>
      </c>
      <c r="H15" s="51" t="str">
        <f>VLOOKUP(C10,'Formato descripción HU'!B6:O10,4,0)</f>
        <v>Mejorar la eficiencia y seguridad en la salida de residentes, visitas, vehículos, etc.</v>
      </c>
      <c r="I15" s="53"/>
      <c r="J15" s="52"/>
      <c r="K15" s="41"/>
      <c r="L15" s="50" t="s">
        <v>84</v>
      </c>
      <c r="M15" s="51" t="str">
        <f>VLOOKUP(C10,'Formato descripción HU'!B6:O10,6,0)</f>
        <v>2. Usuario menciona su apellido o facilita su CI para verificarlo en el sistema, se verifica la validez, se registra la hora de salida del usuario, el sistema permite la salida si la identificación es válida.</v>
      </c>
      <c r="N15" s="53"/>
      <c r="O15" s="52"/>
      <c r="P15" s="42"/>
    </row>
    <row r="16" ht="19.5" customHeight="1">
      <c r="B16" s="37"/>
      <c r="C16" s="54"/>
      <c r="D16" s="55"/>
      <c r="E16" s="56"/>
      <c r="F16" s="41"/>
      <c r="G16" s="54"/>
      <c r="H16" s="55"/>
      <c r="J16" s="56"/>
      <c r="K16" s="41"/>
      <c r="L16" s="54"/>
      <c r="M16" s="55"/>
      <c r="O16" s="56"/>
      <c r="P16" s="42"/>
    </row>
    <row r="17" ht="19.5" customHeight="1">
      <c r="B17" s="37"/>
      <c r="C17" s="57"/>
      <c r="D17" s="58"/>
      <c r="E17" s="59"/>
      <c r="F17" s="41"/>
      <c r="G17" s="57"/>
      <c r="H17" s="58"/>
      <c r="I17" s="60"/>
      <c r="J17" s="59"/>
      <c r="K17" s="41"/>
      <c r="L17" s="57"/>
      <c r="M17" s="58"/>
      <c r="N17" s="60"/>
      <c r="O17" s="59"/>
      <c r="P17" s="42"/>
    </row>
    <row r="18" ht="9.75" customHeight="1">
      <c r="B18" s="37"/>
      <c r="C18" s="41"/>
      <c r="D18" s="41"/>
      <c r="E18" s="41"/>
      <c r="F18" s="41"/>
      <c r="G18" s="46"/>
      <c r="H18" s="46"/>
      <c r="I18" s="46"/>
      <c r="J18" s="41"/>
      <c r="K18" s="41"/>
      <c r="L18" s="41"/>
      <c r="M18" s="41"/>
      <c r="N18" s="41"/>
      <c r="O18" s="41"/>
      <c r="P18" s="42"/>
    </row>
    <row r="19" ht="19.5" customHeight="1">
      <c r="B19" s="37"/>
      <c r="C19" s="61" t="s">
        <v>85</v>
      </c>
      <c r="D19" s="52"/>
      <c r="E19" s="62" t="str">
        <f>VLOOKUP(C10,'Formato descripción HU'!B6:O10,14,0)</f>
        <v>Salida del usuario sea rápida y segura mediante una identificación o nombre para verificarlo en el sistema.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2"/>
    </row>
    <row r="20" ht="19.5" customHeight="1">
      <c r="B20" s="37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2"/>
    </row>
    <row r="21" ht="9.75" customHeight="1">
      <c r="B21" s="37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ht="19.5" customHeight="1">
      <c r="B22" s="37"/>
      <c r="C22" s="68" t="s">
        <v>86</v>
      </c>
      <c r="D22" s="52"/>
      <c r="E22" s="51" t="str">
        <f>VLOOKUP(C10,'Formato descripción HU'!B6:O10,12,0)</f>
        <v>Verificar que el sistema registre  correctamente la salida del usuario al presentar algún documento de identificación o mencione su nombre, y que la salida sea permitida</v>
      </c>
      <c r="F22" s="53"/>
      <c r="G22" s="53"/>
      <c r="H22" s="52"/>
      <c r="I22" s="41"/>
      <c r="J22" s="68" t="s">
        <v>13</v>
      </c>
      <c r="K22" s="52"/>
      <c r="L22" s="51" t="str">
        <f>VLOOKUP(C10,'Formato descripción HU'!B6:O10,13,0)</f>
        <v>Tomar nota de la salida autorizada de los diferentes usuarios, registrando adicional la hora de salida.</v>
      </c>
      <c r="M22" s="53"/>
      <c r="N22" s="53"/>
      <c r="O22" s="52"/>
      <c r="P22" s="42"/>
    </row>
    <row r="23" ht="19.5" customHeight="1">
      <c r="B23" s="37"/>
      <c r="C23" s="55"/>
      <c r="D23" s="56"/>
      <c r="E23" s="55"/>
      <c r="H23" s="56"/>
      <c r="I23" s="41"/>
      <c r="J23" s="55"/>
      <c r="K23" s="56"/>
      <c r="L23" s="55"/>
      <c r="O23" s="56"/>
      <c r="P23" s="42"/>
    </row>
    <row r="24" ht="19.5" customHeight="1">
      <c r="B24" s="37"/>
      <c r="C24" s="58"/>
      <c r="D24" s="59"/>
      <c r="E24" s="58"/>
      <c r="F24" s="60"/>
      <c r="G24" s="60"/>
      <c r="H24" s="59"/>
      <c r="I24" s="41"/>
      <c r="J24" s="58"/>
      <c r="K24" s="59"/>
      <c r="L24" s="58"/>
      <c r="M24" s="60"/>
      <c r="N24" s="60"/>
      <c r="O24" s="59"/>
      <c r="P24" s="42"/>
    </row>
    <row r="25" ht="9.75" customHeight="1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