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0">
      <text>
        <t xml:space="preserve">There's a citation but when looking at the Clarivate database, apparently, the journal is not that old.
	-Khristianne Ermino</t>
      </text>
    </comment>
    <comment authorId="0" ref="C23">
      <text>
        <t xml:space="preserve">Not found on Clarivate database.
	-Khristianne Ermino</t>
      </text>
    </comment>
    <comment authorId="0" ref="I6">
      <text>
        <t xml:space="preserve">Does the total citable items just remain the items from 1997??
	-Khristianne Ermino</t>
      </text>
    </comment>
    <comment authorId="0" ref="A54">
      <text>
        <t xml:space="preserve">https://ecprccsarstacct.z9.web.core.windows.net/files/SARAFiles/legacy/cosewic/sr_shortnose_cisco_e.pdf
	-Khristianne Ermino</t>
      </text>
    </comment>
    <comment authorId="0" ref="A64">
      <text>
        <t xml:space="preserve">https://ecprccsarstacct.z9.web.core.windows.net/files/SARAFiles/legacy/cosewic/sr_spring_cisco_0809_e.pdf
	-Khristianne Ermino</t>
      </text>
    </comment>
    <comment authorId="0" ref="A25">
      <text>
        <t xml:space="preserve">https://ecprccsarstacct.z9.web.core.windows.net/files/SARAFiles/legacy/cosewic/sr%20Lake%20Chubsucker%202021_e.pdf
	-Khristianne Ermino</t>
      </text>
    </comment>
    <comment authorId="0" ref="A3">
      <text>
        <t xml:space="preserve">https://ecprccsarstacct.z9.web.core.windows.net/files/SARAFiles/00020692-RECFIN_DT0108-en-Rsap-SilverChubMeneGrandesEcailles-v01-2025aug-eng.pdf#page=51.09
	-Khristianne Ermino</t>
      </text>
    </comment>
    <comment authorId="0" ref="D4">
      <text>
        <t xml:space="preserve">Doesn't have a published year??
	-Khristianne Ermino</t>
      </text>
    </comment>
    <comment authorId="0" ref="A1">
      <text>
        <t xml:space="preserve">https://ecprccsarstacct.z9.web.core.windows.net/files/SARAFiles/00020692-RECFIN_DT0108-en-Rsap-SilverChubMeneGrandesEcailles-v01-2025aug-eng.pdf#page=51.09
	-Khristianne Ermino</t>
      </text>
    </comment>
    <comment authorId="0" ref="A2">
      <text>
        <t xml:space="preserve">https://ecprccsarstacct.z9.web.core.windows.net/files/SARAFiles/legacy/cosewic/sr-BarRayeStripedBassAddm-v00-2020Sept-Eng.pdf#page=7.11
	-Khristianne Ermino</t>
      </text>
    </comment>
  </commentList>
</comments>
</file>

<file path=xl/sharedStrings.xml><?xml version="1.0" encoding="utf-8"?>
<sst xmlns="http://schemas.openxmlformats.org/spreadsheetml/2006/main" count="220" uniqueCount="159">
  <si>
    <t>Species</t>
  </si>
  <si>
    <t>Citation (Most Recent Report Only on the Species)</t>
  </si>
  <si>
    <t>Journal</t>
  </si>
  <si>
    <t>Published Year</t>
  </si>
  <si>
    <t>IF Year</t>
  </si>
  <si>
    <t>JIF</t>
  </si>
  <si>
    <t>Total # of Citations of Journal in the Specific Year</t>
  </si>
  <si>
    <t>Citable Items within the Specific Year</t>
  </si>
  <si>
    <t xml:space="preserve">Total Citable Items (Previous 2 Years) </t>
  </si>
  <si>
    <t>Bass, Striped (Morone saxatilis) St. Lawrence River population</t>
  </si>
  <si>
    <t>N/A</t>
  </si>
  <si>
    <t>Chub, Silver (Macrhybopsis storeriana) Great Lakes – Upper St. Lawrence populations</t>
  </si>
  <si>
    <t>Baker, D.B., R. Confesor, D.E. Ewing, L.T. Johnson, J.W. Kramer, and B.J. Merryfield. 2014.Phosphorus loading to Lake Erie from the Maumee, Sandusky and Cuyahoga rivers: theimportance of bioavailability. Journal of Great Lakes Research 40: 502-517.</t>
  </si>
  <si>
    <t>Journal of Great Lakes Research</t>
  </si>
  <si>
    <t>Brown, R.E., C.M. Mayer, N.L. Thompson, C.D. Hilling, J.J. Roberts, and C.A. Richter. In Press.Silver Chub (Macrhybopsis storeriana) spawning confirmed in the Maumee River, atributary of Lake Erie. North American Journal of Fisheries Management 44:xxxx-xxxx. .</t>
  </si>
  <si>
    <t>North American Journal of Fisheries Management</t>
  </si>
  <si>
    <t>Camacho, C.A., C.J. Sullivan, M.J. Weber, and C.L. Pierce. 2019. Morphological Identificationof Bighead Carp, Silver Carp, and Grass Carp Eggs Using Random Forests MachineLearning Classification. North American Journal of Fisheries Management 39(6): 1373-1384.</t>
  </si>
  <si>
    <t>DeMarais, B.D. and W.L. Minckley. 1993. Genetics and morphology of Yaqui chub Gilapurpurea, an endangered cyprinid fish subject to recovery efforts. BiologicalConservation 66(3): 195-206.</t>
  </si>
  <si>
    <t>Biological Conservation</t>
  </si>
  <si>
    <t>Keep at 1997?</t>
  </si>
  <si>
    <t>Drake, D.A.R. and N.E. Mandrak. 2014a. Ecological risk of live bait fisheries: a new angle onselective fishing. Fisheries 39(5): 201-211.</t>
  </si>
  <si>
    <t>Fisheries</t>
  </si>
  <si>
    <t>Drake, D.A.R. and N.E. Mandrak. 2014b. Harvest models and stock co-occurrence: probabilisticmethods for estimating bycatch. Fish and Fisheries 15(1): 23-42.</t>
  </si>
  <si>
    <t>Fish and Fisheries</t>
  </si>
  <si>
    <t>Elbassiouny, A.A., J.P. Fontenelle, P.M. Kočovský, N.E. Mandrak, and N.R. Lovejoy. 2023.Genetic structure of the Silver Chub indicates distinctiveness of Lake Erie population.North American Journal of Fisheries Management 43(5): 1180-1189.</t>
  </si>
  <si>
    <t>Ficke, A.D., C.A. Myrick, and L.J. Hansen. 2007. Potential impacts of global climate change onfreshwater fisheries. Reviews in Fish Biology and Fisheries 17(4): 581-613.</t>
  </si>
  <si>
    <t>Reviews in Fish Biology and Fisheries</t>
  </si>
  <si>
    <t>Freeman, K.J., K.A. Krieger, and D.J. Berg. 2011. The effects of dreissenid mussels on thesurvival and condition of burrowing mayflies (Hexagenia spp.) in western Lake Erie.Journal of Great Lakes Research 37(3): 426-431.</t>
  </si>
  <si>
    <t>French, J.R.P. and D.J. Jude. 2001. Diets and diet overlap of non-indigneous gobies and smallbenthic native fishes co-habiting the St. Clair River, Michigan. Journal of Great LakesResearch 27(3): 300-311.</t>
  </si>
  <si>
    <t>Gewurtz, S.B., R. Lazar, and G. Douglas Haffner. 2000. Comparison of polycyclic aromatichydrocarbon and polychlorinated biphenyl dynamics in benthic invertebrates of LakeErie, USA. Environmental Toxicology and Chemistry 19(12): 2943-2950.</t>
  </si>
  <si>
    <t>Environmental Toxicology and Chemistry</t>
  </si>
  <si>
    <t>Janssen, J. and D.J. Jude. 2001. Recruitment failure of Mottled Sculpin, Cottus bairdii, inCalumet Harbor, southern Lake Michigan, induced by newly introduced Round Goby,Neogobius melanostomus. Journal of Great Lakes Research 27(3): 319-328.</t>
  </si>
  <si>
    <t>Kočovský, P.M., N.R. King, E. Weimer, C. Mayer, and S.S. Qian. 2021. Validation of the model-predicted spawning area of grass carp Ctenopharyngodon idella in the Sandusky River.Journal of Great Lakes Research 47(1): 29-36.</t>
  </si>
  <si>
    <t>Krieger, K.A., M.T. Bur, J.J.H. Ciborowski, D.R. Barton, and D.W. Schloesser. 2007. Distributionand abundance of burrowing mayflies (Hexagenia spp.) in Lake Erie, 1997–2005.Journal of Great Lakes Research 33, Supplement 1: 20-33.</t>
  </si>
  <si>
    <t>Krumholz, L.A. and W.L. Minckley. 1964. Changes in the fish population in the Upper Ohio Riverfollowing temporary pollution abatement. Transactions of the American Fisheries Society93(1): 1-5.</t>
  </si>
  <si>
    <t>Transactions of the American Fisheries Society</t>
  </si>
  <si>
    <t>Larson, J.H., S. Grace McCalla, D.C. Chapman, C. Rees, B.C. Knights, J.M. Vallazza, A.E.George, W.B. Richardson, and J. Amberg. 2016. Genetic Analysis Shows thatMorphology Alone Cannot Distinguish Asian Carp Eggs from Those of Other CyprinidSpecies. North American Journal of Fisheries Management 36(5): 1053-1058.</t>
  </si>
  <si>
    <t>Mahmood, M., S.P. Bhavsar, and G.B. Arhonditsis. 2013. Fish contamination in Lake Erie: anexamination of temporal trends of organochlorine contaminants and a Bayesianapproach to consumption advisories. Ecological Informatics 18: 131-148.</t>
  </si>
  <si>
    <t>Ecological Informatics</t>
  </si>
  <si>
    <t>McKenna, J.R., A. Bowen, J.R. Farver, J.M. Long, J.G. Miner, N.D. Stott, and P.M. Kočovský.2023. Assessing potential spawning locations of Silver Chub in Lake Erie. NorthAmerican Journal of Fisheries Management 43(5): 1166-1179.</t>
  </si>
  <si>
    <t>McKenna Jr., J.E. and P.M. Kočovský. 2020. Habitat characterization and species distributionmodel of the only large-lake population of the endangered Silver Chub (Macrhybopsisstoreriana, Kirtland 1844). Ecology and Evolution 10(21): 12076-12090.</t>
  </si>
  <si>
    <t>Ecology and Evolution</t>
  </si>
  <si>
    <t>Perkin, J.S., T.A. Starks, C.A. Pennock, K.B. Gido, G.W. Hopper, and S.C. Hedden. 2019.Extreme drought causes fish recruitment failure in a fragmented Great Plains riverscape.Ecohydrology 12(6): e2120.</t>
  </si>
  <si>
    <t>Ecohydrology</t>
  </si>
  <si>
    <t>Schloesser, D.W., K.A. Krieger, J.J.H. Ciborowski, and L.D. Corkum. 2000. Recolonization andpossible recovery of burrowing mayflies (Ephemeroptera: Ephemeridae: Hexageniaspp.) in Lake Erie of the Laurentian Great Lakes. Journal of Aquatic Ecosystem Stressand Recovery 8(2): 125-141.</t>
  </si>
  <si>
    <t>Journal of Aquatic Ecosystem Stress and Recovery</t>
  </si>
  <si>
    <t>Watson, S.B., C. Miller, G. Arhonditsis, G.L. Boyer, W. Carmichael, M.N. Charlton, R. Confesor,D.C. Depew, T.O. Höök, S.A. Ludsin, G. Matisoff, S.P. McElmurry, M.W. Murray, P.R.R., Y.R. Rao, M.M. Steffen, and S.W. Wilhelm. 2016. The re-eutrophication of LakeErie: harmful algal blooms and hypoxia. Harmful Algae 56: 44-66.</t>
  </si>
  <si>
    <t>Harmful Algae</t>
  </si>
  <si>
    <t>Chubsucker, Lake (Erimyzon sucetta)</t>
  </si>
  <si>
    <t>Abbett, R., E. M. Waldt, J. H. Johnson, J. E. McKenna, Jr., and D. E. Dittman. 2013.
Interactions between invasive round gobies (Neogobius melanostomus) and fantail
darters (Etheostoma flabellare) in a tributary of the St. Lawrence River, New York,
USA. Journal of Freshwater Ecology 28:529-537.</t>
  </si>
  <si>
    <t>Journal of Freshwater Ecology</t>
  </si>
  <si>
    <t>Chapman, D. C., J. J. Davis, J. A. Jenkins, P. M. Kocovsky, J. G. Miner, J. Farver, and
P. R. Jackson. 2013. First evidence of grass carp recruitment in the Great Lakes
Basin. Journal of Great Lakes Research 39:547-554.</t>
  </si>
  <si>
    <t>Clow, R., A. Rutter, and B. A. Zeeb. 2017. Residual dichlorodiphenyltrichloroethane
distribution in the soils and sediments of Point Pelee National Park: Implications and
tools for remediation. Canadian Journal of Soil Science 97:178-187.</t>
  </si>
  <si>
    <t>Canadian Journal of Soil Science</t>
  </si>
  <si>
    <t>Cooper, G. P. 1936. Some results of forage fish investigations in Michigan.
Transactions of the American Fisheries Society 65:132-142.</t>
  </si>
  <si>
    <t>Crowe, A. S., and J. E. Smith. 2007. Distribution and persistence of DDT in soil at a
sand dune-marsh environment: Point Pelee, Ontario, Canada. Canadian Journal of
Soil Science 87:315-327.</t>
  </si>
  <si>
    <t>Eberts, Jr., R. C., V. J. Santucci Jr., and D. H. Wahl. 1998. Suitability of the Lake
Chubsucker as prey for Largemouth Bass in small impoundments. North American
Journal of Fisheries Management 18:295-307.</t>
  </si>
  <si>
    <t>ASK SARA!!</t>
  </si>
  <si>
    <t>Embke, H. S., P. M. Kocovsky, C. A. Richter, J. J. Pritt, C. M. Mayer, and S. S. Qian.
2016. First direct confirmation of grass carp spawning in a Great Lakes tributary.
Journal of Great Lakes Research 42:899-903.</t>
  </si>
  <si>
    <t>Hauser, F. E., J. P. Fontenelle, A. A. Elbassiouny, N. E. Mandrak, and N. R. Lovejoy.
2019. Genetic structure of endangered lake chubsucker Erimyzon sucetta in Canada
reveals a differentiated population in a precarious habitat. Journal of Fish Biology
95:1500-1505.</t>
  </si>
  <si>
    <t>Journal of Fish Biology</t>
  </si>
  <si>
    <t>Johnson, B. M., R. Arlinghaus, and P. J. Martinez. 2009. Are we doing all we can to
stem the tide of illegal fish stocking? Fisheries 34:389-394.</t>
  </si>
  <si>
    <t>Jude, D. J., R. H. Reider, and G. R. Smith. 1992. Establishment of Gobiidae in the
Great Lakes basin. Canadian Journal of Fisheries and Aquatic Sciences 49: 416421.</t>
  </si>
  <si>
    <t>Canadian Journal of Fisheries and Aquatic Sciences</t>
  </si>
  <si>
    <t>Kapuscinski, K. L., J. M. Farrell, S. V. Stehman, G. L. Boyer, D. D. Fernando, M. A.
Teece, and T. J. Tschaplinski. 2014. Selective herbivory by an invasive cyprinid, the
rudd Scardinius erythrophthalmus. Freshwater Biology 59:2315-2327.</t>
  </si>
  <si>
    <t>Freshwater Biology</t>
  </si>
  <si>
    <t>Kapuscinski, K. L., J. M. Farrell, and M. A. Wilkinson. 2012a. Feeding patterns and population structure of an invasive cyprinid, the rudd Scardinius erhthrophthalmus(Cypriniformes, Cyprinidae), in Buffalo Harbor (Lake Erie) and the upper Niagara River. Hydrobiologia 693:169-181.</t>
  </si>
  <si>
    <t>Hydrobiologia</t>
  </si>
  <si>
    <t>Kapuscinski, K. L., J. M. Farrell, and M. A. Wilkinson. 2012b. First report of abundant
Rudd populations in North America. North American Journal of Fisheries
Management 32:82-86.</t>
  </si>
  <si>
    <t>Kornis, M. S., N. Mercado-Silva, and J. J. Vander Zanden. 2012. Twenty years of
invasion: a review of round goby Neogobius melanostomus biology, spread, and
ecological implications. Journal of Fish Biology 80: 235-85.</t>
  </si>
  <si>
    <t>Mahon, R., and E. K. Balon. 1977. Fish community sttucture in lakeshore lagoons on
Long Point, Lake Erie, Canada. Environmental Biology of Fishes 2:71-82.</t>
  </si>
  <si>
    <t>Environmental Biology of Fishes</t>
  </si>
  <si>
    <t>Mazur M. L. C., K. P. Kowalski, and D. Galbraith. 2014. Assessment of suitable habitat
for Phragmites australis (common reed) in the Great Lakes coastal zone. Aquatic
Invasions 9:1–19</t>
  </si>
  <si>
    <t>Aquatic Invasions</t>
  </si>
  <si>
    <t>Montgomery, F., S. Reid, and N. E. Mandrak. 2020. Extinction debt of fishes in Great Lakes coastal wetlands. Biological Conservation 241:doi.org/10.1016/j.biocon.2019.108386</t>
  </si>
  <si>
    <t>Montgomery, F., S. M. Reid, and N. E. Mandrak. 2018. A habitat-based framework to
predict the effects of agricultural drain maintenance on imperiled fishes. Journal of
Environmental Management 206:1104-1114</t>
  </si>
  <si>
    <t>Journal of Environmental Management</t>
  </si>
  <si>
    <t>Pipalova, I. 2002. Initial impact of low stocking density of grass carp on aquatic
macrophytes. Aquatic Botany 73:9-18.</t>
  </si>
  <si>
    <t>Aquatic Botany</t>
  </si>
  <si>
    <t>Poos, M. S., A. Dextrase, A. N. Schwalb, and J. Ackerman. 2009. Secondary invasion
of the round goby into high diversity Great Lakes tributaries and species at risk
hotspots: Potential new concerns for endangered freshwater species. Biological
Invasions 12:1269–1284.</t>
  </si>
  <si>
    <t>Biological Invasions</t>
  </si>
  <si>
    <t>Salafsky, N., D. Salzer, A. Stattersfield, C. Hioton-Taylor, R. Neugarten, S. H. M.
Butchart, B. Collen, N. Cox, L. L. Master, S. O'Conner, and S. Wilkie. 2008. A
standard lexicon for biodiversity conservation: United classifications of threats and
actions. Conservation Biology 22:897-911</t>
  </si>
  <si>
    <t>Conservation Biology</t>
  </si>
  <si>
    <t>Schindler, D. W. 1998. A dim future for the boreal waters and landscapes: Cumulative
effects of climate warming, stratospheric ozone depletion, acid precipitation and
other human activities. Bioscience 48:157-164.</t>
  </si>
  <si>
    <t>Bioscience</t>
  </si>
  <si>
    <t>Trebitz, A. S., J. C. Brazner, V. J. Brady, R. Axler, and D. K. Tanner. 2007. Turbidity
tolerances of Great Lakes coastal wetland fishes. North American Journal of
Fisheries Management 27:619-633.</t>
  </si>
  <si>
    <t>van der Lee, A. S., and M. A. Koops. 2017. Bioenergetics modelling of grass carp:
estimated individual consumption and population impacts in Great Lakes wetlands.
Journal of Great Lakes Research 43:308-318.</t>
  </si>
  <si>
    <t>Weber, M. J., and M. L. Brown. 2009. Effects of common carp on aquatic ecosystems
80 years after "carp as a dominant": ecological insights for fisheries management.
Reviews in Fisheries Science 17:524-537.</t>
  </si>
  <si>
    <t>Reviews in Fisheries Science</t>
  </si>
  <si>
    <t>Werner, E. E., D. J. Hall, D. R. Laughlin, D. J. Wagner, L. A. Wilsmann, and F. C. Funk.
1977. Habitat partitioning in a freshwater fish community. Journal of the Fisheries
Research Bord of Canada 34:360-370.</t>
  </si>
  <si>
    <t>Journal of the Fisheries
Research Bord of Canada</t>
  </si>
  <si>
    <t>Whyte, R. S., D. Trexel-Kroll, D. M. Klarer, R. Shields, and D. A. Francko. 2008. The
invasion and spread of Phragmites australis during a period of low water in a Lake
Erie coastal wetland. Journal of Coastal Research 55:111-120.</t>
  </si>
  <si>
    <t>Journal of Coastal Research</t>
  </si>
  <si>
    <t>Wilcox, K. L., S. A. Petrie, L. A. Maynard, and S. W. Meyer. 2003. Historical distribution
and abundance of Phragmites australis at Long Point, Lake Erie, Ontario. Journal of
Great Lakes Research 29:664-680.</t>
  </si>
  <si>
    <t>Zielger, J. P., J. W. Roy, M. J. Bogard, and D. A. R. Drake. 2021. Predicting warminginduced hypoxic stress for fish using ecosystem metabolism models. Canadian
Journal of Fisheries and Aquatic Sciences.</t>
  </si>
  <si>
    <t>Journal of Fisheries and Aquatic Sciences</t>
  </si>
  <si>
    <t>Cisco, Shortnose (Coregonus reighardi)</t>
  </si>
  <si>
    <t>Hile, R. and H.J. Deason. 1947. Distribution, abundance, and spawning season and grounds of the kiyi, Leucichthys kiyi (Koelz), in Lake Michigan. Transactions of the American Fisheries Society 74:143-165.</t>
  </si>
  <si>
    <t>Jobes, F.W. 1943. The age, growth, and bathymetric distribution of Reighard’s chub,Leucichthys reighardi Koelz, in Lake Michigan. Transactions of the American
Fisheries Society 72: 108-135.</t>
  </si>
  <si>
    <t>Moffett, J.W. 1957. Recent changes in the deepwater fish populations of Lake Michigan. Transactions of the American Fisheries Society 86: 393-408.</t>
  </si>
  <si>
    <t>Smith, S.H. 1964. Status of the deepwater cisco population of Lake Michigan.
Transactions of the American Fisheries Society 93:155-163.</t>
  </si>
  <si>
    <t>Todd, T.N. and G.R. Smith. 1980. Differentiation in Coregonus zenithicus in Lake
Superior. Canadian Journal of Fisheries and Aquatic Sciences 37: 2228-2235.</t>
  </si>
  <si>
    <t>Todd, T.N. and R.M. Stedman. 1989. Hybridization of ciscoes (Coregonus spp.) in Lake
Huron. Canadian Journal of Zoology 67:1679-1685.</t>
  </si>
  <si>
    <t>Canadian Journal of Zoology</t>
  </si>
  <si>
    <t>Todd, T.N., G.R. Smith and L.E. Cable. 1981. Environmental and genetic contributions
to differentiation in ciscoes (Coregoninae) of the Great Lakes. Canadian Journal of
Fisheries and Aquatic Sciences 38: 59-67.</t>
  </si>
  <si>
    <t>Turgeon, J.A. and L. Bernatchez. 2003. Reticulate evolution and phenotype diversity of
North American ciscoes, Coregonus ssp. (Teleostei: Salmonidae): implications for
the conservation of an evolutionary legacy. Conservation Genetics 4: 67-81.</t>
  </si>
  <si>
    <t>Conservation Genetics</t>
  </si>
  <si>
    <t>Turgeon, J.A. Estoup, and L. Bernatchez. 1999. Species flock in the North American
Great Lakes: Molecular ecology of Lake Nipigon ciscoes (Teleostei: Coregonidae:Coregonus). Evolution 53(6): 1857-1871</t>
  </si>
  <si>
    <t>Evolution</t>
  </si>
  <si>
    <t>Webb, S.A. and Todd, T.N. 1995. Biology and status of the shortnose cisco Coregonus
reighardi Koelz in the Laurentian Great Lakes. Archiv für Hydrobiologie. Special
Issue in Advances in Limnology 46: 71-77.</t>
  </si>
  <si>
    <t>Advances in Limnology</t>
  </si>
  <si>
    <t>Cisco, Spring (Coregonus sp.)</t>
  </si>
  <si>
    <t>Airaksinen, K.J. 1968. Preliminary notes on the winter-spawning vendance (Coregonus albula L.) in some Finnish lakes. Annales Zoologici Fennici 5(3): 312-314.</t>
  </si>
  <si>
    <t>Annales Zoologici Fennici</t>
  </si>
  <si>
    <t>Aku, P.M.K., and W.M. Tonn. 1997. Changes in population structure, growth, and
biomass of cisco (Coregonus artedi) during hypolimnetic oxygenation of a deep,
eutrophic lake, Amisk Lake, Alberta. Canadian Journal of Fisheries and Aquatic
Sciences 54:2196-2206.</t>
  </si>
  <si>
    <t>Anderson, E.D., and L.L. Jr Smith. 1971. Factors Affecting Abundance of Lake Herring (Coregonus artedi Lesueur) in Western Lake Superior. Transactions of the
American Fisheries Society 100(4):691-707.</t>
  </si>
  <si>
    <t>Bernatchez, L., F. Colombani, and J.J. Dodson. 1991. Phylogenetic relationships
among the subfamily Coregoninae as revealed by mitochondrial DNA restriction
analysis. Journal of Fish Biology 39:283-290.</t>
  </si>
  <si>
    <t>Bernatchez, L., A. Chouinard, and G.Q. Lu. 1999. Integrating molecular genetics and ecology in studies of adaptive radiation: whitefish, Coregonus sp., as a case study. Biological Journal of the Linnean Society. 68:173-194.</t>
  </si>
  <si>
    <t>Biological Journal of the Linnean Society</t>
  </si>
  <si>
    <t>Bodaly, R.A., J. Vuorinen, R.D. Ward, M. Luczynski, and J.D. Reist. 1991. Genetic
comparisons of New and Old World coregonid fishes. Journal of Fish Biology38:37-51.</t>
  </si>
  <si>
    <t>Bodaly, R.A., J. W. Clayton, C.C. Lindsey, and J. Vuorinen. 1992. Evolution of lake
whitefish (Coregonus clupeaformis) in North America during the Pleistocene:
genetic differentiation between sympatric populations. Canadian Journal of
Fisheries and Aquatic Sciences 49:769-779.</t>
  </si>
  <si>
    <t>Bowen, S.H., D.J. D'Angelo, S.H. Arnold, M.J. Keniry, and R.J. Albrecht. 1991. DensityDependent Maturation, Growth, and Female Dominance in Lake Superior Lake Herring (Coregonus artedii ). Canadian Journal of Fisheries and Aquatic Sciences48:569-576.</t>
  </si>
  <si>
    <t>Chouinard, A., and L. Bernatchez. 1998. A study of trophic niche partitioning between
larval populations of reproductively isolated whitefish (Coregonus sp.) ecotypes.Journal of Fish Biology 53:1231-1242.</t>
  </si>
  <si>
    <t>Edsall, T.A., and P.J. Colby. 1970. Temperature tolerance of young-of-the-year Cisco,Coregonus artedii. Transactions of the American Fisheries Society 99:3 526-531.</t>
  </si>
  <si>
    <t>Evans, D.O., and D.H. Loftus. 1987. Colonization of Inland Lakes in the Great Lakes
Region by Rainbow Smelt, Osmerus mordax: Their Freshwater Niche and Effects
on Indigenous Fishes. Canadian Journal of Fisheries and Aquatic Sciences44(2):249-266</t>
  </si>
  <si>
    <t>Evans, D.O., and P. Waring. 1987. Changes in the Multispecies, Winter Angling Fishery
of Lake Simcoe, Ontario, 1961-83: Invasion by Rainbow Smelt Osmerus mordax,
and the role of Intra- and Interspecific Interactions. Canadian Journal of Fisheries
and Aquatic Sciences 44(2):182-196.</t>
  </si>
  <si>
    <t>Hénault, M., and R. Fortin. 1991. Early life stages, growth, and reproduction of springspawning ciscoes (Coregonus artedii) in Lac des Écorces, Quebec. Canadian Journal of Zoology 69:1644-1652.</t>
  </si>
  <si>
    <t>Hjelm, J., and F. Johansson. 2002. Temporal variation in feeding morphology and sizestructure population dynamics in fishes. Ecology of Freshwater Fish Vol. 11(2):101-111.</t>
  </si>
  <si>
    <t>Ecology of Freshwater Fish</t>
  </si>
  <si>
    <t>Hrabik T.R., J.J. Magnuson, and A.S. McLain. 1998. Predicting the effects of Rainbow
Smelt on native fishes in small lakes: evidence from long-term research on two
lakes. Canadian Canadian Journal of Fisheries and Aquatic Sciences 55:13641371</t>
  </si>
  <si>
    <t>John, K.R., and A.D. Hasler. 1956. Observations on some factors affecting the hatching
of eggs and the survival of young shallow water cisco, Leucichthys artedi, in Lake
Mendota, Wisconsin. Limnology and Oceanography 1: 176-194.</t>
  </si>
  <si>
    <t>Limnology and Oceanography</t>
  </si>
  <si>
    <t>Lajoie, F., A.A. Assani, A.G. Roy, and M. Mesfioui. 2007. Impacts of dams on monthly
flow characteristics: The influence of watershed size and seasons. Journal of Hydrology 334(3-4): 423-439.</t>
  </si>
  <si>
    <t>Journal of Hydrology</t>
  </si>
  <si>
    <t>Lim, B.-S., H. Kagawa, K. Gen, and K. Okuzawa. 2003. Effects of water temperature on
the gonadal development and expression of steroidogenic enzymes in the gonad
of juvenile red seabream, Pagrus major. Fish Physiology and Biochemistry 28(1-4):
161-162.</t>
  </si>
  <si>
    <t>Fish Physiology and Biochemistry</t>
  </si>
  <si>
    <t>Lindsey, C.C. 1981. Stocks are chameleons: plasticity in gill rakers of Coregonid fishes.
Canadian Journal of Fisheries and Aquatic Sciences 38:1497-1506.</t>
  </si>
  <si>
    <t>Loftus, D.H., and P.F. Hulsman. 1986. Predation on Larval Lake Whitefish (Coregonusclupeaformis) and Lake Herring (C. artedii) by Adult Rainbow Smelt (Osmerus
mordax). Canadian Journal of Fisheries and Aquatic Sciences 43:812-818.</t>
  </si>
  <si>
    <t>Lu, G., D.J. Basley, and L. Bernatchez. 2001. Contrasting patterns of mitochondrial
DNA and microsatellite introgressive hybridization between lineages of lake
whitefish (Coregonus clupeaformis); relevance for speciation. Molecular Ecology10:965-985.</t>
  </si>
  <si>
    <t>Molecular Ecology</t>
  </si>
  <si>
    <t>Mason, D.M, T.B. Johnson, and J.F. Kitchell. 1998. Consequences of prey fish
community dynamics on lake trout (Salvelinus namaycush) foraging efficiency in
Lake Superior. Canadian Journal of Fisheries and Aquatic Sciences 55(5):12731284</t>
  </si>
  <si>
    <t>McCormick, J.H., B.R., Jones, and R.F. Syrett. 1971. Temperature requirements for
growth and survival of larval ciscos (Coregonus artedii). Journal Fisheries
Research Board of Canada 28(6):924-927.</t>
  </si>
  <si>
    <t>Journal Fisheries Research Board of Canada</t>
  </si>
  <si>
    <t>Nelson, J.S., E.J. Crossman, H. Espinosa-Perez, L.T. Findley, C.R. Gilbert, R.N. Lea
and J.D. Williams. 2004. A list of scientific and common names of fishes from the
United States and Canada. Sixth Edition. American Fisheries Society Special
Publication 29.</t>
  </si>
  <si>
    <t>American Fisheries Society</t>
  </si>
  <si>
    <t>Okuzawa, K. K. Furukawa, K, Aida, and I. Hanyu. 1989. Effects of photoperiod and
temperature on gonadal maturation, and plasma steroid and gonadotropin levels in
a cyprinid fish, the honmoroko, Gnathopogon caerulescens. General and
Comparative Endocrinology75(1): 139-147.</t>
  </si>
  <si>
    <t>General and Comparative Endocrinology</t>
  </si>
  <si>
    <t>Pariseau R., P. Dumont, and J-G. Migneault (1983) Découverte, dans le sud-ouest du
Québec, d’une population de cisco de lac, Coregonus artedii, frayant au printemps.Canadian Journal of Zoology 61(10):2365-2368.</t>
  </si>
  <si>
    <t>Schindler, D.W. 1998. A dim future for the boreal waters and landscapes: Cumulative
effects of climate warming, stratospheric ozone depletion, acid precipitation and
other human activities. Bioscience 48(3): 157-164.</t>
  </si>
  <si>
    <t>Schindler, D.W., K. Beaty, E.J. Fee, D. Cruikshank, E. de Bruyn, D. Findlay, G. Linsey,
J.A. Shearer, M. Stainton, and M.A. Taylor. 1990. Effects of climatic warming on
lakes of the western boreal forest. Science 250: 967-970.</t>
  </si>
  <si>
    <t>Science</t>
  </si>
  <si>
    <t>Smith, S.H. 1964. Status of the deepwater cisco population of Lake Michigan.Transaction of the American Fisheries Society 93: 155-163.</t>
  </si>
  <si>
    <t>Snucins E.J., and J.M. Gunn. 1995. Coping with a warm environment: Behavioural
thermoregulation by lake trout. American Fisheries Society 124: 118-123.</t>
  </si>
  <si>
    <t>Strussmann, C.A., and M. Nakamura 2002. Morphology, endocrinology, and
environmental modulation of gonadal sex differentiation in teleost fishes. Fish
Physiology and Biochemistry 26: 13-29.</t>
  </si>
  <si>
    <t>Taylor, E.B. 1999. Species pairs of north temperate freshwater fishes: Evolution,
taxonomy and conservation. Reviews in Fish Biology and Fisheries. Springer
Science and Business Media B.V. Vol. 9(4):299-324.</t>
  </si>
  <si>
    <t>Todd, T.N. 1981. Allelic Variability in Species and Stocks of Lake Superior Ciscoes
(Coregoninae). Canadian Journal of Fisheries and Aquatic Sciences 38:18081813.</t>
  </si>
  <si>
    <t>Turgeon, J., and L. Bernatchez. 2001a. Mitochondrial DNA phylogeography of lake
cisco (Coregonus artedi): evidence supporting extensive secondary contacts
between two glacial races. Molecular Ecology 10:987-1001.</t>
  </si>
  <si>
    <t>Turgeon, J., and L. Bernatchez. 2001b. Clinal variation at microsatellite loci reveals
historical secondary intergradation between glacial races of Coregonus artedi(TELEOSTEI : COREGONINAE). Evolution 55(11):2274-2286.</t>
  </si>
  <si>
    <t>Turgeon, J., and L. Bernatchez. 2003. Reticulate evolution and phenotypic diversity in
North American ciscoes, Coregonus ssp. (Teleostei: Salmonidae): implications for
the conservation of an evolutionary legacy. Conservation Genetics 4:67-81.</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</si>
</sst>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fonts>
  <fills count="3">
    <fill>
      <patternFill patternType="none"/>
    </fill>
    <fill>
      <patternFill patternType="lightGray"/>
    </fill>
    <fill>
      <patternFill patternType="solid">
        <fgColor rgb="FFF4CCCC"/>
        <bgColor rgb="FFF4CCCC"/>
      </patternFill>
    </fill>
  </fills>
  <borders count="3">
    <border/>
    <border>
      <top style="thick">
        <color rgb="FF000000"/>
      </top>
    </border>
    <border>
      <bottom style="thick">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horizontal="center" readingOrder="0" shrinkToFit="0" vertical="center" wrapText="1"/>
    </xf>
    <xf borderId="0" fillId="0" fontId="2" numFmtId="0" xfId="0" applyAlignment="1" applyFont="1">
      <alignment readingOrder="0" shrinkToFit="0" wrapText="1"/>
    </xf>
    <xf borderId="0" fillId="0" fontId="2" numFmtId="3" xfId="0" applyAlignment="1" applyFont="1" applyNumberFormat="1">
      <alignment readingOrder="0" shrinkToFit="0" wrapText="1"/>
    </xf>
    <xf borderId="0" fillId="2" fontId="1" numFmtId="0" xfId="0" applyAlignment="1" applyFill="1" applyFont="1">
      <alignment readingOrder="0" shrinkToFit="0" wrapText="1"/>
    </xf>
    <xf borderId="0" fillId="2" fontId="1" numFmtId="0" xfId="0" applyAlignment="1" applyFont="1">
      <alignment horizontal="center" readingOrder="0" shrinkToFit="0" wrapText="1"/>
    </xf>
    <xf borderId="1" fillId="0" fontId="2" numFmtId="0" xfId="0" applyAlignment="1" applyBorder="1" applyFont="1">
      <alignment horizontal="center" readingOrder="0" shrinkToFit="0" vertical="center" wrapText="1"/>
    </xf>
    <xf borderId="1" fillId="0" fontId="2" numFmtId="0" xfId="0" applyAlignment="1" applyBorder="1" applyFont="1">
      <alignment readingOrder="0" shrinkToFit="0" wrapText="1"/>
    </xf>
    <xf borderId="0" fillId="2" fontId="2" numFmtId="0" xfId="0" applyAlignment="1" applyFont="1">
      <alignment shrinkToFit="0" wrapText="1"/>
    </xf>
    <xf borderId="2" fillId="0" fontId="3" numFmtId="0" xfId="0" applyBorder="1" applyFont="1"/>
    <xf borderId="2" fillId="0" fontId="2" numFmtId="0" xfId="0" applyAlignment="1" applyBorder="1" applyFont="1">
      <alignment readingOrder="0" shrinkToFit="0" wrapText="1"/>
    </xf>
    <xf borderId="0" fillId="0" fontId="2" numFmtId="0" xfId="0" applyAlignment="1" applyFont="1">
      <alignment horizontal="center" shrinkToFit="0" vertical="center" wrapText="1"/>
    </xf>
  </cellXfs>
  <cellStyles count="1">
    <cellStyle xfId="0" name="Normal" builtinId="0"/>
  </cellStyles>
  <dxfs count="4">
    <dxf>
      <font/>
      <fill>
        <patternFill patternType="solid">
          <fgColor rgb="FFFFF2CC"/>
          <bgColor rgb="FFFFF2CC"/>
        </patternFill>
      </fill>
      <border/>
    </dxf>
    <dxf>
      <font/>
      <fill>
        <patternFill patternType="solid">
          <fgColor rgb="FFEAD1DC"/>
          <bgColor rgb="FFEAD1DC"/>
        </patternFill>
      </fill>
      <border/>
    </dxf>
    <dxf>
      <font/>
      <fill>
        <patternFill patternType="solid">
          <fgColor rgb="FFD9EAD3"/>
          <bgColor rgb="FFD9EAD3"/>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71.0"/>
    <col customWidth="1" min="3" max="3" width="27.38"/>
    <col customWidth="1" min="4" max="4" width="16.5"/>
    <col customWidth="1" min="5" max="5" width="14.38"/>
    <col customWidth="1" min="7" max="7" width="24.0"/>
    <col customWidth="1" min="8" max="8" width="19.13"/>
    <col customWidth="1" min="9" max="9" width="16.38"/>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row>
    <row r="2">
      <c r="A2" s="3" t="s">
        <v>9</v>
      </c>
      <c r="B2" s="4" t="s">
        <v>10</v>
      </c>
      <c r="C2" s="2"/>
      <c r="D2" s="2"/>
      <c r="E2" s="2"/>
      <c r="F2" s="2"/>
      <c r="G2" s="2"/>
      <c r="H2" s="2"/>
      <c r="I2" s="2"/>
      <c r="J2" s="2"/>
      <c r="K2" s="2"/>
      <c r="L2" s="2"/>
      <c r="M2" s="2"/>
      <c r="N2" s="2"/>
      <c r="O2" s="2"/>
      <c r="P2" s="2"/>
      <c r="Q2" s="2"/>
      <c r="R2" s="2"/>
      <c r="S2" s="2"/>
      <c r="T2" s="2"/>
      <c r="U2" s="2"/>
      <c r="V2" s="2"/>
      <c r="W2" s="2"/>
      <c r="X2" s="2"/>
      <c r="Y2" s="2"/>
      <c r="Z2" s="2"/>
    </row>
    <row r="3">
      <c r="A3" s="3" t="s">
        <v>11</v>
      </c>
      <c r="B3" s="4" t="s">
        <v>12</v>
      </c>
      <c r="C3" s="4" t="s">
        <v>13</v>
      </c>
      <c r="D3" s="4">
        <v>2014.0</v>
      </c>
      <c r="E3" s="4">
        <v>2014.0</v>
      </c>
      <c r="F3" s="4">
        <v>1.748</v>
      </c>
      <c r="G3" s="5">
        <v>3520.0</v>
      </c>
      <c r="H3" s="4">
        <v>164.0</v>
      </c>
      <c r="I3" s="2">
        <f>92+158</f>
        <v>250</v>
      </c>
      <c r="J3" s="2"/>
      <c r="K3" s="2"/>
      <c r="L3" s="2"/>
      <c r="M3" s="2"/>
      <c r="N3" s="2"/>
      <c r="O3" s="2"/>
      <c r="P3" s="2"/>
      <c r="Q3" s="2"/>
      <c r="R3" s="2"/>
      <c r="S3" s="2"/>
      <c r="T3" s="2"/>
      <c r="U3" s="2"/>
      <c r="V3" s="2"/>
      <c r="W3" s="2"/>
      <c r="X3" s="2"/>
      <c r="Y3" s="2"/>
      <c r="Z3" s="2"/>
    </row>
    <row r="4">
      <c r="B4" s="4" t="s">
        <v>14</v>
      </c>
      <c r="C4" s="4" t="s">
        <v>15</v>
      </c>
      <c r="D4" s="4" t="s">
        <v>10</v>
      </c>
      <c r="E4" s="4" t="s">
        <v>10</v>
      </c>
      <c r="F4" s="4" t="s">
        <v>10</v>
      </c>
      <c r="G4" s="4" t="s">
        <v>10</v>
      </c>
      <c r="H4" s="4" t="s">
        <v>10</v>
      </c>
      <c r="I4" s="2"/>
      <c r="J4" s="2"/>
      <c r="K4" s="2"/>
      <c r="L4" s="2"/>
      <c r="M4" s="2"/>
      <c r="N4" s="2"/>
      <c r="O4" s="2"/>
      <c r="P4" s="2"/>
      <c r="Q4" s="2"/>
      <c r="R4" s="2"/>
      <c r="S4" s="2"/>
      <c r="T4" s="2"/>
      <c r="U4" s="2"/>
      <c r="V4" s="2"/>
      <c r="W4" s="2"/>
      <c r="X4" s="2"/>
      <c r="Y4" s="2"/>
      <c r="Z4" s="2"/>
    </row>
    <row r="5">
      <c r="B5" s="4" t="s">
        <v>16</v>
      </c>
      <c r="C5" s="4" t="s">
        <v>15</v>
      </c>
      <c r="D5" s="4">
        <v>2019.0</v>
      </c>
      <c r="E5" s="4">
        <v>2019.0</v>
      </c>
      <c r="F5" s="4">
        <v>1.49</v>
      </c>
      <c r="G5" s="5">
        <v>4793.0</v>
      </c>
      <c r="H5" s="4">
        <v>97.0</v>
      </c>
      <c r="I5" s="2">
        <f>89+107</f>
        <v>196</v>
      </c>
      <c r="J5" s="2"/>
      <c r="K5" s="2"/>
      <c r="L5" s="2"/>
      <c r="M5" s="2"/>
      <c r="N5" s="2"/>
      <c r="O5" s="2"/>
      <c r="P5" s="2"/>
      <c r="Q5" s="2"/>
      <c r="R5" s="2"/>
      <c r="S5" s="2"/>
      <c r="T5" s="2"/>
      <c r="U5" s="2"/>
      <c r="V5" s="2"/>
      <c r="W5" s="2"/>
      <c r="X5" s="2"/>
      <c r="Y5" s="2"/>
      <c r="Z5" s="2"/>
    </row>
    <row r="6">
      <c r="B6" s="4" t="s">
        <v>17</v>
      </c>
      <c r="C6" s="4" t="s">
        <v>18</v>
      </c>
      <c r="D6" s="4">
        <v>1993.0</v>
      </c>
      <c r="E6" s="4">
        <v>1997.0</v>
      </c>
      <c r="F6" s="4">
        <v>1.108</v>
      </c>
      <c r="G6" s="5">
        <v>2058.0</v>
      </c>
      <c r="H6" s="4">
        <v>134.0</v>
      </c>
      <c r="I6" s="6" t="s">
        <v>19</v>
      </c>
      <c r="J6" s="2"/>
      <c r="K6" s="2"/>
      <c r="L6" s="2"/>
      <c r="M6" s="2"/>
      <c r="N6" s="2"/>
      <c r="O6" s="2"/>
      <c r="P6" s="2"/>
      <c r="Q6" s="2"/>
      <c r="R6" s="2"/>
      <c r="S6" s="2"/>
      <c r="T6" s="2"/>
      <c r="U6" s="2"/>
      <c r="V6" s="2"/>
      <c r="W6" s="2"/>
      <c r="X6" s="2"/>
      <c r="Y6" s="2"/>
      <c r="Z6" s="2"/>
    </row>
    <row r="7">
      <c r="B7" s="4" t="s">
        <v>20</v>
      </c>
      <c r="C7" s="4" t="s">
        <v>21</v>
      </c>
      <c r="D7" s="4">
        <v>2014.0</v>
      </c>
      <c r="E7" s="4">
        <v>2014.0</v>
      </c>
      <c r="F7" s="4">
        <v>1.781</v>
      </c>
      <c r="G7" s="5">
        <v>1756.0</v>
      </c>
      <c r="H7" s="4">
        <v>32.0</v>
      </c>
      <c r="I7" s="2">
        <f>33+58</f>
        <v>91</v>
      </c>
      <c r="J7" s="2"/>
      <c r="K7" s="2"/>
      <c r="L7" s="2"/>
      <c r="M7" s="2"/>
      <c r="N7" s="2"/>
      <c r="O7" s="2"/>
      <c r="P7" s="2"/>
      <c r="Q7" s="2"/>
      <c r="R7" s="2"/>
      <c r="S7" s="2"/>
      <c r="T7" s="2"/>
      <c r="U7" s="2"/>
      <c r="V7" s="2"/>
      <c r="W7" s="2"/>
      <c r="X7" s="2"/>
      <c r="Y7" s="2"/>
      <c r="Z7" s="2"/>
    </row>
    <row r="8">
      <c r="B8" s="4" t="s">
        <v>22</v>
      </c>
      <c r="C8" s="4" t="s">
        <v>23</v>
      </c>
      <c r="D8" s="4">
        <v>2014.0</v>
      </c>
      <c r="E8" s="4">
        <v>2014.0</v>
      </c>
      <c r="F8" s="4">
        <v>8.258</v>
      </c>
      <c r="G8" s="5">
        <v>2526.0</v>
      </c>
      <c r="H8" s="4">
        <v>37.0</v>
      </c>
      <c r="I8" s="2">
        <f>26+36</f>
        <v>62</v>
      </c>
      <c r="J8" s="2"/>
      <c r="K8" s="2"/>
      <c r="L8" s="2"/>
      <c r="M8" s="2"/>
      <c r="N8" s="2"/>
      <c r="O8" s="2"/>
      <c r="P8" s="2"/>
      <c r="Q8" s="2"/>
      <c r="R8" s="2"/>
      <c r="S8" s="2"/>
      <c r="T8" s="2"/>
      <c r="U8" s="2"/>
      <c r="V8" s="2"/>
      <c r="W8" s="2"/>
      <c r="X8" s="2"/>
      <c r="Y8" s="2"/>
      <c r="Z8" s="2"/>
    </row>
    <row r="9">
      <c r="B9" s="4" t="s">
        <v>24</v>
      </c>
      <c r="C9" s="4" t="s">
        <v>15</v>
      </c>
      <c r="D9" s="4">
        <v>2023.0</v>
      </c>
      <c r="E9" s="4">
        <v>2023.0</v>
      </c>
      <c r="F9" s="4">
        <v>1.3</v>
      </c>
      <c r="G9" s="5">
        <v>4505.0</v>
      </c>
      <c r="H9" s="4">
        <v>101.0</v>
      </c>
      <c r="I9" s="2">
        <f>190+109</f>
        <v>299</v>
      </c>
      <c r="J9" s="2"/>
      <c r="K9" s="2"/>
      <c r="L9" s="2"/>
      <c r="M9" s="2"/>
      <c r="N9" s="2"/>
      <c r="O9" s="2"/>
      <c r="P9" s="2"/>
      <c r="Q9" s="2"/>
      <c r="R9" s="2"/>
      <c r="S9" s="2"/>
      <c r="T9" s="2"/>
      <c r="U9" s="2"/>
      <c r="V9" s="2"/>
      <c r="W9" s="2"/>
      <c r="X9" s="2"/>
      <c r="Y9" s="2"/>
      <c r="Z9" s="2"/>
    </row>
    <row r="10">
      <c r="B10" s="4" t="s">
        <v>25</v>
      </c>
      <c r="C10" s="4" t="s">
        <v>26</v>
      </c>
      <c r="D10" s="4">
        <v>2007.0</v>
      </c>
      <c r="E10" s="4">
        <v>2007.0</v>
      </c>
      <c r="F10" s="4">
        <v>2.531</v>
      </c>
      <c r="G10" s="5">
        <v>1219.0</v>
      </c>
      <c r="H10" s="4">
        <v>42.0</v>
      </c>
      <c r="I10" s="2">
        <f>8+11</f>
        <v>19</v>
      </c>
      <c r="J10" s="2"/>
      <c r="K10" s="2"/>
      <c r="L10" s="2"/>
      <c r="M10" s="2"/>
      <c r="N10" s="2"/>
      <c r="O10" s="2"/>
      <c r="P10" s="2"/>
      <c r="Q10" s="2"/>
      <c r="R10" s="2"/>
      <c r="S10" s="2"/>
      <c r="T10" s="2"/>
      <c r="U10" s="2"/>
      <c r="V10" s="2"/>
      <c r="W10" s="2"/>
      <c r="X10" s="2"/>
      <c r="Y10" s="2"/>
      <c r="Z10" s="2"/>
    </row>
    <row r="11">
      <c r="B11" s="4" t="s">
        <v>27</v>
      </c>
      <c r="C11" s="4" t="s">
        <v>13</v>
      </c>
      <c r="D11" s="4">
        <v>2011.0</v>
      </c>
      <c r="E11" s="4">
        <v>2011.0</v>
      </c>
      <c r="F11" s="4">
        <v>1.521</v>
      </c>
      <c r="G11" s="5">
        <v>2627.0</v>
      </c>
      <c r="H11" s="4">
        <v>122.0</v>
      </c>
      <c r="I11" s="2">
        <f>87+124</f>
        <v>211</v>
      </c>
      <c r="J11" s="2"/>
      <c r="K11" s="2"/>
      <c r="L11" s="2"/>
      <c r="M11" s="2"/>
      <c r="N11" s="2"/>
      <c r="O11" s="2"/>
      <c r="P11" s="2"/>
      <c r="Q11" s="2"/>
      <c r="R11" s="2"/>
      <c r="S11" s="2"/>
      <c r="T11" s="2"/>
      <c r="U11" s="2"/>
      <c r="V11" s="2"/>
      <c r="W11" s="2"/>
      <c r="X11" s="2"/>
      <c r="Y11" s="2"/>
      <c r="Z11" s="2"/>
    </row>
    <row r="12">
      <c r="B12" s="4" t="s">
        <v>28</v>
      </c>
      <c r="C12" s="4" t="s">
        <v>13</v>
      </c>
      <c r="D12" s="4">
        <v>2001.0</v>
      </c>
      <c r="E12" s="4">
        <v>2001.0</v>
      </c>
      <c r="F12" s="4">
        <v>0.913</v>
      </c>
      <c r="G12" s="5">
        <v>1072.0</v>
      </c>
      <c r="H12" s="4">
        <v>44.0</v>
      </c>
      <c r="I12" s="2">
        <f>73+42</f>
        <v>115</v>
      </c>
      <c r="J12" s="2"/>
      <c r="K12" s="2"/>
      <c r="L12" s="2"/>
      <c r="M12" s="2"/>
      <c r="N12" s="2"/>
      <c r="O12" s="2"/>
      <c r="P12" s="2"/>
      <c r="Q12" s="2"/>
      <c r="R12" s="2"/>
      <c r="S12" s="2"/>
      <c r="T12" s="2"/>
      <c r="U12" s="2"/>
      <c r="V12" s="2"/>
      <c r="W12" s="2"/>
      <c r="X12" s="2"/>
      <c r="Y12" s="2"/>
      <c r="Z12" s="2"/>
    </row>
    <row r="13">
      <c r="B13" s="4" t="s">
        <v>29</v>
      </c>
      <c r="C13" s="4" t="s">
        <v>30</v>
      </c>
      <c r="D13" s="4">
        <v>2000.0</v>
      </c>
      <c r="E13" s="4">
        <v>2000.0</v>
      </c>
      <c r="F13" s="4">
        <v>2.091</v>
      </c>
      <c r="G13" s="5">
        <v>6760.0</v>
      </c>
      <c r="H13" s="4">
        <v>378.0</v>
      </c>
      <c r="I13" s="2">
        <f>316+377</f>
        <v>693</v>
      </c>
      <c r="J13" s="2"/>
      <c r="K13" s="2"/>
      <c r="L13" s="2"/>
      <c r="M13" s="2"/>
      <c r="N13" s="2"/>
      <c r="O13" s="2"/>
      <c r="P13" s="2"/>
      <c r="Q13" s="2"/>
      <c r="R13" s="2"/>
      <c r="S13" s="2"/>
      <c r="T13" s="2"/>
      <c r="U13" s="2"/>
      <c r="V13" s="2"/>
      <c r="W13" s="2"/>
      <c r="X13" s="2"/>
      <c r="Y13" s="2"/>
      <c r="Z13" s="2"/>
    </row>
    <row r="14">
      <c r="B14" s="4" t="s">
        <v>31</v>
      </c>
      <c r="C14" s="4" t="s">
        <v>13</v>
      </c>
      <c r="D14" s="4">
        <v>2001.0</v>
      </c>
      <c r="E14" s="4">
        <v>2001.0</v>
      </c>
      <c r="F14" s="4">
        <v>0.913</v>
      </c>
      <c r="G14" s="5">
        <v>1072.0</v>
      </c>
      <c r="H14" s="4">
        <v>44.0</v>
      </c>
      <c r="I14" s="2">
        <f>73+42</f>
        <v>115</v>
      </c>
      <c r="J14" s="2"/>
      <c r="K14" s="2"/>
      <c r="L14" s="2"/>
      <c r="M14" s="2"/>
      <c r="N14" s="2"/>
      <c r="O14" s="2"/>
      <c r="P14" s="2"/>
      <c r="Q14" s="2"/>
      <c r="R14" s="2"/>
      <c r="S14" s="2"/>
      <c r="T14" s="2"/>
      <c r="U14" s="2"/>
      <c r="V14" s="2"/>
      <c r="W14" s="2"/>
      <c r="X14" s="2"/>
      <c r="Y14" s="2"/>
      <c r="Z14" s="2"/>
    </row>
    <row r="15">
      <c r="B15" s="4" t="s">
        <v>32</v>
      </c>
      <c r="C15" s="4" t="s">
        <v>13</v>
      </c>
      <c r="D15" s="4">
        <v>2021.0</v>
      </c>
      <c r="E15" s="4">
        <v>2021.0</v>
      </c>
      <c r="F15" s="4">
        <v>3.032</v>
      </c>
      <c r="G15" s="5">
        <v>7956.0</v>
      </c>
      <c r="H15" s="4">
        <v>210.0</v>
      </c>
      <c r="I15" s="2">
        <f>119+162</f>
        <v>281</v>
      </c>
      <c r="J15" s="2"/>
      <c r="K15" s="2"/>
      <c r="L15" s="2"/>
      <c r="M15" s="2"/>
      <c r="N15" s="2"/>
      <c r="O15" s="2"/>
      <c r="P15" s="2"/>
      <c r="Q15" s="2"/>
      <c r="R15" s="2"/>
      <c r="S15" s="2"/>
      <c r="T15" s="2"/>
      <c r="U15" s="2"/>
      <c r="V15" s="2"/>
      <c r="W15" s="2"/>
      <c r="X15" s="2"/>
      <c r="Y15" s="2"/>
      <c r="Z15" s="2"/>
    </row>
    <row r="16">
      <c r="B16" s="4" t="s">
        <v>33</v>
      </c>
      <c r="C16" s="4" t="s">
        <v>13</v>
      </c>
      <c r="D16" s="4">
        <v>2007.0</v>
      </c>
      <c r="E16" s="4">
        <v>2007.0</v>
      </c>
      <c r="F16" s="4">
        <v>1.18</v>
      </c>
      <c r="G16" s="5">
        <v>1715.0</v>
      </c>
      <c r="H16" s="4">
        <v>96.0</v>
      </c>
      <c r="I16" s="2">
        <f>48+66</f>
        <v>114</v>
      </c>
      <c r="J16" s="2"/>
      <c r="K16" s="2"/>
      <c r="L16" s="2"/>
      <c r="M16" s="2"/>
      <c r="N16" s="2"/>
      <c r="O16" s="2"/>
      <c r="P16" s="2"/>
      <c r="Q16" s="2"/>
      <c r="R16" s="2"/>
      <c r="S16" s="2"/>
      <c r="T16" s="2"/>
      <c r="U16" s="2"/>
      <c r="V16" s="2"/>
      <c r="W16" s="2"/>
      <c r="X16" s="2"/>
      <c r="Y16" s="2"/>
      <c r="Z16" s="2"/>
    </row>
    <row r="17">
      <c r="B17" s="4" t="s">
        <v>34</v>
      </c>
      <c r="C17" s="4" t="s">
        <v>35</v>
      </c>
      <c r="D17" s="4">
        <v>1964.0</v>
      </c>
      <c r="E17" s="4">
        <v>1997.0</v>
      </c>
      <c r="F17" s="4">
        <v>0.88</v>
      </c>
      <c r="G17" s="5">
        <v>3071.0</v>
      </c>
      <c r="H17" s="4">
        <v>81.0</v>
      </c>
      <c r="I17" s="6"/>
      <c r="J17" s="2"/>
      <c r="K17" s="2"/>
      <c r="L17" s="2"/>
      <c r="M17" s="2"/>
      <c r="N17" s="2"/>
      <c r="O17" s="2"/>
      <c r="P17" s="2"/>
      <c r="Q17" s="2"/>
      <c r="R17" s="2"/>
      <c r="S17" s="2"/>
      <c r="T17" s="2"/>
      <c r="U17" s="2"/>
      <c r="V17" s="2"/>
      <c r="W17" s="2"/>
      <c r="X17" s="2"/>
      <c r="Y17" s="2"/>
      <c r="Z17" s="2"/>
    </row>
    <row r="18">
      <c r="B18" s="4" t="s">
        <v>36</v>
      </c>
      <c r="C18" s="4" t="s">
        <v>15</v>
      </c>
      <c r="D18" s="4">
        <v>2016.0</v>
      </c>
      <c r="E18" s="4">
        <v>2016.0</v>
      </c>
      <c r="F18" s="4">
        <v>1.201</v>
      </c>
      <c r="G18" s="5">
        <v>3759.0</v>
      </c>
      <c r="H18" s="4">
        <v>101.0</v>
      </c>
      <c r="I18" s="2">
        <f>99+105</f>
        <v>204</v>
      </c>
      <c r="J18" s="2"/>
      <c r="K18" s="2"/>
      <c r="L18" s="2"/>
      <c r="M18" s="2"/>
      <c r="N18" s="2"/>
      <c r="O18" s="2"/>
      <c r="P18" s="2"/>
      <c r="Q18" s="2"/>
      <c r="R18" s="2"/>
      <c r="S18" s="2"/>
      <c r="T18" s="2"/>
      <c r="U18" s="2"/>
      <c r="V18" s="2"/>
      <c r="W18" s="2"/>
      <c r="X18" s="2"/>
      <c r="Y18" s="2"/>
      <c r="Z18" s="2"/>
    </row>
    <row r="19">
      <c r="B19" s="4" t="s">
        <v>37</v>
      </c>
      <c r="C19" s="4" t="s">
        <v>38</v>
      </c>
      <c r="D19" s="4">
        <v>2013.0</v>
      </c>
      <c r="E19" s="4">
        <v>2013.0</v>
      </c>
      <c r="F19" s="4">
        <v>1.98</v>
      </c>
      <c r="G19" s="4">
        <v>691.0</v>
      </c>
      <c r="H19" s="4">
        <v>83.0</v>
      </c>
      <c r="I19" s="2">
        <f>46+56</f>
        <v>102</v>
      </c>
      <c r="J19" s="2"/>
      <c r="K19" s="2"/>
      <c r="L19" s="2"/>
      <c r="M19" s="2"/>
      <c r="N19" s="2"/>
      <c r="O19" s="2"/>
      <c r="P19" s="2"/>
      <c r="Q19" s="2"/>
      <c r="R19" s="2"/>
      <c r="S19" s="2"/>
      <c r="T19" s="2"/>
      <c r="U19" s="2"/>
      <c r="V19" s="2"/>
      <c r="W19" s="2"/>
      <c r="X19" s="2"/>
      <c r="Y19" s="2"/>
      <c r="Z19" s="2"/>
    </row>
    <row r="20">
      <c r="B20" s="4" t="s">
        <v>39</v>
      </c>
      <c r="C20" s="4" t="s">
        <v>15</v>
      </c>
      <c r="D20" s="4">
        <v>2023.0</v>
      </c>
      <c r="E20" s="4">
        <v>2023.0</v>
      </c>
      <c r="F20" s="4">
        <v>1.3</v>
      </c>
      <c r="G20" s="5">
        <v>4505.0</v>
      </c>
      <c r="H20" s="4">
        <v>101.0</v>
      </c>
      <c r="I20" s="2">
        <f>190+109</f>
        <v>299</v>
      </c>
      <c r="J20" s="2"/>
      <c r="K20" s="2"/>
      <c r="L20" s="2"/>
      <c r="M20" s="2"/>
      <c r="N20" s="2"/>
      <c r="O20" s="2"/>
      <c r="P20" s="2"/>
      <c r="Q20" s="2"/>
      <c r="R20" s="2"/>
      <c r="S20" s="2"/>
      <c r="T20" s="2"/>
      <c r="U20" s="2"/>
      <c r="V20" s="2"/>
      <c r="W20" s="2"/>
      <c r="X20" s="2"/>
      <c r="Y20" s="2"/>
      <c r="Z20" s="2"/>
    </row>
    <row r="21">
      <c r="B21" s="4" t="s">
        <v>40</v>
      </c>
      <c r="C21" s="4" t="s">
        <v>41</v>
      </c>
      <c r="D21" s="4">
        <v>2020.0</v>
      </c>
      <c r="E21" s="4">
        <v>2020.0</v>
      </c>
      <c r="F21" s="4">
        <v>2.881</v>
      </c>
      <c r="G21" s="5">
        <v>18922.0</v>
      </c>
      <c r="H21" s="5">
        <v>1207.0</v>
      </c>
      <c r="I21" s="2">
        <f>1065+1063</f>
        <v>2128</v>
      </c>
      <c r="J21" s="2"/>
      <c r="K21" s="2"/>
      <c r="L21" s="2"/>
      <c r="M21" s="2"/>
      <c r="N21" s="2"/>
      <c r="O21" s="2"/>
      <c r="P21" s="2"/>
      <c r="Q21" s="2"/>
      <c r="R21" s="2"/>
      <c r="S21" s="2"/>
      <c r="T21" s="2"/>
      <c r="U21" s="2"/>
      <c r="V21" s="2"/>
      <c r="W21" s="2"/>
      <c r="X21" s="2"/>
      <c r="Y21" s="2"/>
      <c r="Z21" s="2"/>
    </row>
    <row r="22">
      <c r="B22" s="4" t="s">
        <v>42</v>
      </c>
      <c r="C22" s="4" t="s">
        <v>43</v>
      </c>
      <c r="D22" s="4">
        <v>2019.0</v>
      </c>
      <c r="E22" s="4">
        <v>2019.0</v>
      </c>
      <c r="F22" s="4">
        <v>2.767</v>
      </c>
      <c r="G22" s="5">
        <v>3030.0</v>
      </c>
      <c r="H22" s="4">
        <v>112.0</v>
      </c>
      <c r="I22" s="2">
        <f>122+118</f>
        <v>240</v>
      </c>
      <c r="J22" s="2"/>
      <c r="K22" s="2"/>
      <c r="L22" s="2"/>
      <c r="M22" s="2"/>
      <c r="N22" s="2"/>
      <c r="O22" s="2"/>
      <c r="P22" s="2"/>
      <c r="Q22" s="2"/>
      <c r="R22" s="2"/>
      <c r="S22" s="2"/>
      <c r="T22" s="2"/>
      <c r="U22" s="2"/>
      <c r="V22" s="2"/>
      <c r="W22" s="2"/>
      <c r="X22" s="2"/>
      <c r="Y22" s="2"/>
      <c r="Z22" s="2"/>
    </row>
    <row r="23">
      <c r="B23" s="4" t="s">
        <v>44</v>
      </c>
      <c r="C23" s="4" t="s">
        <v>45</v>
      </c>
      <c r="D23" s="4">
        <v>2000.0</v>
      </c>
      <c r="E23" s="4">
        <v>2000.0</v>
      </c>
      <c r="F23" s="7" t="s">
        <v>10</v>
      </c>
      <c r="G23" s="7" t="s">
        <v>10</v>
      </c>
      <c r="H23" s="7" t="s">
        <v>10</v>
      </c>
      <c r="I23" s="7" t="s">
        <v>10</v>
      </c>
      <c r="J23" s="2"/>
      <c r="K23" s="2"/>
      <c r="L23" s="2"/>
      <c r="M23" s="2"/>
      <c r="N23" s="2"/>
      <c r="O23" s="2"/>
      <c r="P23" s="2"/>
      <c r="Q23" s="2"/>
      <c r="R23" s="2"/>
      <c r="S23" s="2"/>
      <c r="T23" s="2"/>
      <c r="U23" s="2"/>
      <c r="V23" s="2"/>
      <c r="W23" s="2"/>
      <c r="X23" s="2"/>
      <c r="Y23" s="2"/>
      <c r="Z23" s="2"/>
    </row>
    <row r="24">
      <c r="B24" s="4" t="s">
        <v>46</v>
      </c>
      <c r="C24" s="4" t="s">
        <v>47</v>
      </c>
      <c r="D24" s="4">
        <v>2016.0</v>
      </c>
      <c r="E24" s="4">
        <v>2016.0</v>
      </c>
      <c r="F24" s="4">
        <v>3.087</v>
      </c>
      <c r="G24" s="5">
        <v>4130.0</v>
      </c>
      <c r="H24" s="4">
        <v>133.0</v>
      </c>
      <c r="I24" s="2">
        <f>140+91</f>
        <v>231</v>
      </c>
      <c r="J24" s="2"/>
      <c r="K24" s="2"/>
      <c r="L24" s="2"/>
      <c r="M24" s="2"/>
      <c r="N24" s="2"/>
      <c r="O24" s="2"/>
      <c r="P24" s="2"/>
      <c r="Q24" s="2"/>
      <c r="R24" s="2"/>
      <c r="S24" s="2"/>
      <c r="T24" s="2"/>
      <c r="U24" s="2"/>
      <c r="V24" s="2"/>
      <c r="W24" s="2"/>
      <c r="X24" s="2"/>
      <c r="Y24" s="2"/>
      <c r="Z24" s="2"/>
    </row>
    <row r="25">
      <c r="A25" s="8" t="s">
        <v>48</v>
      </c>
      <c r="B25" s="9" t="s">
        <v>49</v>
      </c>
      <c r="C25" s="4" t="s">
        <v>50</v>
      </c>
      <c r="D25" s="4">
        <v>2013.0</v>
      </c>
      <c r="E25" s="4">
        <v>2013.0</v>
      </c>
      <c r="F25" s="4">
        <v>0.593</v>
      </c>
      <c r="G25" s="4">
        <v>711.0</v>
      </c>
      <c r="H25" s="4">
        <v>49.0</v>
      </c>
      <c r="I25" s="2">
        <f>62+51</f>
        <v>113</v>
      </c>
      <c r="J25" s="2"/>
      <c r="K25" s="2"/>
      <c r="L25" s="2"/>
      <c r="M25" s="2"/>
      <c r="N25" s="2"/>
      <c r="O25" s="2"/>
      <c r="P25" s="2"/>
      <c r="Q25" s="2"/>
      <c r="R25" s="2"/>
      <c r="S25" s="2"/>
      <c r="T25" s="2"/>
      <c r="U25" s="2"/>
      <c r="V25" s="2"/>
      <c r="W25" s="2"/>
      <c r="X25" s="2"/>
      <c r="Y25" s="2"/>
      <c r="Z25" s="2"/>
    </row>
    <row r="26">
      <c r="B26" s="4" t="s">
        <v>51</v>
      </c>
      <c r="C26" s="4" t="s">
        <v>13</v>
      </c>
      <c r="D26" s="4">
        <v>2013.0</v>
      </c>
      <c r="E26" s="4">
        <v>2013.0</v>
      </c>
      <c r="F26" s="4">
        <v>1.771</v>
      </c>
      <c r="G26" s="5">
        <v>2906.0</v>
      </c>
      <c r="H26" s="4">
        <v>92.0</v>
      </c>
      <c r="I26" s="2">
        <f>122+158</f>
        <v>280</v>
      </c>
      <c r="J26" s="2"/>
      <c r="K26" s="2"/>
      <c r="L26" s="2"/>
      <c r="M26" s="2"/>
      <c r="N26" s="2"/>
      <c r="O26" s="2"/>
      <c r="P26" s="2"/>
      <c r="Q26" s="2"/>
      <c r="R26" s="2"/>
      <c r="S26" s="2"/>
      <c r="T26" s="2"/>
      <c r="U26" s="2"/>
      <c r="V26" s="2"/>
      <c r="W26" s="2"/>
      <c r="X26" s="2"/>
      <c r="Y26" s="2"/>
      <c r="Z26" s="2"/>
    </row>
    <row r="27">
      <c r="B27" s="4" t="s">
        <v>52</v>
      </c>
      <c r="C27" s="4" t="s">
        <v>53</v>
      </c>
      <c r="D27" s="4">
        <v>2017.0</v>
      </c>
      <c r="E27" s="4">
        <v>2017.0</v>
      </c>
      <c r="F27" s="4">
        <v>1.085</v>
      </c>
      <c r="G27" s="5">
        <v>2861.0</v>
      </c>
      <c r="H27" s="4">
        <v>75.0</v>
      </c>
      <c r="I27" s="2">
        <f>29+43</f>
        <v>72</v>
      </c>
      <c r="J27" s="2"/>
      <c r="K27" s="2"/>
      <c r="L27" s="2"/>
      <c r="M27" s="2"/>
      <c r="N27" s="2"/>
      <c r="O27" s="2"/>
      <c r="P27" s="2"/>
      <c r="Q27" s="2"/>
      <c r="R27" s="2"/>
      <c r="S27" s="2"/>
      <c r="T27" s="2"/>
      <c r="U27" s="2"/>
      <c r="V27" s="2"/>
      <c r="W27" s="2"/>
      <c r="X27" s="2"/>
      <c r="Y27" s="2"/>
      <c r="Z27" s="2"/>
    </row>
    <row r="28">
      <c r="B28" s="4" t="s">
        <v>54</v>
      </c>
      <c r="C28" s="4" t="s">
        <v>35</v>
      </c>
      <c r="D28" s="4">
        <v>1936.0</v>
      </c>
      <c r="E28" s="4">
        <v>1997.0</v>
      </c>
      <c r="F28" s="4">
        <v>0.88</v>
      </c>
      <c r="G28" s="5">
        <v>3071.0</v>
      </c>
      <c r="H28" s="4">
        <v>81.0</v>
      </c>
      <c r="I28" s="10"/>
      <c r="J28" s="2"/>
      <c r="K28" s="2"/>
      <c r="L28" s="2"/>
      <c r="M28" s="2"/>
      <c r="N28" s="2"/>
      <c r="O28" s="2"/>
      <c r="P28" s="2"/>
      <c r="Q28" s="2"/>
      <c r="R28" s="2"/>
      <c r="S28" s="2"/>
      <c r="T28" s="2"/>
      <c r="U28" s="2"/>
      <c r="V28" s="2"/>
      <c r="W28" s="2"/>
      <c r="X28" s="2"/>
      <c r="Y28" s="2"/>
      <c r="Z28" s="2"/>
    </row>
    <row r="29">
      <c r="B29" s="4" t="s">
        <v>55</v>
      </c>
      <c r="C29" s="4" t="s">
        <v>53</v>
      </c>
      <c r="D29" s="4">
        <v>2007.0</v>
      </c>
      <c r="E29" s="4">
        <v>2007.0</v>
      </c>
      <c r="F29" s="4">
        <v>1.007</v>
      </c>
      <c r="G29" s="5">
        <v>2016.0</v>
      </c>
      <c r="H29" s="4">
        <v>53.0</v>
      </c>
      <c r="I29" s="2">
        <f>52+47</f>
        <v>99</v>
      </c>
      <c r="J29" s="2"/>
      <c r="K29" s="2"/>
      <c r="L29" s="2"/>
      <c r="M29" s="2"/>
      <c r="N29" s="2"/>
      <c r="O29" s="2"/>
      <c r="P29" s="2"/>
      <c r="Q29" s="2"/>
      <c r="R29" s="2"/>
      <c r="S29" s="2"/>
      <c r="T29" s="2"/>
      <c r="U29" s="2"/>
      <c r="V29" s="2"/>
      <c r="W29" s="2"/>
      <c r="X29" s="2"/>
      <c r="Y29" s="2"/>
      <c r="Z29" s="2"/>
    </row>
    <row r="30">
      <c r="B30" s="4" t="s">
        <v>56</v>
      </c>
      <c r="C30" s="4" t="s">
        <v>15</v>
      </c>
      <c r="D30" s="4">
        <v>1998.0</v>
      </c>
      <c r="E30" s="4">
        <v>1998.0</v>
      </c>
      <c r="F30" s="6" t="s">
        <v>57</v>
      </c>
      <c r="G30" s="10"/>
      <c r="H30" s="10"/>
      <c r="I30" s="10"/>
      <c r="J30" s="2"/>
      <c r="K30" s="2"/>
      <c r="L30" s="2"/>
      <c r="M30" s="2"/>
      <c r="N30" s="2"/>
      <c r="O30" s="2"/>
      <c r="P30" s="2"/>
      <c r="Q30" s="2"/>
      <c r="R30" s="2"/>
      <c r="S30" s="2"/>
      <c r="T30" s="2"/>
      <c r="U30" s="2"/>
      <c r="V30" s="2"/>
      <c r="W30" s="2"/>
      <c r="X30" s="2"/>
      <c r="Y30" s="2"/>
      <c r="Z30" s="2"/>
    </row>
    <row r="31">
      <c r="B31" s="4" t="s">
        <v>58</v>
      </c>
      <c r="C31" s="4" t="s">
        <v>13</v>
      </c>
      <c r="D31" s="4">
        <v>2016.0</v>
      </c>
      <c r="E31" s="4">
        <v>2016.0</v>
      </c>
      <c r="F31" s="4">
        <v>1.958</v>
      </c>
      <c r="G31" s="5">
        <v>4062.0</v>
      </c>
      <c r="H31" s="4">
        <v>146.0</v>
      </c>
      <c r="I31" s="2">
        <f>164+ 170</f>
        <v>334</v>
      </c>
      <c r="J31" s="2"/>
      <c r="K31" s="2"/>
      <c r="L31" s="2"/>
      <c r="M31" s="2"/>
      <c r="N31" s="2"/>
      <c r="O31" s="2"/>
      <c r="P31" s="2"/>
      <c r="Q31" s="2"/>
      <c r="R31" s="2"/>
      <c r="S31" s="2"/>
      <c r="T31" s="2"/>
      <c r="U31" s="2"/>
      <c r="V31" s="2"/>
      <c r="W31" s="2"/>
      <c r="X31" s="2"/>
      <c r="Y31" s="2"/>
      <c r="Z31" s="2"/>
    </row>
    <row r="32">
      <c r="B32" s="4" t="s">
        <v>59</v>
      </c>
      <c r="C32" s="4" t="s">
        <v>60</v>
      </c>
      <c r="D32" s="4">
        <v>2019.0</v>
      </c>
      <c r="E32" s="4">
        <v>2019.0</v>
      </c>
      <c r="F32" s="4">
        <v>1.497</v>
      </c>
      <c r="G32" s="5">
        <v>15143.0</v>
      </c>
      <c r="H32" s="4">
        <v>258.0</v>
      </c>
      <c r="I32" s="2">
        <f>263+274</f>
        <v>537</v>
      </c>
      <c r="J32" s="2"/>
      <c r="K32" s="2"/>
      <c r="L32" s="2"/>
      <c r="M32" s="2"/>
      <c r="N32" s="2"/>
      <c r="O32" s="2"/>
      <c r="P32" s="2"/>
      <c r="Q32" s="2"/>
      <c r="R32" s="2"/>
      <c r="S32" s="2"/>
      <c r="T32" s="2"/>
      <c r="U32" s="2"/>
      <c r="V32" s="2"/>
      <c r="W32" s="2"/>
      <c r="X32" s="2"/>
      <c r="Y32" s="2"/>
      <c r="Z32" s="2"/>
    </row>
    <row r="33">
      <c r="B33" s="4" t="s">
        <v>61</v>
      </c>
      <c r="C33" s="4" t="s">
        <v>21</v>
      </c>
      <c r="D33" s="4">
        <v>2009.0</v>
      </c>
      <c r="E33" s="4">
        <v>2009.0</v>
      </c>
      <c r="F33" s="4">
        <v>2.833</v>
      </c>
      <c r="G33" s="5">
        <v>1334.0</v>
      </c>
      <c r="H33" s="4">
        <v>23.0</v>
      </c>
      <c r="I33" s="2">
        <f>27+28</f>
        <v>55</v>
      </c>
      <c r="J33" s="2"/>
      <c r="K33" s="2"/>
      <c r="L33" s="2"/>
      <c r="M33" s="2"/>
      <c r="N33" s="2"/>
      <c r="O33" s="2"/>
      <c r="P33" s="2"/>
      <c r="Q33" s="2"/>
      <c r="R33" s="2"/>
      <c r="S33" s="2"/>
      <c r="T33" s="2"/>
      <c r="U33" s="2"/>
      <c r="V33" s="2"/>
      <c r="W33" s="2"/>
      <c r="X33" s="2"/>
      <c r="Y33" s="2"/>
      <c r="Z33" s="2"/>
    </row>
    <row r="34">
      <c r="B34" s="4" t="s">
        <v>62</v>
      </c>
      <c r="C34" s="4" t="s">
        <v>63</v>
      </c>
      <c r="D34" s="4">
        <v>1992.0</v>
      </c>
      <c r="E34" s="4">
        <v>1997.0</v>
      </c>
      <c r="F34" s="4">
        <v>1.324</v>
      </c>
      <c r="G34" s="5">
        <v>8028.0</v>
      </c>
      <c r="H34" s="4">
        <v>237.0</v>
      </c>
      <c r="I34" s="10"/>
      <c r="J34" s="2"/>
      <c r="K34" s="2"/>
      <c r="L34" s="2"/>
      <c r="M34" s="2"/>
      <c r="N34" s="2"/>
      <c r="O34" s="2"/>
      <c r="P34" s="2"/>
      <c r="Q34" s="2"/>
      <c r="R34" s="2"/>
      <c r="S34" s="2"/>
      <c r="T34" s="2"/>
      <c r="U34" s="2"/>
      <c r="V34" s="2"/>
      <c r="W34" s="2"/>
      <c r="X34" s="2"/>
      <c r="Y34" s="2"/>
      <c r="Z34" s="2"/>
    </row>
    <row r="35">
      <c r="B35" s="4" t="s">
        <v>64</v>
      </c>
      <c r="C35" s="4" t="s">
        <v>65</v>
      </c>
      <c r="D35" s="4">
        <v>2014.0</v>
      </c>
      <c r="E35" s="4">
        <v>2014.0</v>
      </c>
      <c r="F35" s="4">
        <v>2.738</v>
      </c>
      <c r="G35" s="5">
        <v>12278.0</v>
      </c>
      <c r="H35" s="4">
        <v>201.0</v>
      </c>
      <c r="I35" s="2">
        <f>212+204</f>
        <v>416</v>
      </c>
      <c r="J35" s="2"/>
      <c r="K35" s="2"/>
      <c r="L35" s="2"/>
      <c r="M35" s="2"/>
      <c r="N35" s="2"/>
      <c r="O35" s="2"/>
      <c r="P35" s="2"/>
      <c r="Q35" s="2"/>
      <c r="R35" s="2"/>
      <c r="S35" s="2"/>
      <c r="T35" s="2"/>
      <c r="U35" s="2"/>
      <c r="V35" s="2"/>
      <c r="W35" s="2"/>
      <c r="X35" s="2"/>
      <c r="Y35" s="2"/>
      <c r="Z35" s="2"/>
    </row>
    <row r="36">
      <c r="B36" s="4" t="s">
        <v>66</v>
      </c>
      <c r="C36" s="4" t="s">
        <v>67</v>
      </c>
      <c r="D36" s="4">
        <v>2012.0</v>
      </c>
      <c r="E36" s="4">
        <v>2012.0</v>
      </c>
      <c r="F36" s="4">
        <v>1.985</v>
      </c>
      <c r="G36" s="5">
        <v>19100.0</v>
      </c>
      <c r="H36" s="4">
        <v>362.0</v>
      </c>
      <c r="I36" s="2">
        <f>422+388</f>
        <v>810</v>
      </c>
      <c r="J36" s="2"/>
      <c r="K36" s="2"/>
      <c r="L36" s="2"/>
      <c r="M36" s="2"/>
      <c r="N36" s="2"/>
      <c r="O36" s="2"/>
      <c r="P36" s="2"/>
      <c r="Q36" s="2"/>
      <c r="R36" s="2"/>
      <c r="S36" s="2"/>
      <c r="T36" s="2"/>
      <c r="U36" s="2"/>
      <c r="V36" s="2"/>
      <c r="W36" s="2"/>
      <c r="X36" s="2"/>
      <c r="Y36" s="2"/>
      <c r="Z36" s="2"/>
    </row>
    <row r="37">
      <c r="B37" s="4" t="s">
        <v>68</v>
      </c>
      <c r="C37" s="4" t="s">
        <v>15</v>
      </c>
      <c r="D37" s="4">
        <v>2012.0</v>
      </c>
      <c r="E37" s="4">
        <v>2012.0</v>
      </c>
      <c r="F37" s="4">
        <v>1.179</v>
      </c>
      <c r="G37" s="5">
        <v>3122.0</v>
      </c>
      <c r="H37" s="4">
        <v>81.0</v>
      </c>
      <c r="I37" s="2">
        <f>123+95</f>
        <v>218</v>
      </c>
      <c r="J37" s="2"/>
      <c r="K37" s="2"/>
      <c r="L37" s="2"/>
      <c r="M37" s="2"/>
      <c r="N37" s="2"/>
      <c r="O37" s="2"/>
      <c r="P37" s="2"/>
      <c r="Q37" s="2"/>
      <c r="R37" s="2"/>
      <c r="S37" s="2"/>
      <c r="T37" s="2"/>
      <c r="U37" s="2"/>
      <c r="V37" s="2"/>
      <c r="W37" s="2"/>
      <c r="X37" s="2"/>
      <c r="Y37" s="2"/>
      <c r="Z37" s="2"/>
    </row>
    <row r="38">
      <c r="B38" s="4" t="s">
        <v>69</v>
      </c>
      <c r="C38" s="4" t="s">
        <v>60</v>
      </c>
      <c r="D38" s="4">
        <v>2012.0</v>
      </c>
      <c r="E38" s="4">
        <v>2012.0</v>
      </c>
      <c r="F38" s="4">
        <v>1.834</v>
      </c>
      <c r="G38" s="5">
        <v>12323.0</v>
      </c>
      <c r="H38" s="4">
        <v>301.0</v>
      </c>
      <c r="I38" s="2">
        <f>324+278</f>
        <v>602</v>
      </c>
      <c r="J38" s="2"/>
      <c r="K38" s="2"/>
      <c r="L38" s="2"/>
      <c r="M38" s="2"/>
      <c r="N38" s="2"/>
      <c r="O38" s="2"/>
      <c r="P38" s="2"/>
      <c r="Q38" s="2"/>
      <c r="R38" s="2"/>
      <c r="S38" s="2"/>
      <c r="T38" s="2"/>
      <c r="U38" s="2"/>
      <c r="V38" s="2"/>
      <c r="W38" s="2"/>
      <c r="X38" s="2"/>
      <c r="Y38" s="2"/>
      <c r="Z38" s="2"/>
    </row>
    <row r="39">
      <c r="B39" s="4" t="s">
        <v>70</v>
      </c>
      <c r="C39" s="4" t="s">
        <v>71</v>
      </c>
      <c r="D39" s="4">
        <v>1977.0</v>
      </c>
      <c r="E39" s="4">
        <v>1997.0</v>
      </c>
      <c r="F39" s="4">
        <v>0.693</v>
      </c>
      <c r="G39" s="5">
        <v>1609.0</v>
      </c>
      <c r="H39" s="4">
        <v>124.0</v>
      </c>
      <c r="I39" s="10"/>
      <c r="J39" s="2"/>
      <c r="K39" s="2"/>
      <c r="L39" s="2"/>
      <c r="M39" s="2"/>
      <c r="N39" s="2"/>
      <c r="O39" s="2"/>
      <c r="P39" s="2"/>
      <c r="Q39" s="2"/>
      <c r="R39" s="2"/>
      <c r="S39" s="2"/>
      <c r="T39" s="2"/>
      <c r="U39" s="2"/>
      <c r="V39" s="2"/>
      <c r="W39" s="2"/>
      <c r="X39" s="2"/>
      <c r="Y39" s="2"/>
      <c r="Z39" s="2"/>
    </row>
    <row r="40">
      <c r="B40" s="4" t="s">
        <v>72</v>
      </c>
      <c r="C40" s="4" t="s">
        <v>73</v>
      </c>
      <c r="D40" s="4">
        <v>2014.0</v>
      </c>
      <c r="E40" s="4">
        <v>2014.0</v>
      </c>
      <c r="F40" s="4">
        <v>1.613</v>
      </c>
      <c r="G40" s="4">
        <v>864.0</v>
      </c>
      <c r="H40" s="4">
        <v>44.0</v>
      </c>
      <c r="I40" s="2">
        <f>62+44</f>
        <v>106</v>
      </c>
      <c r="J40" s="2"/>
      <c r="K40" s="2"/>
      <c r="L40" s="2"/>
      <c r="M40" s="2"/>
      <c r="N40" s="2"/>
      <c r="O40" s="2"/>
      <c r="P40" s="2"/>
      <c r="Q40" s="2"/>
      <c r="R40" s="2"/>
      <c r="S40" s="2"/>
      <c r="T40" s="2"/>
      <c r="U40" s="2"/>
      <c r="V40" s="2"/>
      <c r="W40" s="2"/>
      <c r="X40" s="2"/>
      <c r="Y40" s="2"/>
      <c r="Z40" s="2"/>
    </row>
    <row r="41">
      <c r="B41" s="4" t="s">
        <v>74</v>
      </c>
      <c r="C41" s="4" t="s">
        <v>18</v>
      </c>
      <c r="D41" s="4">
        <v>2020.0</v>
      </c>
      <c r="E41" s="4">
        <v>2020.0</v>
      </c>
      <c r="F41" s="4">
        <v>5.991</v>
      </c>
      <c r="G41" s="5">
        <v>39676.0</v>
      </c>
      <c r="H41" s="4">
        <v>405.0</v>
      </c>
      <c r="I41" s="2">
        <f>403+374</f>
        <v>777</v>
      </c>
      <c r="J41" s="2"/>
      <c r="K41" s="2"/>
      <c r="L41" s="2"/>
      <c r="M41" s="2"/>
      <c r="N41" s="2"/>
      <c r="O41" s="2"/>
      <c r="P41" s="2"/>
      <c r="Q41" s="2"/>
      <c r="R41" s="2"/>
      <c r="S41" s="2"/>
      <c r="T41" s="2"/>
      <c r="U41" s="2"/>
      <c r="V41" s="2"/>
      <c r="W41" s="2"/>
      <c r="X41" s="2"/>
      <c r="Y41" s="2"/>
      <c r="Z41" s="2"/>
    </row>
    <row r="42">
      <c r="B42" s="4" t="s">
        <v>75</v>
      </c>
      <c r="C42" s="4" t="s">
        <v>76</v>
      </c>
      <c r="D42" s="4">
        <v>2018.0</v>
      </c>
      <c r="E42" s="4">
        <v>2018.0</v>
      </c>
      <c r="F42" s="4">
        <v>4.865</v>
      </c>
      <c r="G42" s="5">
        <v>35149.0</v>
      </c>
      <c r="H42" s="5">
        <v>1189.0</v>
      </c>
      <c r="I42" s="2">
        <f>776+928</f>
        <v>1704</v>
      </c>
      <c r="J42" s="2"/>
      <c r="K42" s="2"/>
      <c r="L42" s="2"/>
      <c r="M42" s="2"/>
      <c r="N42" s="2"/>
      <c r="O42" s="2"/>
      <c r="P42" s="2"/>
      <c r="Q42" s="2"/>
      <c r="R42" s="2"/>
      <c r="S42" s="2"/>
      <c r="T42" s="2"/>
      <c r="U42" s="2"/>
      <c r="V42" s="2"/>
      <c r="W42" s="2"/>
      <c r="X42" s="2"/>
      <c r="Y42" s="2"/>
      <c r="Z42" s="2"/>
    </row>
    <row r="43">
      <c r="B43" s="4" t="s">
        <v>77</v>
      </c>
      <c r="C43" s="4" t="s">
        <v>78</v>
      </c>
      <c r="D43" s="4">
        <v>2002.0</v>
      </c>
      <c r="E43" s="4">
        <v>2002.0</v>
      </c>
      <c r="F43" s="2"/>
      <c r="G43" s="2"/>
      <c r="H43" s="2"/>
      <c r="I43" s="2"/>
      <c r="J43" s="2"/>
      <c r="K43" s="2"/>
      <c r="L43" s="2"/>
      <c r="M43" s="2"/>
      <c r="N43" s="2"/>
      <c r="O43" s="2"/>
      <c r="P43" s="2"/>
      <c r="Q43" s="2"/>
      <c r="R43" s="2"/>
      <c r="S43" s="2"/>
      <c r="T43" s="2"/>
      <c r="U43" s="2"/>
      <c r="V43" s="2"/>
      <c r="W43" s="2"/>
      <c r="X43" s="2"/>
      <c r="Y43" s="2"/>
      <c r="Z43" s="2"/>
    </row>
    <row r="44">
      <c r="B44" s="4" t="s">
        <v>79</v>
      </c>
      <c r="C44" s="4" t="s">
        <v>80</v>
      </c>
      <c r="D44" s="4">
        <v>2009.0</v>
      </c>
      <c r="E44" s="4">
        <v>2009.0</v>
      </c>
      <c r="F44" s="2"/>
      <c r="G44" s="2"/>
      <c r="H44" s="2"/>
      <c r="I44" s="2"/>
      <c r="J44" s="2"/>
      <c r="K44" s="2"/>
      <c r="L44" s="2"/>
      <c r="M44" s="2"/>
      <c r="N44" s="2"/>
      <c r="O44" s="2"/>
      <c r="P44" s="2"/>
      <c r="Q44" s="2"/>
      <c r="R44" s="2"/>
      <c r="S44" s="2"/>
      <c r="T44" s="2"/>
      <c r="U44" s="2"/>
      <c r="V44" s="2"/>
      <c r="W44" s="2"/>
      <c r="X44" s="2"/>
      <c r="Y44" s="2"/>
      <c r="Z44" s="2"/>
    </row>
    <row r="45">
      <c r="B45" s="4" t="s">
        <v>81</v>
      </c>
      <c r="C45" s="4" t="s">
        <v>82</v>
      </c>
      <c r="D45" s="4">
        <v>2008.0</v>
      </c>
      <c r="E45" s="4">
        <v>2008.0</v>
      </c>
      <c r="F45" s="2"/>
      <c r="G45" s="2"/>
      <c r="H45" s="2"/>
      <c r="I45" s="2"/>
      <c r="J45" s="2"/>
      <c r="K45" s="2"/>
      <c r="L45" s="2"/>
      <c r="M45" s="2"/>
      <c r="N45" s="2"/>
      <c r="O45" s="2"/>
      <c r="P45" s="2"/>
      <c r="Q45" s="2"/>
      <c r="R45" s="2"/>
      <c r="S45" s="2"/>
      <c r="T45" s="2"/>
      <c r="U45" s="2"/>
      <c r="V45" s="2"/>
      <c r="W45" s="2"/>
      <c r="X45" s="2"/>
      <c r="Y45" s="2"/>
      <c r="Z45" s="2"/>
    </row>
    <row r="46">
      <c r="B46" s="4" t="s">
        <v>83</v>
      </c>
      <c r="C46" s="4" t="s">
        <v>84</v>
      </c>
      <c r="D46" s="4">
        <v>1998.0</v>
      </c>
      <c r="E46" s="4">
        <v>1998.0</v>
      </c>
      <c r="F46" s="2"/>
      <c r="G46" s="2"/>
      <c r="H46" s="2"/>
      <c r="I46" s="2"/>
      <c r="J46" s="2"/>
      <c r="K46" s="2"/>
      <c r="L46" s="2"/>
      <c r="M46" s="2"/>
      <c r="N46" s="2"/>
      <c r="O46" s="2"/>
      <c r="P46" s="2"/>
      <c r="Q46" s="2"/>
      <c r="R46" s="2"/>
      <c r="S46" s="2"/>
      <c r="T46" s="2"/>
      <c r="U46" s="2"/>
      <c r="V46" s="2"/>
      <c r="W46" s="2"/>
      <c r="X46" s="2"/>
      <c r="Y46" s="2"/>
      <c r="Z46" s="2"/>
    </row>
    <row r="47">
      <c r="B47" s="4" t="s">
        <v>85</v>
      </c>
      <c r="C47" s="4" t="s">
        <v>15</v>
      </c>
      <c r="D47" s="4">
        <v>2007.0</v>
      </c>
      <c r="E47" s="4">
        <v>2007.0</v>
      </c>
      <c r="F47" s="2"/>
      <c r="G47" s="2"/>
      <c r="H47" s="2"/>
      <c r="I47" s="2"/>
      <c r="J47" s="2"/>
      <c r="K47" s="2"/>
      <c r="L47" s="2"/>
      <c r="M47" s="2"/>
      <c r="N47" s="2"/>
      <c r="O47" s="2"/>
      <c r="P47" s="2"/>
      <c r="Q47" s="2"/>
      <c r="R47" s="2"/>
      <c r="S47" s="2"/>
      <c r="T47" s="2"/>
      <c r="U47" s="2"/>
      <c r="V47" s="2"/>
      <c r="W47" s="2"/>
      <c r="X47" s="2"/>
      <c r="Y47" s="2"/>
      <c r="Z47" s="2"/>
    </row>
    <row r="48">
      <c r="B48" s="4" t="s">
        <v>86</v>
      </c>
      <c r="C48" s="4" t="s">
        <v>13</v>
      </c>
      <c r="D48" s="4">
        <v>2017.0</v>
      </c>
      <c r="E48" s="4">
        <v>2017.0</v>
      </c>
      <c r="F48" s="2"/>
      <c r="G48" s="2"/>
      <c r="H48" s="2"/>
      <c r="I48" s="2"/>
      <c r="J48" s="2"/>
      <c r="K48" s="2"/>
      <c r="L48" s="2"/>
      <c r="M48" s="2"/>
      <c r="N48" s="2"/>
      <c r="O48" s="2"/>
      <c r="P48" s="2"/>
      <c r="Q48" s="2"/>
      <c r="R48" s="2"/>
      <c r="S48" s="2"/>
      <c r="T48" s="2"/>
      <c r="U48" s="2"/>
      <c r="V48" s="2"/>
      <c r="W48" s="2"/>
      <c r="X48" s="2"/>
      <c r="Y48" s="2"/>
      <c r="Z48" s="2"/>
    </row>
    <row r="49">
      <c r="B49" s="4" t="s">
        <v>87</v>
      </c>
      <c r="C49" s="4" t="s">
        <v>88</v>
      </c>
      <c r="D49" s="4">
        <v>2009.0</v>
      </c>
      <c r="E49" s="4">
        <v>2009.0</v>
      </c>
      <c r="F49" s="2"/>
      <c r="G49" s="2"/>
      <c r="H49" s="2"/>
      <c r="I49" s="2"/>
      <c r="J49" s="2"/>
      <c r="K49" s="2"/>
      <c r="L49" s="2"/>
      <c r="M49" s="2"/>
      <c r="N49" s="2"/>
      <c r="O49" s="2"/>
      <c r="P49" s="2"/>
      <c r="Q49" s="2"/>
      <c r="R49" s="2"/>
      <c r="S49" s="2"/>
      <c r="T49" s="2"/>
      <c r="U49" s="2"/>
      <c r="V49" s="2"/>
      <c r="W49" s="2"/>
      <c r="X49" s="2"/>
      <c r="Y49" s="2"/>
      <c r="Z49" s="2"/>
    </row>
    <row r="50">
      <c r="B50" s="4" t="s">
        <v>89</v>
      </c>
      <c r="C50" s="4" t="s">
        <v>90</v>
      </c>
      <c r="D50" s="4">
        <v>1977.0</v>
      </c>
      <c r="E50" s="4">
        <v>1997.0</v>
      </c>
      <c r="F50" s="2"/>
      <c r="G50" s="2"/>
      <c r="H50" s="2"/>
      <c r="I50" s="2"/>
      <c r="J50" s="2"/>
      <c r="K50" s="2"/>
      <c r="L50" s="2"/>
      <c r="M50" s="2"/>
      <c r="N50" s="2"/>
      <c r="O50" s="2"/>
      <c r="P50" s="2"/>
      <c r="Q50" s="2"/>
      <c r="R50" s="2"/>
      <c r="S50" s="2"/>
      <c r="T50" s="2"/>
      <c r="U50" s="2"/>
      <c r="V50" s="2"/>
      <c r="W50" s="2"/>
      <c r="X50" s="2"/>
      <c r="Y50" s="2"/>
      <c r="Z50" s="2"/>
    </row>
    <row r="51">
      <c r="B51" s="4" t="s">
        <v>91</v>
      </c>
      <c r="C51" s="4" t="s">
        <v>92</v>
      </c>
      <c r="D51" s="4">
        <v>2008.0</v>
      </c>
      <c r="E51" s="4">
        <v>2008.0</v>
      </c>
      <c r="F51" s="2"/>
      <c r="G51" s="2"/>
      <c r="H51" s="2"/>
      <c r="I51" s="2"/>
      <c r="J51" s="2"/>
      <c r="K51" s="2"/>
      <c r="L51" s="2"/>
      <c r="M51" s="2"/>
      <c r="N51" s="2"/>
      <c r="O51" s="2"/>
      <c r="P51" s="2"/>
      <c r="Q51" s="2"/>
      <c r="R51" s="2"/>
      <c r="S51" s="2"/>
      <c r="T51" s="2"/>
      <c r="U51" s="2"/>
      <c r="V51" s="2"/>
      <c r="W51" s="2"/>
      <c r="X51" s="2"/>
      <c r="Y51" s="2"/>
      <c r="Z51" s="2"/>
    </row>
    <row r="52">
      <c r="B52" s="4" t="s">
        <v>93</v>
      </c>
      <c r="C52" s="4" t="s">
        <v>13</v>
      </c>
      <c r="D52" s="4">
        <v>2003.0</v>
      </c>
      <c r="E52" s="4">
        <v>2003.0</v>
      </c>
      <c r="F52" s="2"/>
      <c r="G52" s="2"/>
      <c r="H52" s="2"/>
      <c r="I52" s="2"/>
      <c r="J52" s="2"/>
      <c r="K52" s="2"/>
      <c r="L52" s="2"/>
      <c r="M52" s="2"/>
      <c r="N52" s="2"/>
      <c r="O52" s="2"/>
      <c r="P52" s="2"/>
      <c r="Q52" s="2"/>
      <c r="R52" s="2"/>
      <c r="S52" s="2"/>
      <c r="T52" s="2"/>
      <c r="U52" s="2"/>
      <c r="V52" s="2"/>
      <c r="W52" s="2"/>
      <c r="X52" s="2"/>
      <c r="Y52" s="2"/>
      <c r="Z52" s="2"/>
    </row>
    <row r="53">
      <c r="A53" s="11"/>
      <c r="B53" s="12" t="s">
        <v>94</v>
      </c>
      <c r="C53" s="4" t="s">
        <v>95</v>
      </c>
      <c r="D53" s="4">
        <v>2021.0</v>
      </c>
      <c r="E53" s="4">
        <v>2021.0</v>
      </c>
      <c r="F53" s="2"/>
      <c r="G53" s="2"/>
      <c r="H53" s="2"/>
      <c r="I53" s="2"/>
      <c r="J53" s="2"/>
      <c r="K53" s="2"/>
      <c r="L53" s="2"/>
      <c r="M53" s="2"/>
      <c r="N53" s="2"/>
      <c r="O53" s="2"/>
      <c r="P53" s="2"/>
      <c r="Q53" s="2"/>
      <c r="R53" s="2"/>
      <c r="S53" s="2"/>
      <c r="T53" s="2"/>
      <c r="U53" s="2"/>
      <c r="V53" s="2"/>
      <c r="W53" s="2"/>
      <c r="X53" s="2"/>
      <c r="Y53" s="2"/>
      <c r="Z53" s="2"/>
    </row>
    <row r="54">
      <c r="A54" s="3" t="s">
        <v>96</v>
      </c>
      <c r="B54" s="4" t="s">
        <v>97</v>
      </c>
      <c r="C54" s="4" t="s">
        <v>35</v>
      </c>
      <c r="D54" s="2"/>
      <c r="E54" s="2"/>
      <c r="F54" s="2"/>
      <c r="G54" s="2"/>
      <c r="H54" s="2"/>
      <c r="I54" s="2"/>
      <c r="J54" s="2"/>
      <c r="K54" s="2"/>
      <c r="L54" s="2"/>
      <c r="M54" s="2"/>
      <c r="N54" s="2"/>
      <c r="O54" s="2"/>
      <c r="P54" s="2"/>
      <c r="Q54" s="2"/>
      <c r="R54" s="2"/>
      <c r="S54" s="2"/>
      <c r="T54" s="2"/>
      <c r="U54" s="2"/>
      <c r="V54" s="2"/>
      <c r="W54" s="2"/>
      <c r="X54" s="2"/>
      <c r="Y54" s="2"/>
      <c r="Z54" s="2"/>
    </row>
    <row r="55">
      <c r="B55" s="4" t="s">
        <v>98</v>
      </c>
      <c r="C55" s="4" t="s">
        <v>35</v>
      </c>
      <c r="D55" s="2"/>
      <c r="E55" s="2"/>
      <c r="F55" s="2"/>
      <c r="G55" s="2"/>
      <c r="H55" s="2"/>
      <c r="I55" s="2"/>
      <c r="J55" s="2"/>
      <c r="K55" s="2"/>
      <c r="L55" s="2"/>
      <c r="M55" s="2"/>
      <c r="N55" s="2"/>
      <c r="O55" s="2"/>
      <c r="P55" s="2"/>
      <c r="Q55" s="2"/>
      <c r="R55" s="2"/>
      <c r="S55" s="2"/>
      <c r="T55" s="2"/>
      <c r="U55" s="2"/>
      <c r="V55" s="2"/>
      <c r="W55" s="2"/>
      <c r="X55" s="2"/>
      <c r="Y55" s="2"/>
      <c r="Z55" s="2"/>
    </row>
    <row r="56">
      <c r="B56" s="4" t="s">
        <v>99</v>
      </c>
      <c r="C56" s="4" t="s">
        <v>35</v>
      </c>
      <c r="D56" s="2"/>
      <c r="E56" s="2"/>
      <c r="F56" s="2"/>
      <c r="G56" s="2"/>
      <c r="H56" s="2"/>
      <c r="I56" s="2"/>
      <c r="J56" s="2"/>
      <c r="K56" s="2"/>
      <c r="L56" s="2"/>
      <c r="M56" s="2"/>
      <c r="N56" s="2"/>
      <c r="O56" s="2"/>
      <c r="P56" s="2"/>
      <c r="Q56" s="2"/>
      <c r="R56" s="2"/>
      <c r="S56" s="2"/>
      <c r="T56" s="2"/>
      <c r="U56" s="2"/>
      <c r="V56" s="2"/>
      <c r="W56" s="2"/>
      <c r="X56" s="2"/>
      <c r="Y56" s="2"/>
      <c r="Z56" s="2"/>
    </row>
    <row r="57">
      <c r="B57" s="4" t="s">
        <v>100</v>
      </c>
      <c r="C57" s="4" t="s">
        <v>35</v>
      </c>
      <c r="D57" s="2"/>
      <c r="E57" s="2"/>
      <c r="F57" s="2"/>
      <c r="G57" s="2"/>
      <c r="H57" s="2"/>
      <c r="I57" s="2"/>
      <c r="J57" s="2"/>
      <c r="K57" s="2"/>
      <c r="L57" s="2"/>
      <c r="M57" s="2"/>
      <c r="N57" s="2"/>
      <c r="O57" s="2"/>
      <c r="P57" s="2"/>
      <c r="Q57" s="2"/>
      <c r="R57" s="2"/>
      <c r="S57" s="2"/>
      <c r="T57" s="2"/>
      <c r="U57" s="2"/>
      <c r="V57" s="2"/>
      <c r="W57" s="2"/>
      <c r="X57" s="2"/>
      <c r="Y57" s="2"/>
      <c r="Z57" s="2"/>
    </row>
    <row r="58">
      <c r="B58" s="4" t="s">
        <v>101</v>
      </c>
      <c r="C58" s="4" t="s">
        <v>63</v>
      </c>
      <c r="D58" s="2"/>
      <c r="E58" s="2"/>
      <c r="F58" s="2"/>
      <c r="G58" s="2"/>
      <c r="H58" s="2"/>
      <c r="I58" s="2"/>
      <c r="J58" s="2"/>
      <c r="K58" s="2"/>
      <c r="L58" s="2"/>
      <c r="M58" s="2"/>
      <c r="N58" s="2"/>
      <c r="O58" s="2"/>
      <c r="P58" s="2"/>
      <c r="Q58" s="2"/>
      <c r="R58" s="2"/>
      <c r="S58" s="2"/>
      <c r="T58" s="2"/>
      <c r="U58" s="2"/>
      <c r="V58" s="2"/>
      <c r="W58" s="2"/>
      <c r="X58" s="2"/>
      <c r="Y58" s="2"/>
      <c r="Z58" s="2"/>
    </row>
    <row r="59">
      <c r="B59" s="4" t="s">
        <v>102</v>
      </c>
      <c r="C59" s="4" t="s">
        <v>103</v>
      </c>
      <c r="D59" s="2"/>
      <c r="E59" s="2"/>
      <c r="F59" s="2"/>
      <c r="G59" s="2"/>
      <c r="H59" s="2"/>
      <c r="I59" s="2"/>
      <c r="J59" s="2"/>
      <c r="K59" s="2"/>
      <c r="L59" s="2"/>
      <c r="M59" s="2"/>
      <c r="N59" s="2"/>
      <c r="O59" s="2"/>
      <c r="P59" s="2"/>
      <c r="Q59" s="2"/>
      <c r="R59" s="2"/>
      <c r="S59" s="2"/>
      <c r="T59" s="2"/>
      <c r="U59" s="2"/>
      <c r="V59" s="2"/>
      <c r="W59" s="2"/>
      <c r="X59" s="2"/>
      <c r="Y59" s="2"/>
      <c r="Z59" s="2"/>
    </row>
    <row r="60">
      <c r="B60" s="4" t="s">
        <v>104</v>
      </c>
      <c r="C60" s="4" t="s">
        <v>63</v>
      </c>
      <c r="D60" s="2"/>
      <c r="E60" s="2"/>
      <c r="F60" s="2"/>
      <c r="G60" s="2"/>
      <c r="H60" s="2"/>
      <c r="I60" s="2"/>
      <c r="J60" s="2"/>
      <c r="K60" s="2"/>
      <c r="L60" s="2"/>
      <c r="M60" s="2"/>
      <c r="N60" s="2"/>
      <c r="O60" s="2"/>
      <c r="P60" s="2"/>
      <c r="Q60" s="2"/>
      <c r="R60" s="2"/>
      <c r="S60" s="2"/>
      <c r="T60" s="2"/>
      <c r="U60" s="2"/>
      <c r="V60" s="2"/>
      <c r="W60" s="2"/>
      <c r="X60" s="2"/>
      <c r="Y60" s="2"/>
      <c r="Z60" s="2"/>
    </row>
    <row r="61">
      <c r="B61" s="4" t="s">
        <v>105</v>
      </c>
      <c r="C61" s="4" t="s">
        <v>106</v>
      </c>
      <c r="D61" s="2"/>
      <c r="E61" s="2"/>
      <c r="F61" s="2"/>
      <c r="G61" s="2"/>
      <c r="H61" s="2"/>
      <c r="I61" s="2"/>
      <c r="J61" s="2"/>
      <c r="K61" s="2"/>
      <c r="L61" s="2"/>
      <c r="M61" s="2"/>
      <c r="N61" s="2"/>
      <c r="O61" s="2"/>
      <c r="P61" s="2"/>
      <c r="Q61" s="2"/>
      <c r="R61" s="2"/>
      <c r="S61" s="2"/>
      <c r="T61" s="2"/>
      <c r="U61" s="2"/>
      <c r="V61" s="2"/>
      <c r="W61" s="2"/>
      <c r="X61" s="2"/>
      <c r="Y61" s="2"/>
      <c r="Z61" s="2"/>
    </row>
    <row r="62">
      <c r="B62" s="4" t="s">
        <v>107</v>
      </c>
      <c r="C62" s="4" t="s">
        <v>108</v>
      </c>
      <c r="D62" s="2"/>
      <c r="E62" s="2"/>
      <c r="F62" s="2"/>
      <c r="G62" s="2"/>
      <c r="H62" s="2"/>
      <c r="I62" s="2"/>
      <c r="J62" s="2"/>
      <c r="K62" s="2"/>
      <c r="L62" s="2"/>
      <c r="M62" s="2"/>
      <c r="N62" s="2"/>
      <c r="O62" s="2"/>
      <c r="P62" s="2"/>
      <c r="Q62" s="2"/>
      <c r="R62" s="2"/>
      <c r="S62" s="2"/>
      <c r="T62" s="2"/>
      <c r="U62" s="2"/>
      <c r="V62" s="2"/>
      <c r="W62" s="2"/>
      <c r="X62" s="2"/>
      <c r="Y62" s="2"/>
      <c r="Z62" s="2"/>
    </row>
    <row r="63">
      <c r="A63" s="11"/>
      <c r="B63" s="12" t="s">
        <v>109</v>
      </c>
      <c r="C63" s="4" t="s">
        <v>110</v>
      </c>
      <c r="D63" s="2"/>
      <c r="E63" s="2"/>
      <c r="F63" s="2"/>
      <c r="G63" s="2"/>
      <c r="H63" s="2"/>
      <c r="I63" s="2"/>
      <c r="J63" s="2"/>
      <c r="K63" s="2"/>
      <c r="L63" s="2"/>
      <c r="M63" s="2"/>
      <c r="N63" s="2"/>
      <c r="O63" s="2"/>
      <c r="P63" s="2"/>
      <c r="Q63" s="2"/>
      <c r="R63" s="2"/>
      <c r="S63" s="2"/>
      <c r="T63" s="2"/>
      <c r="U63" s="2"/>
      <c r="V63" s="2"/>
      <c r="W63" s="2"/>
      <c r="X63" s="2"/>
      <c r="Y63" s="2"/>
      <c r="Z63" s="2"/>
    </row>
    <row r="64">
      <c r="A64" s="3" t="s">
        <v>111</v>
      </c>
      <c r="B64" s="4" t="s">
        <v>112</v>
      </c>
      <c r="C64" s="4" t="s">
        <v>113</v>
      </c>
      <c r="D64" s="2"/>
      <c r="E64" s="2"/>
      <c r="F64" s="2"/>
      <c r="G64" s="2"/>
      <c r="H64" s="2"/>
      <c r="I64" s="2"/>
      <c r="J64" s="2"/>
      <c r="K64" s="2"/>
      <c r="L64" s="2"/>
      <c r="M64" s="2"/>
      <c r="N64" s="2"/>
      <c r="O64" s="2"/>
      <c r="P64" s="2"/>
      <c r="Q64" s="2"/>
      <c r="R64" s="2"/>
      <c r="S64" s="2"/>
      <c r="T64" s="2"/>
      <c r="U64" s="2"/>
      <c r="V64" s="2"/>
      <c r="W64" s="2"/>
      <c r="X64" s="2"/>
      <c r="Y64" s="2"/>
      <c r="Z64" s="2"/>
    </row>
    <row r="65">
      <c r="B65" s="4" t="s">
        <v>114</v>
      </c>
      <c r="C65" s="4" t="s">
        <v>63</v>
      </c>
      <c r="D65" s="2"/>
      <c r="E65" s="2"/>
      <c r="F65" s="2"/>
      <c r="G65" s="2"/>
      <c r="H65" s="2"/>
      <c r="I65" s="2"/>
      <c r="J65" s="2"/>
      <c r="K65" s="2"/>
      <c r="L65" s="2"/>
      <c r="M65" s="2"/>
      <c r="N65" s="2"/>
      <c r="O65" s="2"/>
      <c r="P65" s="2"/>
      <c r="Q65" s="2"/>
      <c r="R65" s="2"/>
      <c r="S65" s="2"/>
      <c r="T65" s="2"/>
      <c r="U65" s="2"/>
      <c r="V65" s="2"/>
      <c r="W65" s="2"/>
      <c r="X65" s="2"/>
      <c r="Y65" s="2"/>
      <c r="Z65" s="2"/>
    </row>
    <row r="66">
      <c r="B66" s="4" t="s">
        <v>115</v>
      </c>
      <c r="C66" s="4" t="s">
        <v>35</v>
      </c>
      <c r="D66" s="2"/>
      <c r="E66" s="2"/>
      <c r="F66" s="2"/>
      <c r="G66" s="2"/>
      <c r="H66" s="2"/>
      <c r="I66" s="2"/>
      <c r="J66" s="2"/>
      <c r="K66" s="2"/>
      <c r="L66" s="2"/>
      <c r="M66" s="2"/>
      <c r="N66" s="2"/>
      <c r="O66" s="2"/>
      <c r="P66" s="2"/>
      <c r="Q66" s="2"/>
      <c r="R66" s="2"/>
      <c r="S66" s="2"/>
      <c r="T66" s="2"/>
      <c r="U66" s="2"/>
      <c r="V66" s="2"/>
      <c r="W66" s="2"/>
      <c r="X66" s="2"/>
      <c r="Y66" s="2"/>
      <c r="Z66" s="2"/>
    </row>
    <row r="67">
      <c r="B67" s="4" t="s">
        <v>116</v>
      </c>
      <c r="C67" s="4" t="s">
        <v>60</v>
      </c>
      <c r="D67" s="2"/>
      <c r="E67" s="2"/>
      <c r="F67" s="2"/>
      <c r="G67" s="2"/>
      <c r="H67" s="2"/>
      <c r="I67" s="2"/>
      <c r="J67" s="2"/>
      <c r="K67" s="2"/>
      <c r="L67" s="2"/>
      <c r="M67" s="2"/>
      <c r="N67" s="2"/>
      <c r="O67" s="2"/>
      <c r="P67" s="2"/>
      <c r="Q67" s="2"/>
      <c r="R67" s="2"/>
      <c r="S67" s="2"/>
      <c r="T67" s="2"/>
      <c r="U67" s="2"/>
      <c r="V67" s="2"/>
      <c r="W67" s="2"/>
      <c r="X67" s="2"/>
      <c r="Y67" s="2"/>
      <c r="Z67" s="2"/>
    </row>
    <row r="68">
      <c r="B68" s="4" t="s">
        <v>117</v>
      </c>
      <c r="C68" s="4" t="s">
        <v>118</v>
      </c>
      <c r="D68" s="2"/>
      <c r="E68" s="2"/>
      <c r="F68" s="2"/>
      <c r="G68" s="2"/>
      <c r="H68" s="2"/>
      <c r="I68" s="2"/>
      <c r="J68" s="2"/>
      <c r="K68" s="2"/>
      <c r="L68" s="2"/>
      <c r="M68" s="2"/>
      <c r="N68" s="2"/>
      <c r="O68" s="2"/>
      <c r="P68" s="2"/>
      <c r="Q68" s="2"/>
      <c r="R68" s="2"/>
      <c r="S68" s="2"/>
      <c r="T68" s="2"/>
      <c r="U68" s="2"/>
      <c r="V68" s="2"/>
      <c r="W68" s="2"/>
      <c r="X68" s="2"/>
      <c r="Y68" s="2"/>
      <c r="Z68" s="2"/>
    </row>
    <row r="69">
      <c r="B69" s="4" t="s">
        <v>119</v>
      </c>
      <c r="C69" s="4" t="s">
        <v>60</v>
      </c>
      <c r="D69" s="2"/>
      <c r="E69" s="2"/>
      <c r="F69" s="2"/>
      <c r="G69" s="2"/>
      <c r="H69" s="2"/>
      <c r="I69" s="2"/>
      <c r="J69" s="2"/>
      <c r="K69" s="2"/>
      <c r="L69" s="2"/>
      <c r="M69" s="2"/>
      <c r="N69" s="2"/>
      <c r="O69" s="2"/>
      <c r="P69" s="2"/>
      <c r="Q69" s="2"/>
      <c r="R69" s="2"/>
      <c r="S69" s="2"/>
      <c r="T69" s="2"/>
      <c r="U69" s="2"/>
      <c r="V69" s="2"/>
      <c r="W69" s="2"/>
      <c r="X69" s="2"/>
      <c r="Y69" s="2"/>
      <c r="Z69" s="2"/>
    </row>
    <row r="70">
      <c r="B70" s="4" t="s">
        <v>120</v>
      </c>
      <c r="C70" s="4" t="s">
        <v>63</v>
      </c>
      <c r="D70" s="2"/>
      <c r="E70" s="2"/>
      <c r="F70" s="2"/>
      <c r="G70" s="2"/>
      <c r="H70" s="2"/>
      <c r="I70" s="2"/>
      <c r="J70" s="2"/>
      <c r="K70" s="2"/>
      <c r="L70" s="2"/>
      <c r="M70" s="2"/>
      <c r="N70" s="2"/>
      <c r="O70" s="2"/>
      <c r="P70" s="2"/>
      <c r="Q70" s="2"/>
      <c r="R70" s="2"/>
      <c r="S70" s="2"/>
      <c r="T70" s="2"/>
      <c r="U70" s="2"/>
      <c r="V70" s="2"/>
      <c r="W70" s="2"/>
      <c r="X70" s="2"/>
      <c r="Y70" s="2"/>
      <c r="Z70" s="2"/>
    </row>
    <row r="71">
      <c r="B71" s="4" t="s">
        <v>121</v>
      </c>
      <c r="C71" s="4" t="s">
        <v>63</v>
      </c>
      <c r="D71" s="2"/>
      <c r="E71" s="2"/>
      <c r="F71" s="2"/>
      <c r="G71" s="2"/>
      <c r="H71" s="2"/>
      <c r="I71" s="2"/>
      <c r="J71" s="2"/>
      <c r="K71" s="2"/>
      <c r="L71" s="2"/>
      <c r="M71" s="2"/>
      <c r="N71" s="2"/>
      <c r="O71" s="2"/>
      <c r="P71" s="2"/>
      <c r="Q71" s="2"/>
      <c r="R71" s="2"/>
      <c r="S71" s="2"/>
      <c r="T71" s="2"/>
      <c r="U71" s="2"/>
      <c r="V71" s="2"/>
      <c r="W71" s="2"/>
      <c r="X71" s="2"/>
      <c r="Y71" s="2"/>
      <c r="Z71" s="2"/>
    </row>
    <row r="72">
      <c r="B72" s="4" t="s">
        <v>122</v>
      </c>
      <c r="C72" s="4" t="s">
        <v>60</v>
      </c>
      <c r="D72" s="2"/>
      <c r="E72" s="2"/>
      <c r="F72" s="2"/>
      <c r="G72" s="2"/>
      <c r="H72" s="2"/>
      <c r="I72" s="2"/>
      <c r="J72" s="2"/>
      <c r="K72" s="2"/>
      <c r="L72" s="2"/>
      <c r="M72" s="2"/>
      <c r="N72" s="2"/>
      <c r="O72" s="2"/>
      <c r="P72" s="2"/>
      <c r="Q72" s="2"/>
      <c r="R72" s="2"/>
      <c r="S72" s="2"/>
      <c r="T72" s="2"/>
      <c r="U72" s="2"/>
      <c r="V72" s="2"/>
      <c r="W72" s="2"/>
      <c r="X72" s="2"/>
      <c r="Y72" s="2"/>
      <c r="Z72" s="2"/>
    </row>
    <row r="73">
      <c r="B73" s="4" t="s">
        <v>123</v>
      </c>
      <c r="C73" s="4" t="s">
        <v>35</v>
      </c>
      <c r="D73" s="2"/>
      <c r="E73" s="2"/>
      <c r="F73" s="2"/>
      <c r="G73" s="2"/>
      <c r="H73" s="2"/>
      <c r="I73" s="2"/>
      <c r="J73" s="2"/>
      <c r="K73" s="2"/>
      <c r="L73" s="2"/>
      <c r="M73" s="2"/>
      <c r="N73" s="2"/>
      <c r="O73" s="2"/>
      <c r="P73" s="2"/>
      <c r="Q73" s="2"/>
      <c r="R73" s="2"/>
      <c r="S73" s="2"/>
      <c r="T73" s="2"/>
      <c r="U73" s="2"/>
      <c r="V73" s="2"/>
      <c r="W73" s="2"/>
      <c r="X73" s="2"/>
      <c r="Y73" s="2"/>
      <c r="Z73" s="2"/>
    </row>
    <row r="74">
      <c r="B74" s="4" t="s">
        <v>124</v>
      </c>
      <c r="C74" s="4" t="s">
        <v>63</v>
      </c>
      <c r="D74" s="2"/>
      <c r="E74" s="2"/>
      <c r="F74" s="2"/>
      <c r="G74" s="2"/>
      <c r="H74" s="2"/>
      <c r="I74" s="2"/>
      <c r="J74" s="2"/>
      <c r="K74" s="2"/>
      <c r="L74" s="2"/>
      <c r="M74" s="2"/>
      <c r="N74" s="2"/>
      <c r="O74" s="2"/>
      <c r="P74" s="2"/>
      <c r="Q74" s="2"/>
      <c r="R74" s="2"/>
      <c r="S74" s="2"/>
      <c r="T74" s="2"/>
      <c r="U74" s="2"/>
      <c r="V74" s="2"/>
      <c r="W74" s="2"/>
      <c r="X74" s="2"/>
      <c r="Y74" s="2"/>
      <c r="Z74" s="2"/>
    </row>
    <row r="75">
      <c r="B75" s="4" t="s">
        <v>125</v>
      </c>
      <c r="C75" s="4" t="s">
        <v>63</v>
      </c>
      <c r="D75" s="2"/>
      <c r="E75" s="2"/>
      <c r="F75" s="2"/>
      <c r="G75" s="2"/>
      <c r="H75" s="2"/>
      <c r="I75" s="2"/>
      <c r="J75" s="2"/>
      <c r="K75" s="2"/>
      <c r="L75" s="2"/>
      <c r="M75" s="2"/>
      <c r="N75" s="2"/>
      <c r="O75" s="2"/>
      <c r="P75" s="2"/>
      <c r="Q75" s="2"/>
      <c r="R75" s="2"/>
      <c r="S75" s="2"/>
      <c r="T75" s="2"/>
      <c r="U75" s="2"/>
      <c r="V75" s="2"/>
      <c r="W75" s="2"/>
      <c r="X75" s="2"/>
      <c r="Y75" s="2"/>
      <c r="Z75" s="2"/>
    </row>
    <row r="76">
      <c r="B76" s="4" t="s">
        <v>126</v>
      </c>
      <c r="C76" s="4" t="s">
        <v>103</v>
      </c>
      <c r="D76" s="2"/>
      <c r="E76" s="2"/>
      <c r="F76" s="2"/>
      <c r="G76" s="2"/>
      <c r="H76" s="2"/>
      <c r="I76" s="2"/>
      <c r="J76" s="2"/>
      <c r="K76" s="2"/>
      <c r="L76" s="2"/>
      <c r="M76" s="2"/>
      <c r="N76" s="2"/>
      <c r="O76" s="2"/>
      <c r="P76" s="2"/>
      <c r="Q76" s="2"/>
      <c r="R76" s="2"/>
      <c r="S76" s="2"/>
      <c r="T76" s="2"/>
      <c r="U76" s="2"/>
      <c r="V76" s="2"/>
      <c r="W76" s="2"/>
      <c r="X76" s="2"/>
      <c r="Y76" s="2"/>
      <c r="Z76" s="2"/>
    </row>
    <row r="77">
      <c r="B77" s="4" t="s">
        <v>127</v>
      </c>
      <c r="C77" s="4" t="s">
        <v>128</v>
      </c>
      <c r="D77" s="2"/>
      <c r="E77" s="2"/>
      <c r="F77" s="2"/>
      <c r="G77" s="2"/>
      <c r="H77" s="2"/>
      <c r="I77" s="2"/>
      <c r="J77" s="2"/>
      <c r="K77" s="2"/>
      <c r="L77" s="2"/>
      <c r="M77" s="2"/>
      <c r="N77" s="2"/>
      <c r="O77" s="2"/>
      <c r="P77" s="2"/>
      <c r="Q77" s="2"/>
      <c r="R77" s="2"/>
      <c r="S77" s="2"/>
      <c r="T77" s="2"/>
      <c r="U77" s="2"/>
      <c r="V77" s="2"/>
      <c r="W77" s="2"/>
      <c r="X77" s="2"/>
      <c r="Y77" s="2"/>
      <c r="Z77" s="2"/>
    </row>
    <row r="78">
      <c r="B78" s="4" t="s">
        <v>129</v>
      </c>
      <c r="C78" s="4" t="s">
        <v>63</v>
      </c>
      <c r="D78" s="2"/>
      <c r="E78" s="2"/>
      <c r="F78" s="2"/>
      <c r="G78" s="2"/>
      <c r="H78" s="2"/>
      <c r="I78" s="2"/>
      <c r="J78" s="2"/>
      <c r="K78" s="2"/>
      <c r="L78" s="2"/>
      <c r="M78" s="2"/>
      <c r="N78" s="2"/>
      <c r="O78" s="2"/>
      <c r="P78" s="2"/>
      <c r="Q78" s="2"/>
      <c r="R78" s="2"/>
      <c r="S78" s="2"/>
      <c r="T78" s="2"/>
      <c r="U78" s="2"/>
      <c r="V78" s="2"/>
      <c r="W78" s="2"/>
      <c r="X78" s="2"/>
      <c r="Y78" s="2"/>
      <c r="Z78" s="2"/>
    </row>
    <row r="79">
      <c r="B79" s="4" t="s">
        <v>130</v>
      </c>
      <c r="C79" s="4" t="s">
        <v>131</v>
      </c>
      <c r="D79" s="2"/>
      <c r="E79" s="2"/>
      <c r="F79" s="2"/>
      <c r="G79" s="2"/>
      <c r="H79" s="2"/>
      <c r="I79" s="2"/>
      <c r="J79" s="2"/>
      <c r="K79" s="2"/>
      <c r="L79" s="2"/>
      <c r="M79" s="2"/>
      <c r="N79" s="2"/>
      <c r="O79" s="2"/>
      <c r="P79" s="2"/>
      <c r="Q79" s="2"/>
      <c r="R79" s="2"/>
      <c r="S79" s="2"/>
      <c r="T79" s="2"/>
      <c r="U79" s="2"/>
      <c r="V79" s="2"/>
      <c r="W79" s="2"/>
      <c r="X79" s="2"/>
      <c r="Y79" s="2"/>
      <c r="Z79" s="2"/>
    </row>
    <row r="80">
      <c r="B80" s="4" t="s">
        <v>132</v>
      </c>
      <c r="C80" s="4" t="s">
        <v>133</v>
      </c>
      <c r="D80" s="2"/>
      <c r="E80" s="2"/>
      <c r="F80" s="2"/>
      <c r="G80" s="2"/>
      <c r="H80" s="2"/>
      <c r="I80" s="2"/>
      <c r="J80" s="2"/>
      <c r="K80" s="2"/>
      <c r="L80" s="2"/>
      <c r="M80" s="2"/>
      <c r="N80" s="2"/>
      <c r="O80" s="2"/>
      <c r="P80" s="2"/>
      <c r="Q80" s="2"/>
      <c r="R80" s="2"/>
      <c r="S80" s="2"/>
      <c r="T80" s="2"/>
      <c r="U80" s="2"/>
      <c r="V80" s="2"/>
      <c r="W80" s="2"/>
      <c r="X80" s="2"/>
      <c r="Y80" s="2"/>
      <c r="Z80" s="2"/>
    </row>
    <row r="81">
      <c r="B81" s="4" t="s">
        <v>134</v>
      </c>
      <c r="C81" s="4" t="s">
        <v>135</v>
      </c>
      <c r="D81" s="2"/>
      <c r="E81" s="2"/>
      <c r="F81" s="2"/>
      <c r="G81" s="2"/>
      <c r="H81" s="2"/>
      <c r="I81" s="2"/>
      <c r="J81" s="2"/>
      <c r="K81" s="2"/>
      <c r="L81" s="2"/>
      <c r="M81" s="2"/>
      <c r="N81" s="2"/>
      <c r="O81" s="2"/>
      <c r="P81" s="2"/>
      <c r="Q81" s="2"/>
      <c r="R81" s="2"/>
      <c r="S81" s="2"/>
      <c r="T81" s="2"/>
      <c r="U81" s="2"/>
      <c r="V81" s="2"/>
      <c r="W81" s="2"/>
      <c r="X81" s="2"/>
      <c r="Y81" s="2"/>
      <c r="Z81" s="2"/>
    </row>
    <row r="82">
      <c r="B82" s="4" t="s">
        <v>136</v>
      </c>
      <c r="C82" s="4" t="s">
        <v>63</v>
      </c>
      <c r="D82" s="2"/>
      <c r="E82" s="2"/>
      <c r="F82" s="2"/>
      <c r="G82" s="2"/>
      <c r="H82" s="2"/>
      <c r="I82" s="2"/>
      <c r="J82" s="2"/>
      <c r="K82" s="2"/>
      <c r="L82" s="2"/>
      <c r="M82" s="2"/>
      <c r="N82" s="2"/>
      <c r="O82" s="2"/>
      <c r="P82" s="2"/>
      <c r="Q82" s="2"/>
      <c r="R82" s="2"/>
      <c r="S82" s="2"/>
      <c r="T82" s="2"/>
      <c r="U82" s="2"/>
      <c r="V82" s="2"/>
      <c r="W82" s="2"/>
      <c r="X82" s="2"/>
      <c r="Y82" s="2"/>
      <c r="Z82" s="2"/>
    </row>
    <row r="83">
      <c r="B83" s="4" t="s">
        <v>137</v>
      </c>
      <c r="C83" s="4" t="s">
        <v>63</v>
      </c>
      <c r="D83" s="2"/>
      <c r="E83" s="2"/>
      <c r="F83" s="2"/>
      <c r="G83" s="2"/>
      <c r="H83" s="2"/>
      <c r="I83" s="2"/>
      <c r="J83" s="2"/>
      <c r="K83" s="2"/>
      <c r="L83" s="2"/>
      <c r="M83" s="2"/>
      <c r="N83" s="2"/>
      <c r="O83" s="2"/>
      <c r="P83" s="2"/>
      <c r="Q83" s="2"/>
      <c r="R83" s="2"/>
      <c r="S83" s="2"/>
      <c r="T83" s="2"/>
      <c r="U83" s="2"/>
      <c r="V83" s="2"/>
      <c r="W83" s="2"/>
      <c r="X83" s="2"/>
      <c r="Y83" s="2"/>
      <c r="Z83" s="2"/>
    </row>
    <row r="84">
      <c r="B84" s="4" t="s">
        <v>138</v>
      </c>
      <c r="C84" s="4" t="s">
        <v>139</v>
      </c>
      <c r="D84" s="2"/>
      <c r="E84" s="2"/>
      <c r="F84" s="2"/>
      <c r="G84" s="2"/>
      <c r="H84" s="2"/>
      <c r="I84" s="2"/>
      <c r="J84" s="2"/>
      <c r="K84" s="2"/>
      <c r="L84" s="2"/>
      <c r="M84" s="2"/>
      <c r="N84" s="2"/>
      <c r="O84" s="2"/>
      <c r="P84" s="2"/>
      <c r="Q84" s="2"/>
      <c r="R84" s="2"/>
      <c r="S84" s="2"/>
      <c r="T84" s="2"/>
      <c r="U84" s="2"/>
      <c r="V84" s="2"/>
      <c r="W84" s="2"/>
      <c r="X84" s="2"/>
      <c r="Y84" s="2"/>
      <c r="Z84" s="2"/>
    </row>
    <row r="85">
      <c r="B85" s="4" t="s">
        <v>140</v>
      </c>
      <c r="C85" s="4" t="s">
        <v>63</v>
      </c>
      <c r="D85" s="2"/>
      <c r="E85" s="2"/>
      <c r="F85" s="2"/>
      <c r="G85" s="2"/>
      <c r="H85" s="2"/>
      <c r="I85" s="2"/>
      <c r="J85" s="2"/>
      <c r="K85" s="2"/>
      <c r="L85" s="2"/>
      <c r="M85" s="2"/>
      <c r="N85" s="2"/>
      <c r="O85" s="2"/>
      <c r="P85" s="2"/>
      <c r="Q85" s="2"/>
      <c r="R85" s="2"/>
      <c r="S85" s="2"/>
      <c r="T85" s="2"/>
      <c r="U85" s="2"/>
      <c r="V85" s="2"/>
      <c r="W85" s="2"/>
      <c r="X85" s="2"/>
      <c r="Y85" s="2"/>
      <c r="Z85" s="2"/>
    </row>
    <row r="86">
      <c r="B86" s="4" t="s">
        <v>141</v>
      </c>
      <c r="C86" s="4" t="s">
        <v>142</v>
      </c>
      <c r="D86" s="2"/>
      <c r="E86" s="2"/>
      <c r="F86" s="2"/>
      <c r="G86" s="2"/>
      <c r="H86" s="2"/>
      <c r="I86" s="2"/>
      <c r="J86" s="2"/>
      <c r="K86" s="2"/>
      <c r="L86" s="2"/>
      <c r="M86" s="2"/>
      <c r="N86" s="2"/>
      <c r="O86" s="2"/>
      <c r="P86" s="2"/>
      <c r="Q86" s="2"/>
      <c r="R86" s="2"/>
      <c r="S86" s="2"/>
      <c r="T86" s="2"/>
      <c r="U86" s="2"/>
      <c r="V86" s="2"/>
      <c r="W86" s="2"/>
      <c r="X86" s="2"/>
      <c r="Y86" s="2"/>
      <c r="Z86" s="2"/>
    </row>
    <row r="87">
      <c r="B87" s="4" t="s">
        <v>143</v>
      </c>
      <c r="C87" s="4" t="s">
        <v>144</v>
      </c>
      <c r="D87" s="2"/>
      <c r="E87" s="2"/>
      <c r="F87" s="2"/>
      <c r="G87" s="2"/>
      <c r="H87" s="2"/>
      <c r="I87" s="2"/>
      <c r="J87" s="2"/>
      <c r="K87" s="2"/>
      <c r="L87" s="2"/>
      <c r="M87" s="2"/>
      <c r="N87" s="2"/>
      <c r="O87" s="2"/>
      <c r="P87" s="2"/>
      <c r="Q87" s="2"/>
      <c r="R87" s="2"/>
      <c r="S87" s="2"/>
      <c r="T87" s="2"/>
      <c r="U87" s="2"/>
      <c r="V87" s="2"/>
      <c r="W87" s="2"/>
      <c r="X87" s="2"/>
      <c r="Y87" s="2"/>
      <c r="Z87" s="2"/>
    </row>
    <row r="88">
      <c r="B88" s="4" t="s">
        <v>145</v>
      </c>
      <c r="C88" s="4" t="s">
        <v>146</v>
      </c>
      <c r="D88" s="2"/>
      <c r="E88" s="2"/>
      <c r="F88" s="2"/>
      <c r="G88" s="2"/>
      <c r="H88" s="2"/>
      <c r="I88" s="2"/>
      <c r="J88" s="2"/>
      <c r="K88" s="2"/>
      <c r="L88" s="2"/>
      <c r="M88" s="2"/>
      <c r="N88" s="2"/>
      <c r="O88" s="2"/>
      <c r="P88" s="2"/>
      <c r="Q88" s="2"/>
      <c r="R88" s="2"/>
      <c r="S88" s="2"/>
      <c r="T88" s="2"/>
      <c r="U88" s="2"/>
      <c r="V88" s="2"/>
      <c r="W88" s="2"/>
      <c r="X88" s="2"/>
      <c r="Y88" s="2"/>
      <c r="Z88" s="2"/>
    </row>
    <row r="89">
      <c r="B89" s="4" t="s">
        <v>147</v>
      </c>
      <c r="C89" s="4" t="s">
        <v>103</v>
      </c>
      <c r="D89" s="2"/>
      <c r="E89" s="2"/>
      <c r="F89" s="2"/>
      <c r="G89" s="2"/>
      <c r="H89" s="2"/>
      <c r="I89" s="2"/>
      <c r="J89" s="2"/>
      <c r="K89" s="2"/>
      <c r="L89" s="2"/>
      <c r="M89" s="2"/>
      <c r="N89" s="2"/>
      <c r="O89" s="2"/>
      <c r="P89" s="2"/>
      <c r="Q89" s="2"/>
      <c r="R89" s="2"/>
      <c r="S89" s="2"/>
      <c r="T89" s="2"/>
      <c r="U89" s="2"/>
      <c r="V89" s="2"/>
      <c r="W89" s="2"/>
      <c r="X89" s="2"/>
      <c r="Y89" s="2"/>
      <c r="Z89" s="2"/>
    </row>
    <row r="90">
      <c r="B90" s="4" t="s">
        <v>148</v>
      </c>
      <c r="C90" s="4" t="s">
        <v>84</v>
      </c>
      <c r="D90" s="2"/>
      <c r="E90" s="2"/>
      <c r="F90" s="2"/>
      <c r="G90" s="2"/>
      <c r="H90" s="2"/>
      <c r="I90" s="2"/>
      <c r="J90" s="2"/>
      <c r="K90" s="2"/>
      <c r="L90" s="2"/>
      <c r="M90" s="2"/>
      <c r="N90" s="2"/>
      <c r="O90" s="2"/>
      <c r="P90" s="2"/>
      <c r="Q90" s="2"/>
      <c r="R90" s="2"/>
      <c r="S90" s="2"/>
      <c r="T90" s="2"/>
      <c r="U90" s="2"/>
      <c r="V90" s="2"/>
      <c r="W90" s="2"/>
      <c r="X90" s="2"/>
      <c r="Y90" s="2"/>
      <c r="Z90" s="2"/>
    </row>
    <row r="91">
      <c r="B91" s="4" t="s">
        <v>149</v>
      </c>
      <c r="C91" s="4" t="s">
        <v>150</v>
      </c>
      <c r="D91" s="2"/>
      <c r="E91" s="2"/>
      <c r="F91" s="2"/>
      <c r="G91" s="2"/>
      <c r="H91" s="2"/>
      <c r="I91" s="2"/>
      <c r="J91" s="2"/>
      <c r="K91" s="2"/>
      <c r="L91" s="2"/>
      <c r="M91" s="2"/>
      <c r="N91" s="2"/>
      <c r="O91" s="2"/>
      <c r="P91" s="2"/>
      <c r="Q91" s="2"/>
      <c r="R91" s="2"/>
      <c r="S91" s="2"/>
      <c r="T91" s="2"/>
      <c r="U91" s="2"/>
      <c r="V91" s="2"/>
      <c r="W91" s="2"/>
      <c r="X91" s="2"/>
      <c r="Y91" s="2"/>
      <c r="Z91" s="2"/>
    </row>
    <row r="92">
      <c r="B92" s="4" t="s">
        <v>151</v>
      </c>
      <c r="C92" s="4" t="s">
        <v>35</v>
      </c>
      <c r="D92" s="2"/>
      <c r="E92" s="2"/>
      <c r="F92" s="2"/>
      <c r="G92" s="2"/>
      <c r="H92" s="2"/>
      <c r="I92" s="2"/>
      <c r="J92" s="2"/>
      <c r="K92" s="2"/>
      <c r="L92" s="2"/>
      <c r="M92" s="2"/>
      <c r="N92" s="2"/>
      <c r="O92" s="2"/>
      <c r="P92" s="2"/>
      <c r="Q92" s="2"/>
      <c r="R92" s="2"/>
      <c r="S92" s="2"/>
      <c r="T92" s="2"/>
      <c r="U92" s="2"/>
      <c r="V92" s="2"/>
      <c r="W92" s="2"/>
      <c r="X92" s="2"/>
      <c r="Y92" s="2"/>
      <c r="Z92" s="2"/>
    </row>
    <row r="93">
      <c r="B93" s="4" t="s">
        <v>152</v>
      </c>
      <c r="C93" s="4" t="s">
        <v>144</v>
      </c>
      <c r="D93" s="2"/>
      <c r="E93" s="2"/>
      <c r="F93" s="2"/>
      <c r="G93" s="2"/>
      <c r="H93" s="2"/>
      <c r="I93" s="2"/>
      <c r="J93" s="2"/>
      <c r="K93" s="2"/>
      <c r="L93" s="2"/>
      <c r="M93" s="2"/>
      <c r="N93" s="2"/>
      <c r="O93" s="2"/>
      <c r="P93" s="2"/>
      <c r="Q93" s="2"/>
      <c r="R93" s="2"/>
      <c r="S93" s="2"/>
      <c r="T93" s="2"/>
      <c r="U93" s="2"/>
      <c r="V93" s="2"/>
      <c r="W93" s="2"/>
      <c r="X93" s="2"/>
      <c r="Y93" s="2"/>
      <c r="Z93" s="2"/>
    </row>
    <row r="94">
      <c r="B94" s="4" t="s">
        <v>153</v>
      </c>
      <c r="C94" s="4" t="s">
        <v>135</v>
      </c>
      <c r="D94" s="2"/>
      <c r="E94" s="2"/>
      <c r="F94" s="2"/>
      <c r="G94" s="2"/>
      <c r="H94" s="2"/>
      <c r="I94" s="2"/>
      <c r="J94" s="2"/>
      <c r="K94" s="2"/>
      <c r="L94" s="2"/>
      <c r="M94" s="2"/>
      <c r="N94" s="2"/>
      <c r="O94" s="2"/>
      <c r="P94" s="2"/>
      <c r="Q94" s="2"/>
      <c r="R94" s="2"/>
      <c r="S94" s="2"/>
      <c r="T94" s="2"/>
      <c r="U94" s="2"/>
      <c r="V94" s="2"/>
      <c r="W94" s="2"/>
      <c r="X94" s="2"/>
      <c r="Y94" s="2"/>
      <c r="Z94" s="2"/>
    </row>
    <row r="95">
      <c r="B95" s="4" t="s">
        <v>154</v>
      </c>
      <c r="C95" s="4" t="s">
        <v>26</v>
      </c>
      <c r="D95" s="2"/>
      <c r="E95" s="2"/>
      <c r="F95" s="2"/>
      <c r="G95" s="2"/>
      <c r="H95" s="2"/>
      <c r="I95" s="2"/>
      <c r="J95" s="2"/>
      <c r="K95" s="2"/>
      <c r="L95" s="2"/>
      <c r="M95" s="2"/>
      <c r="N95" s="2"/>
      <c r="O95" s="2"/>
      <c r="P95" s="2"/>
      <c r="Q95" s="2"/>
      <c r="R95" s="2"/>
      <c r="S95" s="2"/>
      <c r="T95" s="2"/>
      <c r="U95" s="2"/>
      <c r="V95" s="2"/>
      <c r="W95" s="2"/>
      <c r="X95" s="2"/>
      <c r="Y95" s="2"/>
      <c r="Z95" s="2"/>
    </row>
    <row r="96">
      <c r="B96" s="4" t="s">
        <v>155</v>
      </c>
      <c r="C96" s="4" t="s">
        <v>63</v>
      </c>
      <c r="D96" s="2"/>
      <c r="E96" s="2"/>
      <c r="F96" s="2"/>
      <c r="G96" s="2"/>
      <c r="H96" s="2"/>
      <c r="I96" s="2"/>
      <c r="J96" s="2"/>
      <c r="K96" s="2"/>
      <c r="L96" s="2"/>
      <c r="M96" s="2"/>
      <c r="N96" s="2"/>
      <c r="O96" s="2"/>
      <c r="P96" s="2"/>
      <c r="Q96" s="2"/>
      <c r="R96" s="2"/>
      <c r="S96" s="2"/>
      <c r="T96" s="2"/>
      <c r="U96" s="2"/>
      <c r="V96" s="2"/>
      <c r="W96" s="2"/>
      <c r="X96" s="2"/>
      <c r="Y96" s="2"/>
      <c r="Z96" s="2"/>
    </row>
    <row r="97">
      <c r="B97" s="4" t="s">
        <v>156</v>
      </c>
      <c r="C97" s="4" t="s">
        <v>139</v>
      </c>
      <c r="D97" s="2"/>
      <c r="E97" s="2"/>
      <c r="F97" s="2"/>
      <c r="G97" s="2"/>
      <c r="H97" s="2"/>
      <c r="I97" s="2"/>
      <c r="J97" s="2"/>
      <c r="K97" s="2"/>
      <c r="L97" s="2"/>
      <c r="M97" s="2"/>
      <c r="N97" s="2"/>
      <c r="O97" s="2"/>
      <c r="P97" s="2"/>
      <c r="Q97" s="2"/>
      <c r="R97" s="2"/>
      <c r="S97" s="2"/>
      <c r="T97" s="2"/>
      <c r="U97" s="2"/>
      <c r="V97" s="2"/>
      <c r="W97" s="2"/>
      <c r="X97" s="2"/>
      <c r="Y97" s="2"/>
      <c r="Z97" s="2"/>
    </row>
    <row r="98">
      <c r="B98" s="4" t="s">
        <v>157</v>
      </c>
      <c r="C98" s="4" t="s">
        <v>108</v>
      </c>
      <c r="D98" s="2"/>
      <c r="E98" s="2"/>
      <c r="F98" s="2"/>
      <c r="G98" s="2"/>
      <c r="H98" s="2"/>
      <c r="I98" s="2"/>
      <c r="J98" s="2"/>
      <c r="K98" s="2"/>
      <c r="L98" s="2"/>
      <c r="M98" s="2"/>
      <c r="N98" s="2"/>
      <c r="O98" s="2"/>
      <c r="P98" s="2"/>
      <c r="Q98" s="2"/>
      <c r="R98" s="2"/>
      <c r="S98" s="2"/>
      <c r="T98" s="2"/>
      <c r="U98" s="2"/>
      <c r="V98" s="2"/>
      <c r="W98" s="2"/>
      <c r="X98" s="2"/>
      <c r="Y98" s="2"/>
      <c r="Z98" s="2"/>
    </row>
    <row r="99">
      <c r="A99" s="11"/>
      <c r="B99" s="12" t="s">
        <v>158</v>
      </c>
      <c r="C99" s="4" t="s">
        <v>106</v>
      </c>
      <c r="D99" s="2"/>
      <c r="E99" s="2"/>
      <c r="F99" s="2"/>
      <c r="G99" s="2"/>
      <c r="H99" s="2"/>
      <c r="I99" s="2"/>
      <c r="J99" s="2"/>
      <c r="K99" s="2"/>
      <c r="L99" s="2"/>
      <c r="M99" s="2"/>
      <c r="N99" s="2"/>
      <c r="O99" s="2"/>
      <c r="P99" s="2"/>
      <c r="Q99" s="2"/>
      <c r="R99" s="2"/>
      <c r="S99" s="2"/>
      <c r="T99" s="2"/>
      <c r="U99" s="2"/>
      <c r="V99" s="2"/>
      <c r="W99" s="2"/>
      <c r="X99" s="2"/>
      <c r="Y99" s="2"/>
      <c r="Z99" s="2"/>
    </row>
    <row r="100">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r="1101">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row>
    <row r="1102">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row>
    <row r="1103">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row>
    <row r="1104">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row>
    <row r="1105">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row>
    <row r="1106">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row>
    <row r="1107">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row>
    <row r="1108">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r="1109">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row>
    <row r="1110">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row>
    <row r="1111">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row>
    <row r="1112">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row>
    <row r="1113">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row>
    <row r="1114">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row>
    <row r="1115">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row>
    <row r="1116">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row>
    <row r="1117">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row>
    <row r="1118">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row>
    <row r="1119">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row>
    <row r="1120">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row>
    <row r="1121">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row>
    <row r="1122">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row>
    <row r="1123">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row>
    <row r="1124">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row>
    <row r="1125">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row>
    <row r="1126">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row>
    <row r="1127">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row>
    <row r="1128">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row>
    <row r="1129">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row>
    <row r="1130">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row>
    <row r="1131">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row>
    <row r="1132">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row>
    <row r="1133">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row>
    <row r="1134">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row>
    <row r="1135">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row>
    <row r="1136">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row>
    <row r="1137">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row>
    <row r="1138">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row>
    <row r="1139">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row>
    <row r="1140">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row>
    <row r="1141">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row>
    <row r="1142">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row>
    <row r="1143">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row>
    <row r="1144">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row>
    <row r="1145">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row>
    <row r="1146">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row>
    <row r="1147">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row>
    <row r="1151">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row>
    <row r="1152">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row>
    <row r="1153">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row>
    <row r="1154">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row>
    <row r="1155">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row>
    <row r="1156">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row>
    <row r="1157">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row>
    <row r="1158">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row>
    <row r="1159">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row>
    <row r="1160">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row>
    <row r="1161">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row>
    <row r="1162">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row>
    <row r="1163">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row>
    <row r="1164">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row>
    <row r="1165">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row>
    <row r="1166">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row>
    <row r="1167">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row>
    <row r="1168">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row>
    <row r="1169">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row>
    <row r="1170">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row>
    <row r="1171">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row>
    <row r="1172">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row>
    <row r="1173">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row>
    <row r="1174">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row>
    <row r="1175">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row>
    <row r="1176">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row>
    <row r="1177">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row>
    <row r="1178">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row>
    <row r="1179">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r="1180">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row>
    <row r="1181">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row>
    <row r="1182">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row>
    <row r="1183">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row>
    <row r="1184">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row>
    <row r="1185">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row>
    <row r="1186">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r="1187">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r="1188">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row>
    <row r="1189">
      <c r="A1189" s="2"/>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row>
    <row r="1190">
      <c r="A1190" s="2"/>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row>
    <row r="1191">
      <c r="A1191" s="2"/>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row>
    <row r="1192">
      <c r="A1192" s="2"/>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row>
    <row r="1193">
      <c r="A1193" s="2"/>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row>
    <row r="1194">
      <c r="A1194" s="2"/>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row>
    <row r="1195">
      <c r="A1195" s="2"/>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row>
    <row r="1196">
      <c r="A1196" s="2"/>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row>
    <row r="1197">
      <c r="A1197" s="2"/>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row>
    <row r="1198">
      <c r="A1198" s="2"/>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row>
    <row r="1199">
      <c r="A1199" s="2"/>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row>
    <row r="1200">
      <c r="A1200" s="2"/>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row>
    <row r="1201">
      <c r="A1201" s="2"/>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row>
    <row r="1202">
      <c r="A1202" s="2"/>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row>
    <row r="1203">
      <c r="A1203" s="2"/>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row>
    <row r="1204">
      <c r="A1204" s="2"/>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row>
    <row r="1205">
      <c r="A1205" s="2"/>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row>
    <row r="1206">
      <c r="A1206" s="2"/>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row>
    <row r="1207">
      <c r="A1207" s="2"/>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row>
    <row r="1208">
      <c r="A1208" s="2"/>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row>
    <row r="1209">
      <c r="A1209" s="2"/>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c r="A1210" s="2"/>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c r="A1211" s="2"/>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row>
    <row r="1212">
      <c r="A1212" s="2"/>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row>
    <row r="1213">
      <c r="A1213" s="2"/>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row>
    <row r="1214">
      <c r="A1214" s="2"/>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row>
    <row r="1215">
      <c r="A1215" s="2"/>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row>
    <row r="1216">
      <c r="A1216" s="2"/>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row>
    <row r="1217">
      <c r="A1217" s="2"/>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row>
    <row r="1218">
      <c r="A1218" s="2"/>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row>
    <row r="1219">
      <c r="A1219" s="2"/>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row>
    <row r="1220">
      <c r="A1220" s="2"/>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row>
    <row r="1221">
      <c r="A1221" s="2"/>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c r="A1222" s="2"/>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c r="A1223" s="2"/>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row>
    <row r="1224">
      <c r="A1224" s="2"/>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row>
    <row r="1225">
      <c r="A1225" s="2"/>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row>
    <row r="1226">
      <c r="A1226" s="2"/>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row>
    <row r="1227">
      <c r="A1227" s="2"/>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row>
    <row r="1228">
      <c r="A1228" s="2"/>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row>
    <row r="1229">
      <c r="A1229" s="2"/>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row>
    <row r="1230">
      <c r="A1230" s="2"/>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row>
    <row r="1231">
      <c r="A1231" s="2"/>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row>
    <row r="1232">
      <c r="A1232" s="2"/>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row>
    <row r="1233">
      <c r="A1233" s="2"/>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row>
    <row r="1234">
      <c r="A1234" s="2"/>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row>
    <row r="1235">
      <c r="A1235" s="2"/>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row>
    <row r="1236">
      <c r="A1236" s="2"/>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c r="A1237" s="2"/>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c r="A1238" s="2"/>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c r="A1239" s="2"/>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c r="A1240" s="2"/>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c r="A1241" s="2"/>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c r="A1242" s="2"/>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c r="A1243" s="2"/>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c r="A1244" s="2"/>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c r="A1245" s="2"/>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c r="A1246" s="2"/>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c r="A1247" s="2"/>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c r="A1248" s="2"/>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c r="A1249" s="2"/>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c r="A1250" s="2"/>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c r="A1251" s="2"/>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c r="A1252" s="2"/>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c r="A1253" s="2"/>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c r="A1254" s="2"/>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c r="A1255" s="2"/>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c r="A1256" s="2"/>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c r="A1257" s="2"/>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c r="A1258" s="2"/>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c r="A1259" s="2"/>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c r="A1260" s="2"/>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c r="A1261" s="2"/>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c r="A1262" s="2"/>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c r="A1263" s="2"/>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c r="A1264" s="2"/>
      <c r="B1264" s="2"/>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c r="A1265" s="2"/>
      <c r="B1265" s="2"/>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c r="A1266" s="2"/>
      <c r="B1266" s="2"/>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row>
    <row r="1267">
      <c r="A1267" s="2"/>
      <c r="B1267" s="2"/>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row>
    <row r="1268">
      <c r="A1268" s="2"/>
      <c r="B1268" s="2"/>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c r="A1269" s="2"/>
      <c r="B1269" s="2"/>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row>
    <row r="1270">
      <c r="A1270" s="2"/>
      <c r="B1270" s="2"/>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row>
    <row r="1271">
      <c r="A1271" s="2"/>
      <c r="B1271" s="2"/>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row>
    <row r="1272">
      <c r="A1272" s="2"/>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row>
    <row r="1273">
      <c r="A1273" s="2"/>
      <c r="B1273" s="2"/>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row>
    <row r="1274">
      <c r="A1274" s="2"/>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row>
    <row r="1275">
      <c r="A1275" s="2"/>
      <c r="B1275" s="2"/>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row>
    <row r="1276">
      <c r="A1276" s="2"/>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row>
    <row r="1277">
      <c r="A1277" s="2"/>
      <c r="B1277" s="2"/>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row>
    <row r="1278">
      <c r="A1278" s="2"/>
      <c r="B1278" s="2"/>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row>
    <row r="1279">
      <c r="A1279" s="2"/>
      <c r="B1279" s="2"/>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row>
    <row r="1280">
      <c r="A1280" s="2"/>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row>
    <row r="1281">
      <c r="A1281" s="2"/>
      <c r="B1281" s="2"/>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row>
    <row r="1282">
      <c r="A1282" s="2"/>
      <c r="B1282" s="2"/>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row>
    <row r="1283">
      <c r="A1283" s="2"/>
      <c r="B1283" s="2"/>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row>
    <row r="1284">
      <c r="A1284" s="2"/>
      <c r="B1284" s="2"/>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row>
    <row r="1285">
      <c r="A1285" s="2"/>
      <c r="B1285" s="2"/>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row>
    <row r="1286">
      <c r="A1286" s="2"/>
      <c r="B1286" s="2"/>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row>
    <row r="1287">
      <c r="A1287" s="2"/>
      <c r="B1287" s="2"/>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row>
    <row r="1288">
      <c r="A1288" s="2"/>
      <c r="B1288" s="2"/>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row>
    <row r="1289">
      <c r="A1289" s="2"/>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row>
    <row r="1290">
      <c r="A1290" s="2"/>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row>
    <row r="1291">
      <c r="A1291" s="2"/>
      <c r="B1291" s="2"/>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row>
    <row r="1292">
      <c r="A1292" s="2"/>
      <c r="B1292" s="2"/>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row>
    <row r="1293">
      <c r="A1293" s="2"/>
      <c r="B1293" s="2"/>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row>
    <row r="1294">
      <c r="A1294" s="2"/>
      <c r="B1294" s="2"/>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row>
    <row r="1295">
      <c r="A1295" s="2"/>
      <c r="B1295" s="2"/>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row>
    <row r="1296">
      <c r="A1296" s="2"/>
      <c r="B1296" s="2"/>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row>
    <row r="1297">
      <c r="A1297" s="2"/>
      <c r="B1297" s="2"/>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row>
    <row r="1298">
      <c r="A1298" s="2"/>
      <c r="B1298" s="2"/>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row>
    <row r="1299">
      <c r="A1299" s="2"/>
      <c r="B1299" s="2"/>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row>
    <row r="1300">
      <c r="A1300" s="2"/>
      <c r="B1300" s="2"/>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row>
    <row r="1301">
      <c r="A1301" s="2"/>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row>
    <row r="1302">
      <c r="A1302" s="2"/>
      <c r="B1302" s="2"/>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row>
    <row r="1303">
      <c r="A1303" s="2"/>
      <c r="B1303" s="2"/>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row>
    <row r="1304">
      <c r="A1304" s="2"/>
      <c r="B1304" s="2"/>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row>
    <row r="1305">
      <c r="A1305" s="2"/>
      <c r="B1305" s="2"/>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row>
    <row r="1306">
      <c r="A1306" s="2"/>
      <c r="B1306" s="2"/>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row>
    <row r="1307">
      <c r="A1307" s="2"/>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row>
    <row r="1308">
      <c r="A1308" s="2"/>
      <c r="B1308" s="2"/>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row>
    <row r="1309">
      <c r="A1309" s="2"/>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row>
    <row r="1310">
      <c r="A1310" s="2"/>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row>
    <row r="1311">
      <c r="A1311" s="2"/>
      <c r="B1311" s="2"/>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row>
    <row r="1312">
      <c r="A1312" s="2"/>
      <c r="B1312" s="2"/>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row>
    <row r="1313">
      <c r="A1313" s="2"/>
      <c r="B1313" s="2"/>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row>
    <row r="1314">
      <c r="A1314" s="2"/>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row>
    <row r="1315">
      <c r="A1315" s="2"/>
      <c r="B1315" s="2"/>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row>
    <row r="1316">
      <c r="A1316" s="2"/>
      <c r="B1316" s="2"/>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row>
    <row r="1317">
      <c r="A1317" s="2"/>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row>
    <row r="1318">
      <c r="A1318" s="2"/>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row>
    <row r="1319">
      <c r="A1319" s="2"/>
      <c r="B1319" s="2"/>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row>
    <row r="1320">
      <c r="A1320" s="2"/>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row>
    <row r="1321">
      <c r="A1321" s="2"/>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row>
    <row r="1322">
      <c r="A1322" s="2"/>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row>
    <row r="1323">
      <c r="A1323" s="2"/>
      <c r="B1323" s="2"/>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row>
    <row r="1324">
      <c r="A1324" s="2"/>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row>
    <row r="1325">
      <c r="A1325" s="2"/>
      <c r="B1325" s="2"/>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row>
    <row r="1326">
      <c r="A1326" s="2"/>
      <c r="B1326" s="2"/>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row>
    <row r="1327">
      <c r="A1327" s="2"/>
      <c r="B1327" s="2"/>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row>
    <row r="1328">
      <c r="A1328" s="2"/>
      <c r="B1328" s="2"/>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row>
    <row r="1329">
      <c r="A1329" s="2"/>
      <c r="B1329" s="2"/>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row>
    <row r="1330">
      <c r="A1330" s="2"/>
      <c r="B1330" s="2"/>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row>
    <row r="1331">
      <c r="A1331" s="2"/>
      <c r="B1331" s="2"/>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row>
    <row r="1332">
      <c r="A1332" s="2"/>
      <c r="B1332" s="2"/>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row>
    <row r="1333">
      <c r="A1333" s="2"/>
      <c r="B1333" s="2"/>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row>
    <row r="1334">
      <c r="A1334" s="2"/>
      <c r="B1334" s="2"/>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row>
    <row r="1335">
      <c r="A1335" s="2"/>
      <c r="B1335" s="2"/>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row>
    <row r="1336">
      <c r="A1336" s="2"/>
      <c r="B1336" s="2"/>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row>
    <row r="1337">
      <c r="A1337" s="2"/>
      <c r="B1337" s="2"/>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row>
    <row r="1338">
      <c r="A1338" s="2"/>
      <c r="B1338" s="2"/>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row>
    <row r="1339">
      <c r="A1339" s="2"/>
      <c r="B1339" s="2"/>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row>
    <row r="1340">
      <c r="A1340" s="2"/>
      <c r="B1340" s="2"/>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row>
    <row r="1341">
      <c r="A1341" s="2"/>
      <c r="B1341" s="2"/>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row>
    <row r="1342">
      <c r="A1342" s="2"/>
      <c r="B1342" s="2"/>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row>
    <row r="1343">
      <c r="A1343" s="2"/>
      <c r="B1343" s="2"/>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row>
    <row r="1344">
      <c r="A1344" s="2"/>
      <c r="B1344" s="2"/>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row>
    <row r="1345">
      <c r="A1345" s="2"/>
      <c r="B1345" s="2"/>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row>
    <row r="1346">
      <c r="A1346" s="2"/>
      <c r="B1346" s="2"/>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row>
    <row r="1347">
      <c r="A1347" s="2"/>
      <c r="B1347" s="2"/>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row>
    <row r="1348">
      <c r="A1348" s="2"/>
      <c r="B1348" s="2"/>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row>
    <row r="1349">
      <c r="A1349" s="2"/>
      <c r="B1349" s="2"/>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row>
    <row r="1350">
      <c r="A1350" s="2"/>
      <c r="B1350" s="2"/>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row>
    <row r="1351">
      <c r="A1351" s="2"/>
      <c r="B1351" s="2"/>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row>
    <row r="1352">
      <c r="A1352" s="2"/>
      <c r="B1352" s="2"/>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row>
    <row r="1353">
      <c r="A1353" s="2"/>
      <c r="B1353" s="2"/>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row>
    <row r="1354">
      <c r="A1354" s="2"/>
      <c r="B1354" s="2"/>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row>
    <row r="1355">
      <c r="A1355" s="2"/>
      <c r="B1355" s="2"/>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row>
    <row r="1356">
      <c r="A1356" s="2"/>
      <c r="B1356" s="2"/>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row>
    <row r="1357">
      <c r="A1357" s="2"/>
      <c r="B1357" s="2"/>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row>
    <row r="1358">
      <c r="A1358" s="2"/>
      <c r="B1358" s="2"/>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row>
    <row r="1359">
      <c r="A1359" s="2"/>
      <c r="B1359" s="2"/>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row>
    <row r="1360">
      <c r="A1360" s="2"/>
      <c r="B1360" s="2"/>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row>
    <row r="1361">
      <c r="A1361" s="2"/>
      <c r="B1361" s="2"/>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row>
    <row r="1362">
      <c r="A1362" s="2"/>
      <c r="B1362" s="2"/>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row>
    <row r="1363">
      <c r="A1363" s="2"/>
      <c r="B1363" s="2"/>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row>
    <row r="1364">
      <c r="A1364" s="2"/>
      <c r="B1364" s="2"/>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row>
    <row r="1365">
      <c r="A1365" s="2"/>
      <c r="B1365" s="2"/>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row>
    <row r="1366">
      <c r="A1366" s="2"/>
      <c r="B1366" s="2"/>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row>
    <row r="1367">
      <c r="A1367" s="2"/>
      <c r="B1367" s="2"/>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row>
    <row r="1368">
      <c r="A1368" s="2"/>
      <c r="B1368" s="2"/>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row>
    <row r="1369">
      <c r="A1369" s="2"/>
      <c r="B1369" s="2"/>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row>
    <row r="1370">
      <c r="A1370" s="2"/>
      <c r="B1370" s="2"/>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row>
    <row r="1371">
      <c r="A1371" s="2"/>
      <c r="B1371" s="2"/>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row>
    <row r="1372">
      <c r="A1372" s="2"/>
      <c r="B1372" s="2"/>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row>
    <row r="1373">
      <c r="A1373" s="2"/>
      <c r="B1373" s="2"/>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row>
    <row r="1374">
      <c r="A1374" s="2"/>
      <c r="B1374" s="2"/>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row>
    <row r="1375">
      <c r="A1375" s="2"/>
      <c r="B1375" s="2"/>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row>
    <row r="1376">
      <c r="A1376" s="2"/>
      <c r="B1376" s="2"/>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row>
    <row r="1377">
      <c r="A1377" s="2"/>
      <c r="B1377" s="2"/>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row>
    <row r="1378">
      <c r="A1378" s="2"/>
      <c r="B1378" s="2"/>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row>
    <row r="1379">
      <c r="A1379" s="2"/>
      <c r="B1379" s="2"/>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row>
    <row r="1380">
      <c r="A1380" s="2"/>
      <c r="B1380" s="2"/>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row>
    <row r="1381">
      <c r="A1381" s="2"/>
      <c r="B1381" s="2"/>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row>
    <row r="1382">
      <c r="A1382" s="2"/>
      <c r="B1382" s="2"/>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row>
    <row r="1383">
      <c r="A1383" s="2"/>
      <c r="B1383" s="2"/>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row>
    <row r="1384">
      <c r="A1384" s="2"/>
      <c r="B1384" s="2"/>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row>
    <row r="1385">
      <c r="A1385" s="2"/>
      <c r="B1385" s="2"/>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row>
    <row r="1386">
      <c r="A1386" s="2"/>
      <c r="B1386" s="2"/>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row>
    <row r="1387">
      <c r="A1387" s="2"/>
      <c r="B1387" s="2"/>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row>
    <row r="1388">
      <c r="A1388" s="2"/>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row>
    <row r="1389">
      <c r="A1389" s="2"/>
      <c r="B1389" s="2"/>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row>
    <row r="1390">
      <c r="A1390" s="2"/>
      <c r="B1390" s="2"/>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row>
    <row r="1391">
      <c r="A1391" s="2"/>
      <c r="B1391" s="2"/>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row>
    <row r="1392">
      <c r="A1392" s="2"/>
      <c r="B1392" s="2"/>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row>
    <row r="1393">
      <c r="A1393" s="2"/>
      <c r="B1393" s="2"/>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row>
    <row r="1394">
      <c r="A1394" s="2"/>
      <c r="B1394" s="2"/>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row>
    <row r="1395">
      <c r="A1395" s="2"/>
      <c r="B1395" s="2"/>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row>
    <row r="1396">
      <c r="A1396" s="2"/>
      <c r="B1396" s="2"/>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row>
    <row r="1397">
      <c r="A1397" s="2"/>
      <c r="B1397" s="2"/>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row>
    <row r="1398">
      <c r="A1398" s="2"/>
      <c r="B1398" s="2"/>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row>
    <row r="1399">
      <c r="A1399" s="2"/>
      <c r="B1399" s="2"/>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row>
    <row r="1400">
      <c r="A1400" s="2"/>
      <c r="B1400" s="2"/>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row>
    <row r="1401">
      <c r="A1401" s="2"/>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row>
    <row r="1402">
      <c r="A1402" s="2"/>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row>
    <row r="1403">
      <c r="A1403" s="2"/>
      <c r="B1403" s="2"/>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row>
    <row r="1404">
      <c r="A1404" s="2"/>
      <c r="B1404" s="2"/>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row>
    <row r="1405">
      <c r="A1405" s="2"/>
      <c r="B1405" s="2"/>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row>
    <row r="1406">
      <c r="A1406" s="2"/>
      <c r="B1406" s="2"/>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row>
    <row r="1407">
      <c r="A1407" s="2"/>
      <c r="B1407" s="2"/>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row>
    <row r="1408">
      <c r="A1408" s="2"/>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row>
    <row r="1409">
      <c r="A1409" s="2"/>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row>
    <row r="1410">
      <c r="A1410" s="2"/>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row>
    <row r="1411">
      <c r="A1411" s="2"/>
      <c r="B1411" s="2"/>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row>
    <row r="1412">
      <c r="A1412" s="2"/>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row>
    <row r="1413">
      <c r="A1413" s="2"/>
      <c r="B1413" s="2"/>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row>
    <row r="1414">
      <c r="A1414" s="2"/>
      <c r="B1414" s="2"/>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row>
    <row r="1415">
      <c r="A1415" s="2"/>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row>
    <row r="1416">
      <c r="A1416" s="2"/>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row>
    <row r="1417">
      <c r="A1417" s="2"/>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row>
    <row r="1418">
      <c r="A1418" s="2"/>
      <c r="B1418" s="2"/>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row>
    <row r="1419">
      <c r="A1419" s="2"/>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row>
    <row r="1420">
      <c r="A1420" s="2"/>
      <c r="B1420" s="2"/>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row>
    <row r="1421">
      <c r="A1421" s="2"/>
      <c r="B1421" s="2"/>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row>
    <row r="1422">
      <c r="A1422" s="2"/>
      <c r="B1422" s="2"/>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row>
    <row r="1423">
      <c r="A1423" s="2"/>
      <c r="B1423" s="2"/>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row>
    <row r="1424">
      <c r="A1424" s="2"/>
      <c r="B1424" s="2"/>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row>
    <row r="1425">
      <c r="A1425" s="2"/>
      <c r="B1425" s="2"/>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row>
    <row r="1426">
      <c r="A1426" s="2"/>
      <c r="B1426" s="2"/>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row>
    <row r="1427">
      <c r="A1427" s="2"/>
      <c r="B1427" s="2"/>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row>
    <row r="1428">
      <c r="A1428" s="2"/>
      <c r="B1428" s="2"/>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row>
    <row r="1429">
      <c r="A1429" s="2"/>
      <c r="B1429" s="2"/>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row>
    <row r="1430">
      <c r="A1430" s="2"/>
      <c r="B1430" s="2"/>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row>
    <row r="1431">
      <c r="A1431" s="2"/>
      <c r="B1431" s="2"/>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row>
    <row r="1432">
      <c r="A1432" s="2"/>
      <c r="B1432" s="2"/>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row>
    <row r="1433">
      <c r="A1433" s="2"/>
      <c r="B1433" s="2"/>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row>
    <row r="1434">
      <c r="A1434" s="2"/>
      <c r="B1434" s="2"/>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row>
    <row r="1435">
      <c r="A1435" s="2"/>
      <c r="B1435" s="2"/>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row>
    <row r="1436">
      <c r="A1436" s="2"/>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row>
    <row r="1437">
      <c r="A1437" s="2"/>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row>
    <row r="1438">
      <c r="A1438" s="2"/>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row>
    <row r="1439">
      <c r="A1439" s="2"/>
      <c r="B1439" s="2"/>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row>
    <row r="1440">
      <c r="A1440" s="2"/>
      <c r="B1440" s="2"/>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row>
    <row r="1441">
      <c r="A1441" s="2"/>
      <c r="B1441" s="2"/>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row>
    <row r="1442">
      <c r="A1442" s="2"/>
      <c r="B1442" s="2"/>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row>
    <row r="1443">
      <c r="A1443" s="2"/>
      <c r="B1443" s="2"/>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row>
    <row r="1444">
      <c r="A1444" s="2"/>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row>
    <row r="1445">
      <c r="A1445" s="2"/>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row>
    <row r="1446">
      <c r="A1446" s="2"/>
      <c r="B1446" s="2"/>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row>
    <row r="1447">
      <c r="A1447" s="2"/>
      <c r="B1447" s="2"/>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row>
    <row r="1448">
      <c r="A1448" s="2"/>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row>
    <row r="1449">
      <c r="A1449" s="2"/>
      <c r="B1449" s="2"/>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row>
    <row r="1450">
      <c r="A1450" s="2"/>
      <c r="B1450" s="2"/>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row>
    <row r="1451">
      <c r="A1451" s="2"/>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row>
    <row r="1452">
      <c r="A1452" s="2"/>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row>
    <row r="1453">
      <c r="A1453" s="2"/>
      <c r="B1453" s="2"/>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row>
    <row r="1454">
      <c r="A1454" s="2"/>
      <c r="B1454" s="2"/>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row>
    <row r="1455">
      <c r="A1455" s="2"/>
      <c r="B1455" s="2"/>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row>
    <row r="1456">
      <c r="A1456" s="2"/>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row>
    <row r="1457">
      <c r="A1457" s="2"/>
      <c r="B1457" s="2"/>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row>
    <row r="1458">
      <c r="A1458" s="2"/>
      <c r="B1458" s="2"/>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row>
    <row r="1459">
      <c r="A1459" s="2"/>
      <c r="B1459" s="2"/>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row>
    <row r="1460">
      <c r="A1460" s="2"/>
      <c r="B1460" s="2"/>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row>
    <row r="1461">
      <c r="A1461" s="2"/>
      <c r="B1461" s="2"/>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row>
    <row r="1462">
      <c r="A1462" s="2"/>
      <c r="B1462" s="2"/>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row>
    <row r="1463">
      <c r="A1463" s="2"/>
      <c r="B1463" s="2"/>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row>
    <row r="1464">
      <c r="A1464" s="2"/>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row>
    <row r="1465">
      <c r="A1465" s="2"/>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row>
    <row r="1466">
      <c r="A1466" s="2"/>
      <c r="B1466" s="2"/>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row>
    <row r="1467">
      <c r="A1467" s="2"/>
      <c r="B1467" s="2"/>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row>
    <row r="1468">
      <c r="A1468" s="2"/>
      <c r="B1468" s="2"/>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row>
    <row r="1469">
      <c r="A1469" s="2"/>
      <c r="B1469" s="2"/>
      <c r="C1469" s="2"/>
      <c r="D1469" s="2"/>
      <c r="E1469" s="2"/>
      <c r="F1469" s="2"/>
      <c r="G1469" s="2"/>
      <c r="H1469" s="2"/>
      <c r="I1469" s="2"/>
      <c r="J1469" s="2"/>
      <c r="K1469" s="2"/>
      <c r="L1469" s="2"/>
      <c r="M1469" s="2"/>
      <c r="N1469" s="2"/>
      <c r="O1469" s="2"/>
      <c r="P1469" s="2"/>
      <c r="Q1469" s="2"/>
      <c r="R1469" s="2"/>
      <c r="S1469" s="2"/>
      <c r="T1469" s="2"/>
      <c r="U1469" s="2"/>
      <c r="V1469" s="2"/>
      <c r="W1469" s="2"/>
      <c r="X1469" s="2"/>
      <c r="Y1469" s="2"/>
      <c r="Z1469" s="2"/>
    </row>
    <row r="1470">
      <c r="A1470" s="2"/>
      <c r="B1470" s="2"/>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row>
    <row r="1471">
      <c r="A1471" s="2"/>
      <c r="B1471" s="2"/>
      <c r="C1471" s="2"/>
      <c r="D1471" s="2"/>
      <c r="E1471" s="2"/>
      <c r="F1471" s="2"/>
      <c r="G1471" s="2"/>
      <c r="H1471" s="2"/>
      <c r="I1471" s="2"/>
      <c r="J1471" s="2"/>
      <c r="K1471" s="2"/>
      <c r="L1471" s="2"/>
      <c r="M1471" s="2"/>
      <c r="N1471" s="2"/>
      <c r="O1471" s="2"/>
      <c r="P1471" s="2"/>
      <c r="Q1471" s="2"/>
      <c r="R1471" s="2"/>
      <c r="S1471" s="2"/>
      <c r="T1471" s="2"/>
      <c r="U1471" s="2"/>
      <c r="V1471" s="2"/>
      <c r="W1471" s="2"/>
      <c r="X1471" s="2"/>
      <c r="Y1471" s="2"/>
      <c r="Z1471" s="2"/>
    </row>
    <row r="1472">
      <c r="A1472" s="2"/>
      <c r="B1472" s="2"/>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row>
    <row r="1473">
      <c r="A1473" s="2"/>
      <c r="B1473" s="2"/>
      <c r="C1473" s="2"/>
      <c r="D1473" s="2"/>
      <c r="E1473" s="2"/>
      <c r="F1473" s="2"/>
      <c r="G1473" s="2"/>
      <c r="H1473" s="2"/>
      <c r="I1473" s="2"/>
      <c r="J1473" s="2"/>
      <c r="K1473" s="2"/>
      <c r="L1473" s="2"/>
      <c r="M1473" s="2"/>
      <c r="N1473" s="2"/>
      <c r="O1473" s="2"/>
      <c r="P1473" s="2"/>
      <c r="Q1473" s="2"/>
      <c r="R1473" s="2"/>
      <c r="S1473" s="2"/>
      <c r="T1473" s="2"/>
      <c r="U1473" s="2"/>
      <c r="V1473" s="2"/>
      <c r="W1473" s="2"/>
      <c r="X1473" s="2"/>
      <c r="Y1473" s="2"/>
      <c r="Z1473" s="2"/>
    </row>
    <row r="1474">
      <c r="A1474" s="2"/>
      <c r="B1474" s="2"/>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row>
    <row r="1475">
      <c r="A1475" s="2"/>
      <c r="B1475" s="2"/>
      <c r="C1475" s="2"/>
      <c r="D1475" s="2"/>
      <c r="E1475" s="2"/>
      <c r="F1475" s="2"/>
      <c r="G1475" s="2"/>
      <c r="H1475" s="2"/>
      <c r="I1475" s="2"/>
      <c r="J1475" s="2"/>
      <c r="K1475" s="2"/>
      <c r="L1475" s="2"/>
      <c r="M1475" s="2"/>
      <c r="N1475" s="2"/>
      <c r="O1475" s="2"/>
      <c r="P1475" s="2"/>
      <c r="Q1475" s="2"/>
      <c r="R1475" s="2"/>
      <c r="S1475" s="2"/>
      <c r="T1475" s="2"/>
      <c r="U1475" s="2"/>
      <c r="V1475" s="2"/>
      <c r="W1475" s="2"/>
      <c r="X1475" s="2"/>
      <c r="Y1475" s="2"/>
      <c r="Z1475" s="2"/>
    </row>
    <row r="1476">
      <c r="A1476" s="2"/>
      <c r="B1476" s="2"/>
      <c r="C1476" s="2"/>
      <c r="D1476" s="2"/>
      <c r="E1476" s="2"/>
      <c r="F1476" s="2"/>
      <c r="G1476" s="2"/>
      <c r="H1476" s="2"/>
      <c r="I1476" s="2"/>
      <c r="J1476" s="2"/>
      <c r="K1476" s="2"/>
      <c r="L1476" s="2"/>
      <c r="M1476" s="2"/>
      <c r="N1476" s="2"/>
      <c r="O1476" s="2"/>
      <c r="P1476" s="2"/>
      <c r="Q1476" s="2"/>
      <c r="R1476" s="2"/>
      <c r="S1476" s="2"/>
      <c r="T1476" s="2"/>
      <c r="U1476" s="2"/>
      <c r="V1476" s="2"/>
      <c r="W1476" s="2"/>
      <c r="X1476" s="2"/>
      <c r="Y1476" s="2"/>
      <c r="Z1476" s="2"/>
    </row>
    <row r="1477">
      <c r="A1477" s="2"/>
      <c r="B1477" s="2"/>
      <c r="C1477" s="2"/>
      <c r="D1477" s="2"/>
      <c r="E1477" s="2"/>
      <c r="F1477" s="2"/>
      <c r="G1477" s="2"/>
      <c r="H1477" s="2"/>
      <c r="I1477" s="2"/>
      <c r="J1477" s="2"/>
      <c r="K1477" s="2"/>
      <c r="L1477" s="2"/>
      <c r="M1477" s="2"/>
      <c r="N1477" s="2"/>
      <c r="O1477" s="2"/>
      <c r="P1477" s="2"/>
      <c r="Q1477" s="2"/>
      <c r="R1477" s="2"/>
      <c r="S1477" s="2"/>
      <c r="T1477" s="2"/>
      <c r="U1477" s="2"/>
      <c r="V1477" s="2"/>
      <c r="W1477" s="2"/>
      <c r="X1477" s="2"/>
      <c r="Y1477" s="2"/>
      <c r="Z1477" s="2"/>
    </row>
    <row r="1478">
      <c r="A1478" s="2"/>
      <c r="B1478" s="2"/>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row>
    <row r="1479">
      <c r="A1479" s="2"/>
      <c r="B1479" s="2"/>
      <c r="C1479" s="2"/>
      <c r="D1479" s="2"/>
      <c r="E1479" s="2"/>
      <c r="F1479" s="2"/>
      <c r="G1479" s="2"/>
      <c r="H1479" s="2"/>
      <c r="I1479" s="2"/>
      <c r="J1479" s="2"/>
      <c r="K1479" s="2"/>
      <c r="L1479" s="2"/>
      <c r="M1479" s="2"/>
      <c r="N1479" s="2"/>
      <c r="O1479" s="2"/>
      <c r="P1479" s="2"/>
      <c r="Q1479" s="2"/>
      <c r="R1479" s="2"/>
      <c r="S1479" s="2"/>
      <c r="T1479" s="2"/>
      <c r="U1479" s="2"/>
      <c r="V1479" s="2"/>
      <c r="W1479" s="2"/>
      <c r="X1479" s="2"/>
      <c r="Y1479" s="2"/>
      <c r="Z1479" s="2"/>
    </row>
    <row r="1480">
      <c r="A1480" s="2"/>
      <c r="B1480" s="2"/>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row>
    <row r="1481">
      <c r="A1481" s="2"/>
      <c r="B1481" s="2"/>
      <c r="C1481" s="2"/>
      <c r="D1481" s="2"/>
      <c r="E1481" s="2"/>
      <c r="F1481" s="2"/>
      <c r="G1481" s="2"/>
      <c r="H1481" s="2"/>
      <c r="I1481" s="2"/>
      <c r="J1481" s="2"/>
      <c r="K1481" s="2"/>
      <c r="L1481" s="2"/>
      <c r="M1481" s="2"/>
      <c r="N1481" s="2"/>
      <c r="O1481" s="2"/>
      <c r="P1481" s="2"/>
      <c r="Q1481" s="2"/>
      <c r="R1481" s="2"/>
      <c r="S1481" s="2"/>
      <c r="T1481" s="2"/>
      <c r="U1481" s="2"/>
      <c r="V1481" s="2"/>
      <c r="W1481" s="2"/>
      <c r="X1481" s="2"/>
      <c r="Y1481" s="2"/>
      <c r="Z1481" s="2"/>
    </row>
    <row r="1482">
      <c r="A1482" s="2"/>
      <c r="B1482" s="2"/>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row>
    <row r="1483">
      <c r="A1483" s="2"/>
      <c r="B1483" s="2"/>
      <c r="C1483" s="2"/>
      <c r="D1483" s="2"/>
      <c r="E1483" s="2"/>
      <c r="F1483" s="2"/>
      <c r="G1483" s="2"/>
      <c r="H1483" s="2"/>
      <c r="I1483" s="2"/>
      <c r="J1483" s="2"/>
      <c r="K1483" s="2"/>
      <c r="L1483" s="2"/>
      <c r="M1483" s="2"/>
      <c r="N1483" s="2"/>
      <c r="O1483" s="2"/>
      <c r="P1483" s="2"/>
      <c r="Q1483" s="2"/>
      <c r="R1483" s="2"/>
      <c r="S1483" s="2"/>
      <c r="T1483" s="2"/>
      <c r="U1483" s="2"/>
      <c r="V1483" s="2"/>
      <c r="W1483" s="2"/>
      <c r="X1483" s="2"/>
      <c r="Y1483" s="2"/>
      <c r="Z1483" s="2"/>
    </row>
    <row r="1484">
      <c r="A1484" s="2"/>
      <c r="B1484" s="2"/>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row>
    <row r="1485">
      <c r="A1485" s="2"/>
      <c r="B1485" s="2"/>
      <c r="C1485" s="2"/>
      <c r="D1485" s="2"/>
      <c r="E1485" s="2"/>
      <c r="F1485" s="2"/>
      <c r="G1485" s="2"/>
      <c r="H1485" s="2"/>
      <c r="I1485" s="2"/>
      <c r="J1485" s="2"/>
      <c r="K1485" s="2"/>
      <c r="L1485" s="2"/>
      <c r="M1485" s="2"/>
      <c r="N1485" s="2"/>
      <c r="O1485" s="2"/>
      <c r="P1485" s="2"/>
      <c r="Q1485" s="2"/>
      <c r="R1485" s="2"/>
      <c r="S1485" s="2"/>
      <c r="T1485" s="2"/>
      <c r="U1485" s="2"/>
      <c r="V1485" s="2"/>
      <c r="W1485" s="2"/>
      <c r="X1485" s="2"/>
      <c r="Y1485" s="2"/>
      <c r="Z1485" s="2"/>
    </row>
    <row r="1486">
      <c r="A1486" s="2"/>
      <c r="B1486" s="2"/>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row>
    <row r="1487">
      <c r="A1487" s="2"/>
      <c r="B1487" s="2"/>
      <c r="C1487" s="2"/>
      <c r="D1487" s="2"/>
      <c r="E1487" s="2"/>
      <c r="F1487" s="2"/>
      <c r="G1487" s="2"/>
      <c r="H1487" s="2"/>
      <c r="I1487" s="2"/>
      <c r="J1487" s="2"/>
      <c r="K1487" s="2"/>
      <c r="L1487" s="2"/>
      <c r="M1487" s="2"/>
      <c r="N1487" s="2"/>
      <c r="O1487" s="2"/>
      <c r="P1487" s="2"/>
      <c r="Q1487" s="2"/>
      <c r="R1487" s="2"/>
      <c r="S1487" s="2"/>
      <c r="T1487" s="2"/>
      <c r="U1487" s="2"/>
      <c r="V1487" s="2"/>
      <c r="W1487" s="2"/>
      <c r="X1487" s="2"/>
      <c r="Y1487" s="2"/>
      <c r="Z1487" s="2"/>
    </row>
    <row r="1488">
      <c r="A1488" s="2"/>
      <c r="B1488" s="2"/>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row>
    <row r="1489">
      <c r="A1489" s="2"/>
      <c r="B1489" s="2"/>
      <c r="C1489" s="2"/>
      <c r="D1489" s="2"/>
      <c r="E1489" s="2"/>
      <c r="F1489" s="2"/>
      <c r="G1489" s="2"/>
      <c r="H1489" s="2"/>
      <c r="I1489" s="2"/>
      <c r="J1489" s="2"/>
      <c r="K1489" s="2"/>
      <c r="L1489" s="2"/>
      <c r="M1489" s="2"/>
      <c r="N1489" s="2"/>
      <c r="O1489" s="2"/>
      <c r="P1489" s="2"/>
      <c r="Q1489" s="2"/>
      <c r="R1489" s="2"/>
      <c r="S1489" s="2"/>
      <c r="T1489" s="2"/>
      <c r="U1489" s="2"/>
      <c r="V1489" s="2"/>
      <c r="W1489" s="2"/>
      <c r="X1489" s="2"/>
      <c r="Y1489" s="2"/>
      <c r="Z1489" s="2"/>
    </row>
    <row r="1490">
      <c r="A1490" s="2"/>
      <c r="B1490" s="2"/>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row>
    <row r="1491">
      <c r="A1491" s="2"/>
      <c r="B1491" s="2"/>
      <c r="C1491" s="2"/>
      <c r="D1491" s="2"/>
      <c r="E1491" s="2"/>
      <c r="F1491" s="2"/>
      <c r="G1491" s="2"/>
      <c r="H1491" s="2"/>
      <c r="I1491" s="2"/>
      <c r="J1491" s="2"/>
      <c r="K1491" s="2"/>
      <c r="L1491" s="2"/>
      <c r="M1491" s="2"/>
      <c r="N1491" s="2"/>
      <c r="O1491" s="2"/>
      <c r="P1491" s="2"/>
      <c r="Q1491" s="2"/>
      <c r="R1491" s="2"/>
      <c r="S1491" s="2"/>
      <c r="T1491" s="2"/>
      <c r="U1491" s="2"/>
      <c r="V1491" s="2"/>
      <c r="W1491" s="2"/>
      <c r="X1491" s="2"/>
      <c r="Y1491" s="2"/>
      <c r="Z1491" s="2"/>
    </row>
    <row r="1492">
      <c r="A1492" s="2"/>
      <c r="B1492" s="2"/>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row>
    <row r="1493">
      <c r="A1493" s="2"/>
      <c r="B1493" s="2"/>
      <c r="C1493" s="2"/>
      <c r="D1493" s="2"/>
      <c r="E1493" s="2"/>
      <c r="F1493" s="2"/>
      <c r="G1493" s="2"/>
      <c r="H1493" s="2"/>
      <c r="I1493" s="2"/>
      <c r="J1493" s="2"/>
      <c r="K1493" s="2"/>
      <c r="L1493" s="2"/>
      <c r="M1493" s="2"/>
      <c r="N1493" s="2"/>
      <c r="O1493" s="2"/>
      <c r="P1493" s="2"/>
      <c r="Q1493" s="2"/>
      <c r="R1493" s="2"/>
      <c r="S1493" s="2"/>
      <c r="T1493" s="2"/>
      <c r="U1493" s="2"/>
      <c r="V1493" s="2"/>
      <c r="W1493" s="2"/>
      <c r="X1493" s="2"/>
      <c r="Y1493" s="2"/>
      <c r="Z1493" s="2"/>
    </row>
    <row r="1494">
      <c r="A1494" s="2"/>
      <c r="B1494" s="2"/>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row>
    <row r="1495">
      <c r="A1495" s="2"/>
      <c r="B1495" s="2"/>
      <c r="C1495" s="2"/>
      <c r="D1495" s="2"/>
      <c r="E1495" s="2"/>
      <c r="F1495" s="2"/>
      <c r="G1495" s="2"/>
      <c r="H1495" s="2"/>
      <c r="I1495" s="2"/>
      <c r="J1495" s="2"/>
      <c r="K1495" s="2"/>
      <c r="L1495" s="2"/>
      <c r="M1495" s="2"/>
      <c r="N1495" s="2"/>
      <c r="O1495" s="2"/>
      <c r="P1495" s="2"/>
      <c r="Q1495" s="2"/>
      <c r="R1495" s="2"/>
      <c r="S1495" s="2"/>
      <c r="T1495" s="2"/>
      <c r="U1495" s="2"/>
      <c r="V1495" s="2"/>
      <c r="W1495" s="2"/>
      <c r="X1495" s="2"/>
      <c r="Y1495" s="2"/>
      <c r="Z1495" s="2"/>
    </row>
    <row r="1496">
      <c r="A1496" s="2"/>
      <c r="B1496" s="2"/>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row>
    <row r="1497">
      <c r="A1497" s="2"/>
      <c r="B1497" s="2"/>
      <c r="C1497" s="2"/>
      <c r="D1497" s="2"/>
      <c r="E1497" s="2"/>
      <c r="F1497" s="2"/>
      <c r="G1497" s="2"/>
      <c r="H1497" s="2"/>
      <c r="I1497" s="2"/>
      <c r="J1497" s="2"/>
      <c r="K1497" s="2"/>
      <c r="L1497" s="2"/>
      <c r="M1497" s="2"/>
      <c r="N1497" s="2"/>
      <c r="O1497" s="2"/>
      <c r="P1497" s="2"/>
      <c r="Q1497" s="2"/>
      <c r="R1497" s="2"/>
      <c r="S1497" s="2"/>
      <c r="T1497" s="2"/>
      <c r="U1497" s="2"/>
      <c r="V1497" s="2"/>
      <c r="W1497" s="2"/>
      <c r="X1497" s="2"/>
      <c r="Y1497" s="2"/>
      <c r="Z1497" s="2"/>
    </row>
    <row r="1498">
      <c r="A1498" s="2"/>
      <c r="B1498" s="2"/>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row>
    <row r="1499">
      <c r="A1499" s="2"/>
      <c r="B1499" s="2"/>
      <c r="C1499" s="2"/>
      <c r="D1499" s="2"/>
      <c r="E1499" s="2"/>
      <c r="F1499" s="2"/>
      <c r="G1499" s="2"/>
      <c r="H1499" s="2"/>
      <c r="I1499" s="2"/>
      <c r="J1499" s="2"/>
      <c r="K1499" s="2"/>
      <c r="L1499" s="2"/>
      <c r="M1499" s="2"/>
      <c r="N1499" s="2"/>
      <c r="O1499" s="2"/>
      <c r="P1499" s="2"/>
      <c r="Q1499" s="2"/>
      <c r="R1499" s="2"/>
      <c r="S1499" s="2"/>
      <c r="T1499" s="2"/>
      <c r="U1499" s="2"/>
      <c r="V1499" s="2"/>
      <c r="W1499" s="2"/>
      <c r="X1499" s="2"/>
      <c r="Y1499" s="2"/>
      <c r="Z1499" s="2"/>
    </row>
    <row r="1500">
      <c r="A1500" s="2"/>
      <c r="B1500" s="2"/>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row>
    <row r="1501">
      <c r="A1501" s="2"/>
      <c r="B1501" s="2"/>
      <c r="C1501" s="2"/>
      <c r="D1501" s="2"/>
      <c r="E1501" s="2"/>
      <c r="F1501" s="2"/>
      <c r="G1501" s="2"/>
      <c r="H1501" s="2"/>
      <c r="I1501" s="2"/>
      <c r="J1501" s="2"/>
      <c r="K1501" s="2"/>
      <c r="L1501" s="2"/>
      <c r="M1501" s="2"/>
      <c r="N1501" s="2"/>
      <c r="O1501" s="2"/>
      <c r="P1501" s="2"/>
      <c r="Q1501" s="2"/>
      <c r="R1501" s="2"/>
      <c r="S1501" s="2"/>
      <c r="T1501" s="2"/>
      <c r="U1501" s="2"/>
      <c r="V1501" s="2"/>
      <c r="W1501" s="2"/>
      <c r="X1501" s="2"/>
      <c r="Y1501" s="2"/>
      <c r="Z1501" s="2"/>
    </row>
    <row r="1502">
      <c r="A1502" s="2"/>
      <c r="B1502" s="2"/>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row>
    <row r="1503">
      <c r="A1503" s="2"/>
      <c r="B1503" s="2"/>
      <c r="C1503" s="2"/>
      <c r="D1503" s="2"/>
      <c r="E1503" s="2"/>
      <c r="F1503" s="2"/>
      <c r="G1503" s="2"/>
      <c r="H1503" s="2"/>
      <c r="I1503" s="2"/>
      <c r="J1503" s="2"/>
      <c r="K1503" s="2"/>
      <c r="L1503" s="2"/>
      <c r="M1503" s="2"/>
      <c r="N1503" s="2"/>
      <c r="O1503" s="2"/>
      <c r="P1503" s="2"/>
      <c r="Q1503" s="2"/>
      <c r="R1503" s="2"/>
      <c r="S1503" s="2"/>
      <c r="T1503" s="2"/>
      <c r="U1503" s="2"/>
      <c r="V1503" s="2"/>
      <c r="W1503" s="2"/>
      <c r="X1503" s="2"/>
      <c r="Y1503" s="2"/>
      <c r="Z1503" s="2"/>
    </row>
    <row r="1504">
      <c r="A1504" s="2"/>
      <c r="B1504" s="2"/>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row>
    <row r="1505">
      <c r="A1505" s="2"/>
      <c r="B1505" s="2"/>
      <c r="C1505" s="2"/>
      <c r="D1505" s="2"/>
      <c r="E1505" s="2"/>
      <c r="F1505" s="2"/>
      <c r="G1505" s="2"/>
      <c r="H1505" s="2"/>
      <c r="I1505" s="2"/>
      <c r="J1505" s="2"/>
      <c r="K1505" s="2"/>
      <c r="L1505" s="2"/>
      <c r="M1505" s="2"/>
      <c r="N1505" s="2"/>
      <c r="O1505" s="2"/>
      <c r="P1505" s="2"/>
      <c r="Q1505" s="2"/>
      <c r="R1505" s="2"/>
      <c r="S1505" s="2"/>
      <c r="T1505" s="2"/>
      <c r="U1505" s="2"/>
      <c r="V1505" s="2"/>
      <c r="W1505" s="2"/>
      <c r="X1505" s="2"/>
      <c r="Y1505" s="2"/>
      <c r="Z1505" s="2"/>
    </row>
    <row r="1506">
      <c r="A1506" s="2"/>
      <c r="B1506" s="2"/>
      <c r="C1506" s="2"/>
      <c r="D1506" s="2"/>
      <c r="E1506" s="2"/>
      <c r="F1506" s="2"/>
      <c r="G1506" s="2"/>
      <c r="H1506" s="2"/>
      <c r="I1506" s="2"/>
      <c r="J1506" s="2"/>
      <c r="K1506" s="2"/>
      <c r="L1506" s="2"/>
      <c r="M1506" s="2"/>
      <c r="N1506" s="2"/>
      <c r="O1506" s="2"/>
      <c r="P1506" s="2"/>
      <c r="Q1506" s="2"/>
      <c r="R1506" s="2"/>
      <c r="S1506" s="2"/>
      <c r="T1506" s="2"/>
      <c r="U1506" s="2"/>
      <c r="V1506" s="2"/>
      <c r="W1506" s="2"/>
      <c r="X1506" s="2"/>
      <c r="Y1506" s="2"/>
      <c r="Z1506" s="2"/>
    </row>
    <row r="1507">
      <c r="A1507" s="2"/>
      <c r="B1507" s="2"/>
      <c r="C1507" s="2"/>
      <c r="D1507" s="2"/>
      <c r="E1507" s="2"/>
      <c r="F1507" s="2"/>
      <c r="G1507" s="2"/>
      <c r="H1507" s="2"/>
      <c r="I1507" s="2"/>
      <c r="J1507" s="2"/>
      <c r="K1507" s="2"/>
      <c r="L1507" s="2"/>
      <c r="M1507" s="2"/>
      <c r="N1507" s="2"/>
      <c r="O1507" s="2"/>
      <c r="P1507" s="2"/>
      <c r="Q1507" s="2"/>
      <c r="R1507" s="2"/>
      <c r="S1507" s="2"/>
      <c r="T1507" s="2"/>
      <c r="U1507" s="2"/>
      <c r="V1507" s="2"/>
      <c r="W1507" s="2"/>
      <c r="X1507" s="2"/>
      <c r="Y1507" s="2"/>
      <c r="Z1507" s="2"/>
    </row>
    <row r="1508">
      <c r="A1508" s="2"/>
      <c r="B1508" s="2"/>
      <c r="C1508" s="2"/>
      <c r="D1508" s="2"/>
      <c r="E1508" s="2"/>
      <c r="F1508" s="2"/>
      <c r="G1508" s="2"/>
      <c r="H1508" s="2"/>
      <c r="I1508" s="2"/>
      <c r="J1508" s="2"/>
      <c r="K1508" s="2"/>
      <c r="L1508" s="2"/>
      <c r="M1508" s="2"/>
      <c r="N1508" s="2"/>
      <c r="O1508" s="2"/>
      <c r="P1508" s="2"/>
      <c r="Q1508" s="2"/>
      <c r="R1508" s="2"/>
      <c r="S1508" s="2"/>
      <c r="T1508" s="2"/>
      <c r="U1508" s="2"/>
      <c r="V1508" s="2"/>
      <c r="W1508" s="2"/>
      <c r="X1508" s="2"/>
      <c r="Y1508" s="2"/>
      <c r="Z1508" s="2"/>
    </row>
    <row r="1509">
      <c r="A1509" s="2"/>
      <c r="B1509" s="2"/>
      <c r="C1509" s="2"/>
      <c r="D1509" s="2"/>
      <c r="E1509" s="2"/>
      <c r="F1509" s="2"/>
      <c r="G1509" s="2"/>
      <c r="H1509" s="2"/>
      <c r="I1509" s="2"/>
      <c r="J1509" s="2"/>
      <c r="K1509" s="2"/>
      <c r="L1509" s="2"/>
      <c r="M1509" s="2"/>
      <c r="N1509" s="2"/>
      <c r="O1509" s="2"/>
      <c r="P1509" s="2"/>
      <c r="Q1509" s="2"/>
      <c r="R1509" s="2"/>
      <c r="S1509" s="2"/>
      <c r="T1509" s="2"/>
      <c r="U1509" s="2"/>
      <c r="V1509" s="2"/>
      <c r="W1509" s="2"/>
      <c r="X1509" s="2"/>
      <c r="Y1509" s="2"/>
      <c r="Z1509" s="2"/>
    </row>
    <row r="1510">
      <c r="A1510" s="2"/>
      <c r="B1510" s="2"/>
      <c r="C1510" s="2"/>
      <c r="D1510" s="2"/>
      <c r="E1510" s="2"/>
      <c r="F1510" s="2"/>
      <c r="G1510" s="2"/>
      <c r="H1510" s="2"/>
      <c r="I1510" s="2"/>
      <c r="J1510" s="2"/>
      <c r="K1510" s="2"/>
      <c r="L1510" s="2"/>
      <c r="M1510" s="2"/>
      <c r="N1510" s="2"/>
      <c r="O1510" s="2"/>
      <c r="P1510" s="2"/>
      <c r="Q1510" s="2"/>
      <c r="R1510" s="2"/>
      <c r="S1510" s="2"/>
      <c r="T1510" s="2"/>
      <c r="U1510" s="2"/>
      <c r="V1510" s="2"/>
      <c r="W1510" s="2"/>
      <c r="X1510" s="2"/>
      <c r="Y1510" s="2"/>
      <c r="Z1510" s="2"/>
    </row>
    <row r="1511">
      <c r="A1511" s="2"/>
      <c r="B1511" s="2"/>
      <c r="C1511" s="2"/>
      <c r="D1511" s="2"/>
      <c r="E1511" s="2"/>
      <c r="F1511" s="2"/>
      <c r="G1511" s="2"/>
      <c r="H1511" s="2"/>
      <c r="I1511" s="2"/>
      <c r="J1511" s="2"/>
      <c r="K1511" s="2"/>
      <c r="L1511" s="2"/>
      <c r="M1511" s="2"/>
      <c r="N1511" s="2"/>
      <c r="O1511" s="2"/>
      <c r="P1511" s="2"/>
      <c r="Q1511" s="2"/>
      <c r="R1511" s="2"/>
      <c r="S1511" s="2"/>
      <c r="T1511" s="2"/>
      <c r="U1511" s="2"/>
      <c r="V1511" s="2"/>
      <c r="W1511" s="2"/>
      <c r="X1511" s="2"/>
      <c r="Y1511" s="2"/>
      <c r="Z1511" s="2"/>
    </row>
    <row r="1512">
      <c r="A1512" s="2"/>
      <c r="B1512" s="2"/>
      <c r="C1512" s="2"/>
      <c r="D1512" s="2"/>
      <c r="E1512" s="2"/>
      <c r="F1512" s="2"/>
      <c r="G1512" s="2"/>
      <c r="H1512" s="2"/>
      <c r="I1512" s="2"/>
      <c r="J1512" s="2"/>
      <c r="K1512" s="2"/>
      <c r="L1512" s="2"/>
      <c r="M1512" s="2"/>
      <c r="N1512" s="2"/>
      <c r="O1512" s="2"/>
      <c r="P1512" s="2"/>
      <c r="Q1512" s="2"/>
      <c r="R1512" s="2"/>
      <c r="S1512" s="2"/>
      <c r="T1512" s="2"/>
      <c r="U1512" s="2"/>
      <c r="V1512" s="2"/>
      <c r="W1512" s="2"/>
      <c r="X1512" s="2"/>
      <c r="Y1512" s="2"/>
      <c r="Z1512" s="2"/>
    </row>
    <row r="1513">
      <c r="A1513" s="2"/>
      <c r="B1513" s="2"/>
      <c r="C1513" s="2"/>
      <c r="D1513" s="2"/>
      <c r="E1513" s="2"/>
      <c r="F1513" s="2"/>
      <c r="G1513" s="2"/>
      <c r="H1513" s="2"/>
      <c r="I1513" s="2"/>
      <c r="J1513" s="2"/>
      <c r="K1513" s="2"/>
      <c r="L1513" s="2"/>
      <c r="M1513" s="2"/>
      <c r="N1513" s="2"/>
      <c r="O1513" s="2"/>
      <c r="P1513" s="2"/>
      <c r="Q1513" s="2"/>
      <c r="R1513" s="2"/>
      <c r="S1513" s="2"/>
      <c r="T1513" s="2"/>
      <c r="U1513" s="2"/>
      <c r="V1513" s="2"/>
      <c r="W1513" s="2"/>
      <c r="X1513" s="2"/>
      <c r="Y1513" s="2"/>
      <c r="Z1513" s="2"/>
    </row>
    <row r="1514">
      <c r="A1514" s="2"/>
      <c r="B1514" s="2"/>
      <c r="C1514" s="2"/>
      <c r="D1514" s="2"/>
      <c r="E1514" s="2"/>
      <c r="F1514" s="2"/>
      <c r="G1514" s="2"/>
      <c r="H1514" s="2"/>
      <c r="I1514" s="2"/>
      <c r="J1514" s="2"/>
      <c r="K1514" s="2"/>
      <c r="L1514" s="2"/>
      <c r="M1514" s="2"/>
      <c r="N1514" s="2"/>
      <c r="O1514" s="2"/>
      <c r="P1514" s="2"/>
      <c r="Q1514" s="2"/>
      <c r="R1514" s="2"/>
      <c r="S1514" s="2"/>
      <c r="T1514" s="2"/>
      <c r="U1514" s="2"/>
      <c r="V1514" s="2"/>
      <c r="W1514" s="2"/>
      <c r="X1514" s="2"/>
      <c r="Y1514" s="2"/>
      <c r="Z1514" s="2"/>
    </row>
    <row r="1515">
      <c r="A1515" s="2"/>
      <c r="B1515" s="2"/>
      <c r="C1515" s="2"/>
      <c r="D1515" s="2"/>
      <c r="E1515" s="2"/>
      <c r="F1515" s="2"/>
      <c r="G1515" s="2"/>
      <c r="H1515" s="2"/>
      <c r="I1515" s="2"/>
      <c r="J1515" s="2"/>
      <c r="K1515" s="2"/>
      <c r="L1515" s="2"/>
      <c r="M1515" s="2"/>
      <c r="N1515" s="2"/>
      <c r="O1515" s="2"/>
      <c r="P1515" s="2"/>
      <c r="Q1515" s="2"/>
      <c r="R1515" s="2"/>
      <c r="S1515" s="2"/>
      <c r="T1515" s="2"/>
      <c r="U1515" s="2"/>
      <c r="V1515" s="2"/>
      <c r="W1515" s="2"/>
      <c r="X1515" s="2"/>
      <c r="Y1515" s="2"/>
      <c r="Z1515" s="2"/>
    </row>
    <row r="1516">
      <c r="A1516" s="2"/>
      <c r="B1516" s="2"/>
      <c r="C1516" s="2"/>
      <c r="D1516" s="2"/>
      <c r="E1516" s="2"/>
      <c r="F1516" s="2"/>
      <c r="G1516" s="2"/>
      <c r="H1516" s="2"/>
      <c r="I1516" s="2"/>
      <c r="J1516" s="2"/>
      <c r="K1516" s="2"/>
      <c r="L1516" s="2"/>
      <c r="M1516" s="2"/>
      <c r="N1516" s="2"/>
      <c r="O1516" s="2"/>
      <c r="P1516" s="2"/>
      <c r="Q1516" s="2"/>
      <c r="R1516" s="2"/>
      <c r="S1516" s="2"/>
      <c r="T1516" s="2"/>
      <c r="U1516" s="2"/>
      <c r="V1516" s="2"/>
      <c r="W1516" s="2"/>
      <c r="X1516" s="2"/>
      <c r="Y1516" s="2"/>
      <c r="Z1516" s="2"/>
    </row>
    <row r="1517">
      <c r="A1517" s="2"/>
      <c r="B1517" s="2"/>
      <c r="C1517" s="2"/>
      <c r="D1517" s="2"/>
      <c r="E1517" s="2"/>
      <c r="F1517" s="2"/>
      <c r="G1517" s="2"/>
      <c r="H1517" s="2"/>
      <c r="I1517" s="2"/>
      <c r="J1517" s="2"/>
      <c r="K1517" s="2"/>
      <c r="L1517" s="2"/>
      <c r="M1517" s="2"/>
      <c r="N1517" s="2"/>
      <c r="O1517" s="2"/>
      <c r="P1517" s="2"/>
      <c r="Q1517" s="2"/>
      <c r="R1517" s="2"/>
      <c r="S1517" s="2"/>
      <c r="T1517" s="2"/>
      <c r="U1517" s="2"/>
      <c r="V1517" s="2"/>
      <c r="W1517" s="2"/>
      <c r="X1517" s="2"/>
      <c r="Y1517" s="2"/>
      <c r="Z1517" s="2"/>
    </row>
    <row r="1518">
      <c r="A1518" s="2"/>
      <c r="B1518" s="2"/>
      <c r="C1518" s="2"/>
      <c r="D1518" s="2"/>
      <c r="E1518" s="2"/>
      <c r="F1518" s="2"/>
      <c r="G1518" s="2"/>
      <c r="H1518" s="2"/>
      <c r="I1518" s="2"/>
      <c r="J1518" s="2"/>
      <c r="K1518" s="2"/>
      <c r="L1518" s="2"/>
      <c r="M1518" s="2"/>
      <c r="N1518" s="2"/>
      <c r="O1518" s="2"/>
      <c r="P1518" s="2"/>
      <c r="Q1518" s="2"/>
      <c r="R1518" s="2"/>
      <c r="S1518" s="2"/>
      <c r="T1518" s="2"/>
      <c r="U1518" s="2"/>
      <c r="V1518" s="2"/>
      <c r="W1518" s="2"/>
      <c r="X1518" s="2"/>
      <c r="Y1518" s="2"/>
      <c r="Z1518" s="2"/>
    </row>
    <row r="1519">
      <c r="A1519" s="2"/>
      <c r="B1519" s="2"/>
      <c r="C1519" s="2"/>
      <c r="D1519" s="2"/>
      <c r="E1519" s="2"/>
      <c r="F1519" s="2"/>
      <c r="G1519" s="2"/>
      <c r="H1519" s="2"/>
      <c r="I1519" s="2"/>
      <c r="J1519" s="2"/>
      <c r="K1519" s="2"/>
      <c r="L1519" s="2"/>
      <c r="M1519" s="2"/>
      <c r="N1519" s="2"/>
      <c r="O1519" s="2"/>
      <c r="P1519" s="2"/>
      <c r="Q1519" s="2"/>
      <c r="R1519" s="2"/>
      <c r="S1519" s="2"/>
      <c r="T1519" s="2"/>
      <c r="U1519" s="2"/>
      <c r="V1519" s="2"/>
      <c r="W1519" s="2"/>
      <c r="X1519" s="2"/>
      <c r="Y1519" s="2"/>
      <c r="Z1519" s="2"/>
    </row>
    <row r="1520">
      <c r="A1520" s="2"/>
      <c r="B1520" s="2"/>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row>
    <row r="1521">
      <c r="A1521" s="2"/>
      <c r="B1521" s="2"/>
      <c r="C1521" s="2"/>
      <c r="D1521" s="2"/>
      <c r="E1521" s="2"/>
      <c r="F1521" s="2"/>
      <c r="G1521" s="2"/>
      <c r="H1521" s="2"/>
      <c r="I1521" s="2"/>
      <c r="J1521" s="2"/>
      <c r="K1521" s="2"/>
      <c r="L1521" s="2"/>
      <c r="M1521" s="2"/>
      <c r="N1521" s="2"/>
      <c r="O1521" s="2"/>
      <c r="P1521" s="2"/>
      <c r="Q1521" s="2"/>
      <c r="R1521" s="2"/>
      <c r="S1521" s="2"/>
      <c r="T1521" s="2"/>
      <c r="U1521" s="2"/>
      <c r="V1521" s="2"/>
      <c r="W1521" s="2"/>
      <c r="X1521" s="2"/>
      <c r="Y1521" s="2"/>
      <c r="Z1521" s="2"/>
    </row>
    <row r="1522">
      <c r="A1522" s="2"/>
      <c r="B1522" s="2"/>
      <c r="C1522" s="2"/>
      <c r="D1522" s="2"/>
      <c r="E1522" s="2"/>
      <c r="F1522" s="2"/>
      <c r="G1522" s="2"/>
      <c r="H1522" s="2"/>
      <c r="I1522" s="2"/>
      <c r="J1522" s="2"/>
      <c r="K1522" s="2"/>
      <c r="L1522" s="2"/>
      <c r="M1522" s="2"/>
      <c r="N1522" s="2"/>
      <c r="O1522" s="2"/>
      <c r="P1522" s="2"/>
      <c r="Q1522" s="2"/>
      <c r="R1522" s="2"/>
      <c r="S1522" s="2"/>
      <c r="T1522" s="2"/>
      <c r="U1522" s="2"/>
      <c r="V1522" s="2"/>
      <c r="W1522" s="2"/>
      <c r="X1522" s="2"/>
      <c r="Y1522" s="2"/>
      <c r="Z1522" s="2"/>
    </row>
    <row r="1523">
      <c r="A1523" s="2"/>
      <c r="B1523" s="2"/>
      <c r="C1523" s="2"/>
      <c r="D1523" s="2"/>
      <c r="E1523" s="2"/>
      <c r="F1523" s="2"/>
      <c r="G1523" s="2"/>
      <c r="H1523" s="2"/>
      <c r="I1523" s="2"/>
      <c r="J1523" s="2"/>
      <c r="K1523" s="2"/>
      <c r="L1523" s="2"/>
      <c r="M1523" s="2"/>
      <c r="N1523" s="2"/>
      <c r="O1523" s="2"/>
      <c r="P1523" s="2"/>
      <c r="Q1523" s="2"/>
      <c r="R1523" s="2"/>
      <c r="S1523" s="2"/>
      <c r="T1523" s="2"/>
      <c r="U1523" s="2"/>
      <c r="V1523" s="2"/>
      <c r="W1523" s="2"/>
      <c r="X1523" s="2"/>
      <c r="Y1523" s="2"/>
      <c r="Z1523" s="2"/>
    </row>
    <row r="1524">
      <c r="A1524" s="2"/>
      <c r="B1524" s="2"/>
      <c r="C1524" s="2"/>
      <c r="D1524" s="2"/>
      <c r="E1524" s="2"/>
      <c r="F1524" s="2"/>
      <c r="G1524" s="2"/>
      <c r="H1524" s="2"/>
      <c r="I1524" s="2"/>
      <c r="J1524" s="2"/>
      <c r="K1524" s="2"/>
      <c r="L1524" s="2"/>
      <c r="M1524" s="2"/>
      <c r="N1524" s="2"/>
      <c r="O1524" s="2"/>
      <c r="P1524" s="2"/>
      <c r="Q1524" s="2"/>
      <c r="R1524" s="2"/>
      <c r="S1524" s="2"/>
      <c r="T1524" s="2"/>
      <c r="U1524" s="2"/>
      <c r="V1524" s="2"/>
      <c r="W1524" s="2"/>
      <c r="X1524" s="2"/>
      <c r="Y1524" s="2"/>
      <c r="Z1524" s="2"/>
    </row>
    <row r="1525">
      <c r="A1525" s="2"/>
      <c r="B1525" s="2"/>
      <c r="C1525" s="2"/>
      <c r="D1525" s="2"/>
      <c r="E1525" s="2"/>
      <c r="F1525" s="2"/>
      <c r="G1525" s="2"/>
      <c r="H1525" s="2"/>
      <c r="I1525" s="2"/>
      <c r="J1525" s="2"/>
      <c r="K1525" s="2"/>
      <c r="L1525" s="2"/>
      <c r="M1525" s="2"/>
      <c r="N1525" s="2"/>
      <c r="O1525" s="2"/>
      <c r="P1525" s="2"/>
      <c r="Q1525" s="2"/>
      <c r="R1525" s="2"/>
      <c r="S1525" s="2"/>
      <c r="T1525" s="2"/>
      <c r="U1525" s="2"/>
      <c r="V1525" s="2"/>
      <c r="W1525" s="2"/>
      <c r="X1525" s="2"/>
      <c r="Y1525" s="2"/>
      <c r="Z1525" s="2"/>
    </row>
    <row r="1526">
      <c r="A1526" s="2"/>
      <c r="B1526" s="2"/>
      <c r="C1526" s="2"/>
      <c r="D1526" s="2"/>
      <c r="E1526" s="2"/>
      <c r="F1526" s="2"/>
      <c r="G1526" s="2"/>
      <c r="H1526" s="2"/>
      <c r="I1526" s="2"/>
      <c r="J1526" s="2"/>
      <c r="K1526" s="2"/>
      <c r="L1526" s="2"/>
      <c r="M1526" s="2"/>
      <c r="N1526" s="2"/>
      <c r="O1526" s="2"/>
      <c r="P1526" s="2"/>
      <c r="Q1526" s="2"/>
      <c r="R1526" s="2"/>
      <c r="S1526" s="2"/>
      <c r="T1526" s="2"/>
      <c r="U1526" s="2"/>
      <c r="V1526" s="2"/>
      <c r="W1526" s="2"/>
      <c r="X1526" s="2"/>
      <c r="Y1526" s="2"/>
      <c r="Z1526" s="2"/>
    </row>
    <row r="1527">
      <c r="A1527" s="2"/>
      <c r="B1527" s="2"/>
      <c r="C1527" s="2"/>
      <c r="D1527" s="2"/>
      <c r="E1527" s="2"/>
      <c r="F1527" s="2"/>
      <c r="G1527" s="2"/>
      <c r="H1527" s="2"/>
      <c r="I1527" s="2"/>
      <c r="J1527" s="2"/>
      <c r="K1527" s="2"/>
      <c r="L1527" s="2"/>
      <c r="M1527" s="2"/>
      <c r="N1527" s="2"/>
      <c r="O1527" s="2"/>
      <c r="P1527" s="2"/>
      <c r="Q1527" s="2"/>
      <c r="R1527" s="2"/>
      <c r="S1527" s="2"/>
      <c r="T1527" s="2"/>
      <c r="U1527" s="2"/>
      <c r="V1527" s="2"/>
      <c r="W1527" s="2"/>
      <c r="X1527" s="2"/>
      <c r="Y1527" s="2"/>
      <c r="Z1527" s="2"/>
    </row>
    <row r="1528">
      <c r="A1528" s="2"/>
      <c r="B1528" s="2"/>
      <c r="C1528" s="2"/>
      <c r="D1528" s="2"/>
      <c r="E1528" s="2"/>
      <c r="F1528" s="2"/>
      <c r="G1528" s="2"/>
      <c r="H1528" s="2"/>
      <c r="I1528" s="2"/>
      <c r="J1528" s="2"/>
      <c r="K1528" s="2"/>
      <c r="L1528" s="2"/>
      <c r="M1528" s="2"/>
      <c r="N1528" s="2"/>
      <c r="O1528" s="2"/>
      <c r="P1528" s="2"/>
      <c r="Q1528" s="2"/>
      <c r="R1528" s="2"/>
      <c r="S1528" s="2"/>
      <c r="T1528" s="2"/>
      <c r="U1528" s="2"/>
      <c r="V1528" s="2"/>
      <c r="W1528" s="2"/>
      <c r="X1528" s="2"/>
      <c r="Y1528" s="2"/>
      <c r="Z1528" s="2"/>
    </row>
    <row r="1529">
      <c r="A1529" s="2"/>
      <c r="B1529" s="2"/>
      <c r="C1529" s="2"/>
      <c r="D1529" s="2"/>
      <c r="E1529" s="2"/>
      <c r="F1529" s="2"/>
      <c r="G1529" s="2"/>
      <c r="H1529" s="2"/>
      <c r="I1529" s="2"/>
      <c r="J1529" s="2"/>
      <c r="K1529" s="2"/>
      <c r="L1529" s="2"/>
      <c r="M1529" s="2"/>
      <c r="N1529" s="2"/>
      <c r="O1529" s="2"/>
      <c r="P1529" s="2"/>
      <c r="Q1529" s="2"/>
      <c r="R1529" s="2"/>
      <c r="S1529" s="2"/>
      <c r="T1529" s="2"/>
      <c r="U1529" s="2"/>
      <c r="V1529" s="2"/>
      <c r="W1529" s="2"/>
      <c r="X1529" s="2"/>
      <c r="Y1529" s="2"/>
      <c r="Z1529" s="2"/>
    </row>
    <row r="1530">
      <c r="A1530" s="2"/>
      <c r="B1530" s="2"/>
      <c r="C1530" s="2"/>
      <c r="D1530" s="2"/>
      <c r="E1530" s="2"/>
      <c r="F1530" s="2"/>
      <c r="G1530" s="2"/>
      <c r="H1530" s="2"/>
      <c r="I1530" s="2"/>
      <c r="J1530" s="2"/>
      <c r="K1530" s="2"/>
      <c r="L1530" s="2"/>
      <c r="M1530" s="2"/>
      <c r="N1530" s="2"/>
      <c r="O1530" s="2"/>
      <c r="P1530" s="2"/>
      <c r="Q1530" s="2"/>
      <c r="R1530" s="2"/>
      <c r="S1530" s="2"/>
      <c r="T1530" s="2"/>
      <c r="U1530" s="2"/>
      <c r="V1530" s="2"/>
      <c r="W1530" s="2"/>
      <c r="X1530" s="2"/>
      <c r="Y1530" s="2"/>
      <c r="Z1530" s="2"/>
    </row>
    <row r="1531">
      <c r="A1531" s="2"/>
      <c r="B1531" s="2"/>
      <c r="C1531" s="2"/>
      <c r="D1531" s="2"/>
      <c r="E1531" s="2"/>
      <c r="F1531" s="2"/>
      <c r="G1531" s="2"/>
      <c r="H1531" s="2"/>
      <c r="I1531" s="2"/>
      <c r="J1531" s="2"/>
      <c r="K1531" s="2"/>
      <c r="L1531" s="2"/>
      <c r="M1531" s="2"/>
      <c r="N1531" s="2"/>
      <c r="O1531" s="2"/>
      <c r="P1531" s="2"/>
      <c r="Q1531" s="2"/>
      <c r="R1531" s="2"/>
      <c r="S1531" s="2"/>
      <c r="T1531" s="2"/>
      <c r="U1531" s="2"/>
      <c r="V1531" s="2"/>
      <c r="W1531" s="2"/>
      <c r="X1531" s="2"/>
      <c r="Y1531" s="2"/>
      <c r="Z1531" s="2"/>
    </row>
    <row r="1532">
      <c r="A1532" s="2"/>
      <c r="B1532" s="2"/>
      <c r="C1532" s="2"/>
      <c r="D1532" s="2"/>
      <c r="E1532" s="2"/>
      <c r="F1532" s="2"/>
      <c r="G1532" s="2"/>
      <c r="H1532" s="2"/>
      <c r="I1532" s="2"/>
      <c r="J1532" s="2"/>
      <c r="K1532" s="2"/>
      <c r="L1532" s="2"/>
      <c r="M1532" s="2"/>
      <c r="N1532" s="2"/>
      <c r="O1532" s="2"/>
      <c r="P1532" s="2"/>
      <c r="Q1532" s="2"/>
      <c r="R1532" s="2"/>
      <c r="S1532" s="2"/>
      <c r="T1532" s="2"/>
      <c r="U1532" s="2"/>
      <c r="V1532" s="2"/>
      <c r="W1532" s="2"/>
      <c r="X1532" s="2"/>
      <c r="Y1532" s="2"/>
      <c r="Z1532" s="2"/>
    </row>
    <row r="1533">
      <c r="A1533" s="2"/>
      <c r="B1533" s="2"/>
      <c r="C1533" s="2"/>
      <c r="D1533" s="2"/>
      <c r="E1533" s="2"/>
      <c r="F1533" s="2"/>
      <c r="G1533" s="2"/>
      <c r="H1533" s="2"/>
      <c r="I1533" s="2"/>
      <c r="J1533" s="2"/>
      <c r="K1533" s="2"/>
      <c r="L1533" s="2"/>
      <c r="M1533" s="2"/>
      <c r="N1533" s="2"/>
      <c r="O1533" s="2"/>
      <c r="P1533" s="2"/>
      <c r="Q1533" s="2"/>
      <c r="R1533" s="2"/>
      <c r="S1533" s="2"/>
      <c r="T1533" s="2"/>
      <c r="U1533" s="2"/>
      <c r="V1533" s="2"/>
      <c r="W1533" s="2"/>
      <c r="X1533" s="2"/>
      <c r="Y1533" s="2"/>
      <c r="Z1533" s="2"/>
    </row>
    <row r="1534">
      <c r="A1534" s="2"/>
      <c r="B1534" s="2"/>
      <c r="C1534" s="2"/>
      <c r="D1534" s="2"/>
      <c r="E1534" s="2"/>
      <c r="F1534" s="2"/>
      <c r="G1534" s="2"/>
      <c r="H1534" s="2"/>
      <c r="I1534" s="2"/>
      <c r="J1534" s="2"/>
      <c r="K1534" s="2"/>
      <c r="L1534" s="2"/>
      <c r="M1534" s="2"/>
      <c r="N1534" s="2"/>
      <c r="O1534" s="2"/>
      <c r="P1534" s="2"/>
      <c r="Q1534" s="2"/>
      <c r="R1534" s="2"/>
      <c r="S1534" s="2"/>
      <c r="T1534" s="2"/>
      <c r="U1534" s="2"/>
      <c r="V1534" s="2"/>
      <c r="W1534" s="2"/>
      <c r="X1534" s="2"/>
      <c r="Y1534" s="2"/>
      <c r="Z1534" s="2"/>
    </row>
    <row r="1535">
      <c r="A1535" s="2"/>
      <c r="B1535" s="2"/>
      <c r="C1535" s="2"/>
      <c r="D1535" s="2"/>
      <c r="E1535" s="2"/>
      <c r="F1535" s="2"/>
      <c r="G1535" s="2"/>
      <c r="H1535" s="2"/>
      <c r="I1535" s="2"/>
      <c r="J1535" s="2"/>
      <c r="K1535" s="2"/>
      <c r="L1535" s="2"/>
      <c r="M1535" s="2"/>
      <c r="N1535" s="2"/>
      <c r="O1535" s="2"/>
      <c r="P1535" s="2"/>
      <c r="Q1535" s="2"/>
      <c r="R1535" s="2"/>
      <c r="S1535" s="2"/>
      <c r="T1535" s="2"/>
      <c r="U1535" s="2"/>
      <c r="V1535" s="2"/>
      <c r="W1535" s="2"/>
      <c r="X1535" s="2"/>
      <c r="Y1535" s="2"/>
      <c r="Z1535" s="2"/>
    </row>
    <row r="1536">
      <c r="A1536" s="2"/>
      <c r="B1536" s="2"/>
      <c r="C1536" s="2"/>
      <c r="D1536" s="2"/>
      <c r="E1536" s="2"/>
      <c r="F1536" s="2"/>
      <c r="G1536" s="2"/>
      <c r="H1536" s="2"/>
      <c r="I1536" s="2"/>
      <c r="J1536" s="2"/>
      <c r="K1536" s="2"/>
      <c r="L1536" s="2"/>
      <c r="M1536" s="2"/>
      <c r="N1536" s="2"/>
      <c r="O1536" s="2"/>
      <c r="P1536" s="2"/>
      <c r="Q1536" s="2"/>
      <c r="R1536" s="2"/>
      <c r="S1536" s="2"/>
      <c r="T1536" s="2"/>
      <c r="U1536" s="2"/>
      <c r="V1536" s="2"/>
      <c r="W1536" s="2"/>
      <c r="X1536" s="2"/>
      <c r="Y1536" s="2"/>
      <c r="Z1536" s="2"/>
    </row>
    <row r="1537">
      <c r="A1537" s="2"/>
      <c r="B1537" s="2"/>
      <c r="C1537" s="2"/>
      <c r="D1537" s="2"/>
      <c r="E1537" s="2"/>
      <c r="F1537" s="2"/>
      <c r="G1537" s="2"/>
      <c r="H1537" s="2"/>
      <c r="I1537" s="2"/>
      <c r="J1537" s="2"/>
      <c r="K1537" s="2"/>
      <c r="L1537" s="2"/>
      <c r="M1537" s="2"/>
      <c r="N1537" s="2"/>
      <c r="O1537" s="2"/>
      <c r="P1537" s="2"/>
      <c r="Q1537" s="2"/>
      <c r="R1537" s="2"/>
      <c r="S1537" s="2"/>
      <c r="T1537" s="2"/>
      <c r="U1537" s="2"/>
      <c r="V1537" s="2"/>
      <c r="W1537" s="2"/>
      <c r="X1537" s="2"/>
      <c r="Y1537" s="2"/>
      <c r="Z1537" s="2"/>
    </row>
    <row r="1538">
      <c r="A1538" s="2"/>
      <c r="B1538" s="2"/>
      <c r="C1538" s="2"/>
      <c r="D1538" s="2"/>
      <c r="E1538" s="2"/>
      <c r="F1538" s="2"/>
      <c r="G1538" s="2"/>
      <c r="H1538" s="2"/>
      <c r="I1538" s="2"/>
      <c r="J1538" s="2"/>
      <c r="K1538" s="2"/>
      <c r="L1538" s="2"/>
      <c r="M1538" s="2"/>
      <c r="N1538" s="2"/>
      <c r="O1538" s="2"/>
      <c r="P1538" s="2"/>
      <c r="Q1538" s="2"/>
      <c r="R1538" s="2"/>
      <c r="S1538" s="2"/>
      <c r="T1538" s="2"/>
      <c r="U1538" s="2"/>
      <c r="V1538" s="2"/>
      <c r="W1538" s="2"/>
      <c r="X1538" s="2"/>
      <c r="Y1538" s="2"/>
      <c r="Z1538" s="2"/>
    </row>
    <row r="1539">
      <c r="A1539" s="2"/>
      <c r="B1539" s="2"/>
      <c r="C1539" s="2"/>
      <c r="D1539" s="2"/>
      <c r="E1539" s="2"/>
      <c r="F1539" s="2"/>
      <c r="G1539" s="2"/>
      <c r="H1539" s="2"/>
      <c r="I1539" s="2"/>
      <c r="J1539" s="2"/>
      <c r="K1539" s="2"/>
      <c r="L1539" s="2"/>
      <c r="M1539" s="2"/>
      <c r="N1539" s="2"/>
      <c r="O1539" s="2"/>
      <c r="P1539" s="2"/>
      <c r="Q1539" s="2"/>
      <c r="R1539" s="2"/>
      <c r="S1539" s="2"/>
      <c r="T1539" s="2"/>
      <c r="U1539" s="2"/>
      <c r="V1539" s="2"/>
      <c r="W1539" s="2"/>
      <c r="X1539" s="2"/>
      <c r="Y1539" s="2"/>
      <c r="Z1539" s="2"/>
    </row>
    <row r="1540">
      <c r="A1540" s="2"/>
      <c r="B1540" s="2"/>
      <c r="C1540" s="2"/>
      <c r="D1540" s="2"/>
      <c r="E1540" s="2"/>
      <c r="F1540" s="2"/>
      <c r="G1540" s="2"/>
      <c r="H1540" s="2"/>
      <c r="I1540" s="2"/>
      <c r="J1540" s="2"/>
      <c r="K1540" s="2"/>
      <c r="L1540" s="2"/>
      <c r="M1540" s="2"/>
      <c r="N1540" s="2"/>
      <c r="O1540" s="2"/>
      <c r="P1540" s="2"/>
      <c r="Q1540" s="2"/>
      <c r="R1540" s="2"/>
      <c r="S1540" s="2"/>
      <c r="T1540" s="2"/>
      <c r="U1540" s="2"/>
      <c r="V1540" s="2"/>
      <c r="W1540" s="2"/>
      <c r="X1540" s="2"/>
      <c r="Y1540" s="2"/>
      <c r="Z1540" s="2"/>
    </row>
    <row r="1541">
      <c r="A1541" s="2"/>
      <c r="B1541" s="2"/>
      <c r="C1541" s="2"/>
      <c r="D1541" s="2"/>
      <c r="E1541" s="2"/>
      <c r="F1541" s="2"/>
      <c r="G1541" s="2"/>
      <c r="H1541" s="2"/>
      <c r="I1541" s="2"/>
      <c r="J1541" s="2"/>
      <c r="K1541" s="2"/>
      <c r="L1541" s="2"/>
      <c r="M1541" s="2"/>
      <c r="N1541" s="2"/>
      <c r="O1541" s="2"/>
      <c r="P1541" s="2"/>
      <c r="Q1541" s="2"/>
      <c r="R1541" s="2"/>
      <c r="S1541" s="2"/>
      <c r="T1541" s="2"/>
      <c r="U1541" s="2"/>
      <c r="V1541" s="2"/>
      <c r="W1541" s="2"/>
      <c r="X1541" s="2"/>
      <c r="Y1541" s="2"/>
      <c r="Z1541" s="2"/>
    </row>
    <row r="1542">
      <c r="A1542" s="2"/>
      <c r="B1542" s="2"/>
      <c r="C1542" s="2"/>
      <c r="D1542" s="2"/>
      <c r="E1542" s="2"/>
      <c r="F1542" s="2"/>
      <c r="G1542" s="2"/>
      <c r="H1542" s="2"/>
      <c r="I1542" s="2"/>
      <c r="J1542" s="2"/>
      <c r="K1542" s="2"/>
      <c r="L1542" s="2"/>
      <c r="M1542" s="2"/>
      <c r="N1542" s="2"/>
      <c r="O1542" s="2"/>
      <c r="P1542" s="2"/>
      <c r="Q1542" s="2"/>
      <c r="R1542" s="2"/>
      <c r="S1542" s="2"/>
      <c r="T1542" s="2"/>
      <c r="U1542" s="2"/>
      <c r="V1542" s="2"/>
      <c r="W1542" s="2"/>
      <c r="X1542" s="2"/>
      <c r="Y1542" s="2"/>
      <c r="Z1542" s="2"/>
    </row>
    <row r="1543">
      <c r="A1543" s="2"/>
      <c r="B1543" s="2"/>
      <c r="C1543" s="2"/>
      <c r="D1543" s="2"/>
      <c r="E1543" s="2"/>
      <c r="F1543" s="2"/>
      <c r="G1543" s="2"/>
      <c r="H1543" s="2"/>
      <c r="I1543" s="2"/>
      <c r="J1543" s="2"/>
      <c r="K1543" s="2"/>
      <c r="L1543" s="2"/>
      <c r="M1543" s="2"/>
      <c r="N1543" s="2"/>
      <c r="O1543" s="2"/>
      <c r="P1543" s="2"/>
      <c r="Q1543" s="2"/>
      <c r="R1543" s="2"/>
      <c r="S1543" s="2"/>
      <c r="T1543" s="2"/>
      <c r="U1543" s="2"/>
      <c r="V1543" s="2"/>
      <c r="W1543" s="2"/>
      <c r="X1543" s="2"/>
      <c r="Y1543" s="2"/>
      <c r="Z1543" s="2"/>
    </row>
    <row r="1544">
      <c r="A1544" s="2"/>
      <c r="B1544" s="2"/>
      <c r="C1544" s="2"/>
      <c r="D1544" s="2"/>
      <c r="E1544" s="2"/>
      <c r="F1544" s="2"/>
      <c r="G1544" s="2"/>
      <c r="H1544" s="2"/>
      <c r="I1544" s="2"/>
      <c r="J1544" s="2"/>
      <c r="K1544" s="2"/>
      <c r="L1544" s="2"/>
      <c r="M1544" s="2"/>
      <c r="N1544" s="2"/>
      <c r="O1544" s="2"/>
      <c r="P1544" s="2"/>
      <c r="Q1544" s="2"/>
      <c r="R1544" s="2"/>
      <c r="S1544" s="2"/>
      <c r="T1544" s="2"/>
      <c r="U1544" s="2"/>
      <c r="V1544" s="2"/>
      <c r="W1544" s="2"/>
      <c r="X1544" s="2"/>
      <c r="Y1544" s="2"/>
      <c r="Z1544" s="2"/>
    </row>
    <row r="1545">
      <c r="A1545" s="2"/>
      <c r="B1545" s="2"/>
      <c r="C1545" s="2"/>
      <c r="D1545" s="2"/>
      <c r="E1545" s="2"/>
      <c r="F1545" s="2"/>
      <c r="G1545" s="2"/>
      <c r="H1545" s="2"/>
      <c r="I1545" s="2"/>
      <c r="J1545" s="2"/>
      <c r="K1545" s="2"/>
      <c r="L1545" s="2"/>
      <c r="M1545" s="2"/>
      <c r="N1545" s="2"/>
      <c r="O1545" s="2"/>
      <c r="P1545" s="2"/>
      <c r="Q1545" s="2"/>
      <c r="R1545" s="2"/>
      <c r="S1545" s="2"/>
      <c r="T1545" s="2"/>
      <c r="U1545" s="2"/>
      <c r="V1545" s="2"/>
      <c r="W1545" s="2"/>
      <c r="X1545" s="2"/>
      <c r="Y1545" s="2"/>
      <c r="Z1545" s="2"/>
    </row>
    <row r="1546">
      <c r="A1546" s="2"/>
      <c r="B1546" s="2"/>
      <c r="C1546" s="2"/>
      <c r="D1546" s="2"/>
      <c r="E1546" s="2"/>
      <c r="F1546" s="2"/>
      <c r="G1546" s="2"/>
      <c r="H1546" s="2"/>
      <c r="I1546" s="2"/>
      <c r="J1546" s="2"/>
      <c r="K1546" s="2"/>
      <c r="L1546" s="2"/>
      <c r="M1546" s="2"/>
      <c r="N1546" s="2"/>
      <c r="O1546" s="2"/>
      <c r="P1546" s="2"/>
      <c r="Q1546" s="2"/>
      <c r="R1546" s="2"/>
      <c r="S1546" s="2"/>
      <c r="T1546" s="2"/>
      <c r="U1546" s="2"/>
      <c r="V1546" s="2"/>
      <c r="W1546" s="2"/>
      <c r="X1546" s="2"/>
      <c r="Y1546" s="2"/>
      <c r="Z1546" s="2"/>
    </row>
    <row r="1547">
      <c r="A1547" s="2"/>
      <c r="B1547" s="2"/>
      <c r="C1547" s="2"/>
      <c r="D1547" s="2"/>
      <c r="E1547" s="2"/>
      <c r="F1547" s="2"/>
      <c r="G1547" s="2"/>
      <c r="H1547" s="2"/>
      <c r="I1547" s="2"/>
      <c r="J1547" s="2"/>
      <c r="K1547" s="2"/>
      <c r="L1547" s="2"/>
      <c r="M1547" s="2"/>
      <c r="N1547" s="2"/>
      <c r="O1547" s="2"/>
      <c r="P1547" s="2"/>
      <c r="Q1547" s="2"/>
      <c r="R1547" s="2"/>
      <c r="S1547" s="2"/>
      <c r="T1547" s="2"/>
      <c r="U1547" s="2"/>
      <c r="V1547" s="2"/>
      <c r="W1547" s="2"/>
      <c r="X1547" s="2"/>
      <c r="Y1547" s="2"/>
      <c r="Z1547" s="2"/>
    </row>
    <row r="1548">
      <c r="A1548" s="2"/>
      <c r="B1548" s="2"/>
      <c r="C1548" s="2"/>
      <c r="D1548" s="2"/>
      <c r="E1548" s="2"/>
      <c r="F1548" s="2"/>
      <c r="G1548" s="2"/>
      <c r="H1548" s="2"/>
      <c r="I1548" s="2"/>
      <c r="J1548" s="2"/>
      <c r="K1548" s="2"/>
      <c r="L1548" s="2"/>
      <c r="M1548" s="2"/>
      <c r="N1548" s="2"/>
      <c r="O1548" s="2"/>
      <c r="P1548" s="2"/>
      <c r="Q1548" s="2"/>
      <c r="R1548" s="2"/>
      <c r="S1548" s="2"/>
      <c r="T1548" s="2"/>
      <c r="U1548" s="2"/>
      <c r="V1548" s="2"/>
      <c r="W1548" s="2"/>
      <c r="X1548" s="2"/>
      <c r="Y1548" s="2"/>
      <c r="Z1548" s="2"/>
    </row>
    <row r="1549">
      <c r="A1549" s="2"/>
      <c r="B1549" s="2"/>
      <c r="C1549" s="2"/>
      <c r="D1549" s="2"/>
      <c r="E1549" s="2"/>
      <c r="F1549" s="2"/>
      <c r="G1549" s="2"/>
      <c r="H1549" s="2"/>
      <c r="I1549" s="2"/>
      <c r="J1549" s="2"/>
      <c r="K1549" s="2"/>
      <c r="L1549" s="2"/>
      <c r="M1549" s="2"/>
      <c r="N1549" s="2"/>
      <c r="O1549" s="2"/>
      <c r="P1549" s="2"/>
      <c r="Q1549" s="2"/>
      <c r="R1549" s="2"/>
      <c r="S1549" s="2"/>
      <c r="T1549" s="2"/>
      <c r="U1549" s="2"/>
      <c r="V1549" s="2"/>
      <c r="W1549" s="2"/>
      <c r="X1549" s="2"/>
      <c r="Y1549" s="2"/>
      <c r="Z1549" s="2"/>
    </row>
    <row r="1550">
      <c r="A1550" s="2"/>
      <c r="B1550" s="2"/>
      <c r="C1550" s="2"/>
      <c r="D1550" s="2"/>
      <c r="E1550" s="2"/>
      <c r="F1550" s="2"/>
      <c r="G1550" s="2"/>
      <c r="H1550" s="2"/>
      <c r="I1550" s="2"/>
      <c r="J1550" s="2"/>
      <c r="K1550" s="2"/>
      <c r="L1550" s="2"/>
      <c r="M1550" s="2"/>
      <c r="N1550" s="2"/>
      <c r="O1550" s="2"/>
      <c r="P1550" s="2"/>
      <c r="Q1550" s="2"/>
      <c r="R1550" s="2"/>
      <c r="S1550" s="2"/>
      <c r="T1550" s="2"/>
      <c r="U1550" s="2"/>
      <c r="V1550" s="2"/>
      <c r="W1550" s="2"/>
      <c r="X1550" s="2"/>
      <c r="Y1550" s="2"/>
      <c r="Z1550" s="2"/>
    </row>
    <row r="1551">
      <c r="A1551" s="2"/>
      <c r="B1551" s="2"/>
      <c r="C1551" s="2"/>
      <c r="D1551" s="2"/>
      <c r="E1551" s="2"/>
      <c r="F1551" s="2"/>
      <c r="G1551" s="2"/>
      <c r="H1551" s="2"/>
      <c r="I1551" s="2"/>
      <c r="J1551" s="2"/>
      <c r="K1551" s="2"/>
      <c r="L1551" s="2"/>
      <c r="M1551" s="2"/>
      <c r="N1551" s="2"/>
      <c r="O1551" s="2"/>
      <c r="P1551" s="2"/>
      <c r="Q1551" s="2"/>
      <c r="R1551" s="2"/>
      <c r="S1551" s="2"/>
      <c r="T1551" s="2"/>
      <c r="U1551" s="2"/>
      <c r="V1551" s="2"/>
      <c r="W1551" s="2"/>
      <c r="X1551" s="2"/>
      <c r="Y1551" s="2"/>
      <c r="Z1551" s="2"/>
    </row>
    <row r="1552">
      <c r="A1552" s="2"/>
      <c r="B1552" s="2"/>
      <c r="C1552" s="2"/>
      <c r="D1552" s="2"/>
      <c r="E1552" s="2"/>
      <c r="F1552" s="2"/>
      <c r="G1552" s="2"/>
      <c r="H1552" s="2"/>
      <c r="I1552" s="2"/>
      <c r="J1552" s="2"/>
      <c r="K1552" s="2"/>
      <c r="L1552" s="2"/>
      <c r="M1552" s="2"/>
      <c r="N1552" s="2"/>
      <c r="O1552" s="2"/>
      <c r="P1552" s="2"/>
      <c r="Q1552" s="2"/>
      <c r="R1552" s="2"/>
      <c r="S1552" s="2"/>
      <c r="T1552" s="2"/>
      <c r="U1552" s="2"/>
      <c r="V1552" s="2"/>
      <c r="W1552" s="2"/>
      <c r="X1552" s="2"/>
      <c r="Y1552" s="2"/>
      <c r="Z1552" s="2"/>
    </row>
    <row r="1553">
      <c r="A1553" s="2"/>
      <c r="B1553" s="2"/>
      <c r="C1553" s="2"/>
      <c r="D1553" s="2"/>
      <c r="E1553" s="2"/>
      <c r="F1553" s="2"/>
      <c r="G1553" s="2"/>
      <c r="H1553" s="2"/>
      <c r="I1553" s="2"/>
      <c r="J1553" s="2"/>
      <c r="K1553" s="2"/>
      <c r="L1553" s="2"/>
      <c r="M1553" s="2"/>
      <c r="N1553" s="2"/>
      <c r="O1553" s="2"/>
      <c r="P1553" s="2"/>
      <c r="Q1553" s="2"/>
      <c r="R1553" s="2"/>
      <c r="S1553" s="2"/>
      <c r="T1553" s="2"/>
      <c r="U1553" s="2"/>
      <c r="V1553" s="2"/>
      <c r="W1553" s="2"/>
      <c r="X1553" s="2"/>
      <c r="Y1553" s="2"/>
      <c r="Z1553" s="2"/>
    </row>
    <row r="1554">
      <c r="A1554" s="2"/>
      <c r="B1554" s="2"/>
      <c r="C1554" s="2"/>
      <c r="D1554" s="2"/>
      <c r="E1554" s="2"/>
      <c r="F1554" s="2"/>
      <c r="G1554" s="2"/>
      <c r="H1554" s="2"/>
      <c r="I1554" s="2"/>
      <c r="J1554" s="2"/>
      <c r="K1554" s="2"/>
      <c r="L1554" s="2"/>
      <c r="M1554" s="2"/>
      <c r="N1554" s="2"/>
      <c r="O1554" s="2"/>
      <c r="P1554" s="2"/>
      <c r="Q1554" s="2"/>
      <c r="R1554" s="2"/>
      <c r="S1554" s="2"/>
      <c r="T1554" s="2"/>
      <c r="U1554" s="2"/>
      <c r="V1554" s="2"/>
      <c r="W1554" s="2"/>
      <c r="X1554" s="2"/>
      <c r="Y1554" s="2"/>
      <c r="Z1554" s="2"/>
    </row>
    <row r="1555">
      <c r="A1555" s="2"/>
      <c r="B1555" s="2"/>
      <c r="C1555" s="2"/>
      <c r="D1555" s="2"/>
      <c r="E1555" s="2"/>
      <c r="F1555" s="2"/>
      <c r="G1555" s="2"/>
      <c r="H1555" s="2"/>
      <c r="I1555" s="2"/>
      <c r="J1555" s="2"/>
      <c r="K1555" s="2"/>
      <c r="L1555" s="2"/>
      <c r="M1555" s="2"/>
      <c r="N1555" s="2"/>
      <c r="O1555" s="2"/>
      <c r="P1555" s="2"/>
      <c r="Q1555" s="2"/>
      <c r="R1555" s="2"/>
      <c r="S1555" s="2"/>
      <c r="T1555" s="2"/>
      <c r="U1555" s="2"/>
      <c r="V1555" s="2"/>
      <c r="W1555" s="2"/>
      <c r="X1555" s="2"/>
      <c r="Y1555" s="2"/>
      <c r="Z1555" s="2"/>
    </row>
    <row r="1556">
      <c r="A1556" s="2"/>
      <c r="B1556" s="2"/>
      <c r="C1556" s="2"/>
      <c r="D1556" s="2"/>
      <c r="E1556" s="2"/>
      <c r="F1556" s="2"/>
      <c r="G1556" s="2"/>
      <c r="H1556" s="2"/>
      <c r="I1556" s="2"/>
      <c r="J1556" s="2"/>
      <c r="K1556" s="2"/>
      <c r="L1556" s="2"/>
      <c r="M1556" s="2"/>
      <c r="N1556" s="2"/>
      <c r="O1556" s="2"/>
      <c r="P1556" s="2"/>
      <c r="Q1556" s="2"/>
      <c r="R1556" s="2"/>
      <c r="S1556" s="2"/>
      <c r="T1556" s="2"/>
      <c r="U1556" s="2"/>
      <c r="V1556" s="2"/>
      <c r="W1556" s="2"/>
      <c r="X1556" s="2"/>
      <c r="Y1556" s="2"/>
      <c r="Z1556" s="2"/>
    </row>
    <row r="1557">
      <c r="A1557" s="2"/>
      <c r="B1557" s="2"/>
      <c r="C1557" s="2"/>
      <c r="D1557" s="2"/>
      <c r="E1557" s="2"/>
      <c r="F1557" s="2"/>
      <c r="G1557" s="2"/>
      <c r="H1557" s="2"/>
      <c r="I1557" s="2"/>
      <c r="J1557" s="2"/>
      <c r="K1557" s="2"/>
      <c r="L1557" s="2"/>
      <c r="M1557" s="2"/>
      <c r="N1557" s="2"/>
      <c r="O1557" s="2"/>
      <c r="P1557" s="2"/>
      <c r="Q1557" s="2"/>
      <c r="R1557" s="2"/>
      <c r="S1557" s="2"/>
      <c r="T1557" s="2"/>
      <c r="U1557" s="2"/>
      <c r="V1557" s="2"/>
      <c r="W1557" s="2"/>
      <c r="X1557" s="2"/>
      <c r="Y1557" s="2"/>
      <c r="Z1557" s="2"/>
    </row>
    <row r="1558">
      <c r="A1558" s="2"/>
      <c r="B1558" s="2"/>
      <c r="C1558" s="2"/>
      <c r="D1558" s="2"/>
      <c r="E1558" s="2"/>
      <c r="F1558" s="2"/>
      <c r="G1558" s="2"/>
      <c r="H1558" s="2"/>
      <c r="I1558" s="2"/>
      <c r="J1558" s="2"/>
      <c r="K1558" s="2"/>
      <c r="L1558" s="2"/>
      <c r="M1558" s="2"/>
      <c r="N1558" s="2"/>
      <c r="O1558" s="2"/>
      <c r="P1558" s="2"/>
      <c r="Q1558" s="2"/>
      <c r="R1558" s="2"/>
      <c r="S1558" s="2"/>
      <c r="T1558" s="2"/>
      <c r="U1558" s="2"/>
      <c r="V1558" s="2"/>
      <c r="W1558" s="2"/>
      <c r="X1558" s="2"/>
      <c r="Y1558" s="2"/>
      <c r="Z1558" s="2"/>
    </row>
    <row r="1559">
      <c r="A1559" s="2"/>
      <c r="B1559" s="2"/>
      <c r="C1559" s="2"/>
      <c r="D1559" s="2"/>
      <c r="E1559" s="2"/>
      <c r="F1559" s="2"/>
      <c r="G1559" s="2"/>
      <c r="H1559" s="2"/>
      <c r="I1559" s="2"/>
      <c r="J1559" s="2"/>
      <c r="K1559" s="2"/>
      <c r="L1559" s="2"/>
      <c r="M1559" s="2"/>
      <c r="N1559" s="2"/>
      <c r="O1559" s="2"/>
      <c r="P1559" s="2"/>
      <c r="Q1559" s="2"/>
      <c r="R1559" s="2"/>
      <c r="S1559" s="2"/>
      <c r="T1559" s="2"/>
      <c r="U1559" s="2"/>
      <c r="V1559" s="2"/>
      <c r="W1559" s="2"/>
      <c r="X1559" s="2"/>
      <c r="Y1559" s="2"/>
      <c r="Z1559" s="2"/>
    </row>
    <row r="1560">
      <c r="A1560" s="2"/>
      <c r="B1560" s="2"/>
      <c r="C1560" s="2"/>
      <c r="D1560" s="2"/>
      <c r="E1560" s="2"/>
      <c r="F1560" s="2"/>
      <c r="G1560" s="2"/>
      <c r="H1560" s="2"/>
      <c r="I1560" s="2"/>
      <c r="J1560" s="2"/>
      <c r="K1560" s="2"/>
      <c r="L1560" s="2"/>
      <c r="M1560" s="2"/>
      <c r="N1560" s="2"/>
      <c r="O1560" s="2"/>
      <c r="P1560" s="2"/>
      <c r="Q1560" s="2"/>
      <c r="R1560" s="2"/>
      <c r="S1560" s="2"/>
      <c r="T1560" s="2"/>
      <c r="U1560" s="2"/>
      <c r="V1560" s="2"/>
      <c r="W1560" s="2"/>
      <c r="X1560" s="2"/>
      <c r="Y1560" s="2"/>
      <c r="Z1560" s="2"/>
    </row>
    <row r="1561">
      <c r="A1561" s="2"/>
      <c r="B1561" s="2"/>
      <c r="C1561" s="2"/>
      <c r="D1561" s="2"/>
      <c r="E1561" s="2"/>
      <c r="F1561" s="2"/>
      <c r="G1561" s="2"/>
      <c r="H1561" s="2"/>
      <c r="I1561" s="2"/>
      <c r="J1561" s="2"/>
      <c r="K1561" s="2"/>
      <c r="L1561" s="2"/>
      <c r="M1561" s="2"/>
      <c r="N1561" s="2"/>
      <c r="O1561" s="2"/>
      <c r="P1561" s="2"/>
      <c r="Q1561" s="2"/>
      <c r="R1561" s="2"/>
      <c r="S1561" s="2"/>
      <c r="T1561" s="2"/>
      <c r="U1561" s="2"/>
      <c r="V1561" s="2"/>
      <c r="W1561" s="2"/>
      <c r="X1561" s="2"/>
      <c r="Y1561" s="2"/>
      <c r="Z1561" s="2"/>
    </row>
    <row r="1562">
      <c r="A1562" s="2"/>
      <c r="B1562" s="2"/>
      <c r="C1562" s="2"/>
      <c r="D1562" s="2"/>
      <c r="E1562" s="2"/>
      <c r="F1562" s="2"/>
      <c r="G1562" s="2"/>
      <c r="H1562" s="2"/>
      <c r="I1562" s="2"/>
      <c r="J1562" s="2"/>
      <c r="K1562" s="2"/>
      <c r="L1562" s="2"/>
      <c r="M1562" s="2"/>
      <c r="N1562" s="2"/>
      <c r="O1562" s="2"/>
      <c r="P1562" s="2"/>
      <c r="Q1562" s="2"/>
      <c r="R1562" s="2"/>
      <c r="S1562" s="2"/>
      <c r="T1562" s="2"/>
      <c r="U1562" s="2"/>
      <c r="V1562" s="2"/>
      <c r="W1562" s="2"/>
      <c r="X1562" s="2"/>
      <c r="Y1562" s="2"/>
      <c r="Z1562" s="2"/>
    </row>
    <row r="1563">
      <c r="A1563" s="2"/>
      <c r="B1563" s="2"/>
      <c r="C1563" s="2"/>
      <c r="D1563" s="2"/>
      <c r="E1563" s="2"/>
      <c r="F1563" s="2"/>
      <c r="G1563" s="2"/>
      <c r="H1563" s="2"/>
      <c r="I1563" s="2"/>
      <c r="J1563" s="2"/>
      <c r="K1563" s="2"/>
      <c r="L1563" s="2"/>
      <c r="M1563" s="2"/>
      <c r="N1563" s="2"/>
      <c r="O1563" s="2"/>
      <c r="P1563" s="2"/>
      <c r="Q1563" s="2"/>
      <c r="R1563" s="2"/>
      <c r="S1563" s="2"/>
      <c r="T1563" s="2"/>
      <c r="U1563" s="2"/>
      <c r="V1563" s="2"/>
      <c r="W1563" s="2"/>
      <c r="X1563" s="2"/>
      <c r="Y1563" s="2"/>
      <c r="Z1563" s="2"/>
    </row>
    <row r="1564">
      <c r="A1564" s="2"/>
      <c r="B1564" s="2"/>
      <c r="C1564" s="2"/>
      <c r="D1564" s="2"/>
      <c r="E1564" s="2"/>
      <c r="F1564" s="2"/>
      <c r="G1564" s="2"/>
      <c r="H1564" s="2"/>
      <c r="I1564" s="2"/>
      <c r="J1564" s="2"/>
      <c r="K1564" s="2"/>
      <c r="L1564" s="2"/>
      <c r="M1564" s="2"/>
      <c r="N1564" s="2"/>
      <c r="O1564" s="2"/>
      <c r="P1564" s="2"/>
      <c r="Q1564" s="2"/>
      <c r="R1564" s="2"/>
      <c r="S1564" s="2"/>
      <c r="T1564" s="2"/>
      <c r="U1564" s="2"/>
      <c r="V1564" s="2"/>
      <c r="W1564" s="2"/>
      <c r="X1564" s="2"/>
      <c r="Y1564" s="2"/>
      <c r="Z1564" s="2"/>
    </row>
    <row r="1565">
      <c r="A1565" s="2"/>
      <c r="B1565" s="2"/>
      <c r="C1565" s="2"/>
      <c r="D1565" s="2"/>
      <c r="E1565" s="2"/>
      <c r="F1565" s="2"/>
      <c r="G1565" s="2"/>
      <c r="H1565" s="2"/>
      <c r="I1565" s="2"/>
      <c r="J1565" s="2"/>
      <c r="K1565" s="2"/>
      <c r="L1565" s="2"/>
      <c r="M1565" s="2"/>
      <c r="N1565" s="2"/>
      <c r="O1565" s="2"/>
      <c r="P1565" s="2"/>
      <c r="Q1565" s="2"/>
      <c r="R1565" s="2"/>
      <c r="S1565" s="2"/>
      <c r="T1565" s="2"/>
      <c r="U1565" s="2"/>
      <c r="V1565" s="2"/>
      <c r="W1565" s="2"/>
      <c r="X1565" s="2"/>
      <c r="Y1565" s="2"/>
      <c r="Z1565" s="2"/>
    </row>
    <row r="1566">
      <c r="A1566" s="2"/>
      <c r="B1566" s="2"/>
      <c r="C1566" s="2"/>
      <c r="D1566" s="2"/>
      <c r="E1566" s="2"/>
      <c r="F1566" s="2"/>
      <c r="G1566" s="2"/>
      <c r="H1566" s="2"/>
      <c r="I1566" s="2"/>
      <c r="J1566" s="2"/>
      <c r="K1566" s="2"/>
      <c r="L1566" s="2"/>
      <c r="M1566" s="2"/>
      <c r="N1566" s="2"/>
      <c r="O1566" s="2"/>
      <c r="P1566" s="2"/>
      <c r="Q1566" s="2"/>
      <c r="R1566" s="2"/>
      <c r="S1566" s="2"/>
      <c r="T1566" s="2"/>
      <c r="U1566" s="2"/>
      <c r="V1566" s="2"/>
      <c r="W1566" s="2"/>
      <c r="X1566" s="2"/>
      <c r="Y1566" s="2"/>
      <c r="Z1566" s="2"/>
    </row>
    <row r="1567">
      <c r="A1567" s="2"/>
      <c r="B1567" s="2"/>
      <c r="C1567" s="2"/>
      <c r="D1567" s="2"/>
      <c r="E1567" s="2"/>
      <c r="F1567" s="2"/>
      <c r="G1567" s="2"/>
      <c r="H1567" s="2"/>
      <c r="I1567" s="2"/>
      <c r="J1567" s="2"/>
      <c r="K1567" s="2"/>
      <c r="L1567" s="2"/>
      <c r="M1567" s="2"/>
      <c r="N1567" s="2"/>
      <c r="O1567" s="2"/>
      <c r="P1567" s="2"/>
      <c r="Q1567" s="2"/>
      <c r="R1567" s="2"/>
      <c r="S1567" s="2"/>
      <c r="T1567" s="2"/>
      <c r="U1567" s="2"/>
      <c r="V1567" s="2"/>
      <c r="W1567" s="2"/>
      <c r="X1567" s="2"/>
      <c r="Y1567" s="2"/>
      <c r="Z1567" s="2"/>
    </row>
    <row r="1568">
      <c r="A1568" s="2"/>
      <c r="B1568" s="2"/>
      <c r="C1568" s="2"/>
      <c r="D1568" s="2"/>
      <c r="E1568" s="2"/>
      <c r="F1568" s="2"/>
      <c r="G1568" s="2"/>
      <c r="H1568" s="2"/>
      <c r="I1568" s="2"/>
      <c r="J1568" s="2"/>
      <c r="K1568" s="2"/>
      <c r="L1568" s="2"/>
      <c r="M1568" s="2"/>
      <c r="N1568" s="2"/>
      <c r="O1568" s="2"/>
      <c r="P1568" s="2"/>
      <c r="Q1568" s="2"/>
      <c r="R1568" s="2"/>
      <c r="S1568" s="2"/>
      <c r="T1568" s="2"/>
      <c r="U1568" s="2"/>
      <c r="V1568" s="2"/>
      <c r="W1568" s="2"/>
      <c r="X1568" s="2"/>
      <c r="Y1568" s="2"/>
      <c r="Z1568" s="2"/>
    </row>
    <row r="1569">
      <c r="A1569" s="2"/>
      <c r="B1569" s="2"/>
      <c r="C1569" s="2"/>
      <c r="D1569" s="2"/>
      <c r="E1569" s="2"/>
      <c r="F1569" s="2"/>
      <c r="G1569" s="2"/>
      <c r="H1569" s="2"/>
      <c r="I1569" s="2"/>
      <c r="J1569" s="2"/>
      <c r="K1569" s="2"/>
      <c r="L1569" s="2"/>
      <c r="M1569" s="2"/>
      <c r="N1569" s="2"/>
      <c r="O1569" s="2"/>
      <c r="P1569" s="2"/>
      <c r="Q1569" s="2"/>
      <c r="R1569" s="2"/>
      <c r="S1569" s="2"/>
      <c r="T1569" s="2"/>
      <c r="U1569" s="2"/>
      <c r="V1569" s="2"/>
      <c r="W1569" s="2"/>
      <c r="X1569" s="2"/>
      <c r="Y1569" s="2"/>
      <c r="Z1569" s="2"/>
    </row>
    <row r="1570">
      <c r="A1570" s="2"/>
      <c r="B1570" s="2"/>
      <c r="C1570" s="2"/>
      <c r="D1570" s="2"/>
      <c r="E1570" s="2"/>
      <c r="F1570" s="2"/>
      <c r="G1570" s="2"/>
      <c r="H1570" s="2"/>
      <c r="I1570" s="2"/>
      <c r="J1570" s="2"/>
      <c r="K1570" s="2"/>
      <c r="L1570" s="2"/>
      <c r="M1570" s="2"/>
      <c r="N1570" s="2"/>
      <c r="O1570" s="2"/>
      <c r="P1570" s="2"/>
      <c r="Q1570" s="2"/>
      <c r="R1570" s="2"/>
      <c r="S1570" s="2"/>
      <c r="T1570" s="2"/>
      <c r="U1570" s="2"/>
      <c r="V1570" s="2"/>
      <c r="W1570" s="2"/>
      <c r="X1570" s="2"/>
      <c r="Y1570" s="2"/>
      <c r="Z1570" s="2"/>
    </row>
    <row r="1571">
      <c r="A1571" s="2"/>
      <c r="B1571" s="2"/>
      <c r="C1571" s="2"/>
      <c r="D1571" s="2"/>
      <c r="E1571" s="2"/>
      <c r="F1571" s="2"/>
      <c r="G1571" s="2"/>
      <c r="H1571" s="2"/>
      <c r="I1571" s="2"/>
      <c r="J1571" s="2"/>
      <c r="K1571" s="2"/>
      <c r="L1571" s="2"/>
      <c r="M1571" s="2"/>
      <c r="N1571" s="2"/>
      <c r="O1571" s="2"/>
      <c r="P1571" s="2"/>
      <c r="Q1571" s="2"/>
      <c r="R1571" s="2"/>
      <c r="S1571" s="2"/>
      <c r="T1571" s="2"/>
      <c r="U1571" s="2"/>
      <c r="V1571" s="2"/>
      <c r="W1571" s="2"/>
      <c r="X1571" s="2"/>
      <c r="Y1571" s="2"/>
      <c r="Z1571" s="2"/>
    </row>
    <row r="1572">
      <c r="A1572" s="2"/>
      <c r="B1572" s="2"/>
      <c r="C1572" s="2"/>
      <c r="D1572" s="2"/>
      <c r="E1572" s="2"/>
      <c r="F1572" s="2"/>
      <c r="G1572" s="2"/>
      <c r="H1572" s="2"/>
      <c r="I1572" s="2"/>
      <c r="J1572" s="2"/>
      <c r="K1572" s="2"/>
      <c r="L1572" s="2"/>
      <c r="M1572" s="2"/>
      <c r="N1572" s="2"/>
      <c r="O1572" s="2"/>
      <c r="P1572" s="2"/>
      <c r="Q1572" s="2"/>
      <c r="R1572" s="2"/>
      <c r="S1572" s="2"/>
      <c r="T1572" s="2"/>
      <c r="U1572" s="2"/>
      <c r="V1572" s="2"/>
      <c r="W1572" s="2"/>
      <c r="X1572" s="2"/>
      <c r="Y1572" s="2"/>
      <c r="Z1572" s="2"/>
    </row>
    <row r="1573">
      <c r="A1573" s="2"/>
      <c r="B1573" s="2"/>
      <c r="C1573" s="2"/>
      <c r="D1573" s="2"/>
      <c r="E1573" s="2"/>
      <c r="F1573" s="2"/>
      <c r="G1573" s="2"/>
      <c r="H1573" s="2"/>
      <c r="I1573" s="2"/>
      <c r="J1573" s="2"/>
      <c r="K1573" s="2"/>
      <c r="L1573" s="2"/>
      <c r="M1573" s="2"/>
      <c r="N1573" s="2"/>
      <c r="O1573" s="2"/>
      <c r="P1573" s="2"/>
      <c r="Q1573" s="2"/>
      <c r="R1573" s="2"/>
      <c r="S1573" s="2"/>
      <c r="T1573" s="2"/>
      <c r="U1573" s="2"/>
      <c r="V1573" s="2"/>
      <c r="W1573" s="2"/>
      <c r="X1573" s="2"/>
      <c r="Y1573" s="2"/>
      <c r="Z1573" s="2"/>
    </row>
    <row r="1574">
      <c r="A1574" s="2"/>
      <c r="B1574" s="2"/>
      <c r="C1574" s="2"/>
      <c r="D1574" s="2"/>
      <c r="E1574" s="2"/>
      <c r="F1574" s="2"/>
      <c r="G1574" s="2"/>
      <c r="H1574" s="2"/>
      <c r="I1574" s="2"/>
      <c r="J1574" s="2"/>
      <c r="K1574" s="2"/>
      <c r="L1574" s="2"/>
      <c r="M1574" s="2"/>
      <c r="N1574" s="2"/>
      <c r="O1574" s="2"/>
      <c r="P1574" s="2"/>
      <c r="Q1574" s="2"/>
      <c r="R1574" s="2"/>
      <c r="S1574" s="2"/>
      <c r="T1574" s="2"/>
      <c r="U1574" s="2"/>
      <c r="V1574" s="2"/>
      <c r="W1574" s="2"/>
      <c r="X1574" s="2"/>
      <c r="Y1574" s="2"/>
      <c r="Z1574" s="2"/>
    </row>
    <row r="1575">
      <c r="A1575" s="2"/>
      <c r="B1575" s="2"/>
      <c r="C1575" s="2"/>
      <c r="D1575" s="2"/>
      <c r="E1575" s="2"/>
      <c r="F1575" s="2"/>
      <c r="G1575" s="2"/>
      <c r="H1575" s="2"/>
      <c r="I1575" s="2"/>
      <c r="J1575" s="2"/>
      <c r="K1575" s="2"/>
      <c r="L1575" s="2"/>
      <c r="M1575" s="2"/>
      <c r="N1575" s="2"/>
      <c r="O1575" s="2"/>
      <c r="P1575" s="2"/>
      <c r="Q1575" s="2"/>
      <c r="R1575" s="2"/>
      <c r="S1575" s="2"/>
      <c r="T1575" s="2"/>
      <c r="U1575" s="2"/>
      <c r="V1575" s="2"/>
      <c r="W1575" s="2"/>
      <c r="X1575" s="2"/>
      <c r="Y1575" s="2"/>
      <c r="Z1575" s="2"/>
    </row>
    <row r="1576">
      <c r="A1576" s="2"/>
      <c r="B1576" s="2"/>
      <c r="C1576" s="2"/>
      <c r="D1576" s="2"/>
      <c r="E1576" s="2"/>
      <c r="F1576" s="2"/>
      <c r="G1576" s="2"/>
      <c r="H1576" s="2"/>
      <c r="I1576" s="2"/>
      <c r="J1576" s="2"/>
      <c r="K1576" s="2"/>
      <c r="L1576" s="2"/>
      <c r="M1576" s="2"/>
      <c r="N1576" s="2"/>
      <c r="O1576" s="2"/>
      <c r="P1576" s="2"/>
      <c r="Q1576" s="2"/>
      <c r="R1576" s="2"/>
      <c r="S1576" s="2"/>
      <c r="T1576" s="2"/>
      <c r="U1576" s="2"/>
      <c r="V1576" s="2"/>
      <c r="W1576" s="2"/>
      <c r="X1576" s="2"/>
      <c r="Y1576" s="2"/>
      <c r="Z1576" s="2"/>
    </row>
    <row r="1577">
      <c r="A1577" s="2"/>
      <c r="B1577" s="2"/>
      <c r="C1577" s="2"/>
      <c r="D1577" s="2"/>
      <c r="E1577" s="2"/>
      <c r="F1577" s="2"/>
      <c r="G1577" s="2"/>
      <c r="H1577" s="2"/>
      <c r="I1577" s="2"/>
      <c r="J1577" s="2"/>
      <c r="K1577" s="2"/>
      <c r="L1577" s="2"/>
      <c r="M1577" s="2"/>
      <c r="N1577" s="2"/>
      <c r="O1577" s="2"/>
      <c r="P1577" s="2"/>
      <c r="Q1577" s="2"/>
      <c r="R1577" s="2"/>
      <c r="S1577" s="2"/>
      <c r="T1577" s="2"/>
      <c r="U1577" s="2"/>
      <c r="V1577" s="2"/>
      <c r="W1577" s="2"/>
      <c r="X1577" s="2"/>
      <c r="Y1577" s="2"/>
      <c r="Z1577" s="2"/>
    </row>
    <row r="1578">
      <c r="A1578" s="2"/>
      <c r="B1578" s="2"/>
      <c r="C1578" s="2"/>
      <c r="D1578" s="2"/>
      <c r="E1578" s="2"/>
      <c r="F1578" s="2"/>
      <c r="G1578" s="2"/>
      <c r="H1578" s="2"/>
      <c r="I1578" s="2"/>
      <c r="J1578" s="2"/>
      <c r="K1578" s="2"/>
      <c r="L1578" s="2"/>
      <c r="M1578" s="2"/>
      <c r="N1578" s="2"/>
      <c r="O1578" s="2"/>
      <c r="P1578" s="2"/>
      <c r="Q1578" s="2"/>
      <c r="R1578" s="2"/>
      <c r="S1578" s="2"/>
      <c r="T1578" s="2"/>
      <c r="U1578" s="2"/>
      <c r="V1578" s="2"/>
      <c r="W1578" s="2"/>
      <c r="X1578" s="2"/>
      <c r="Y1578" s="2"/>
      <c r="Z1578" s="2"/>
    </row>
    <row r="1579">
      <c r="A1579" s="2"/>
      <c r="B1579" s="2"/>
      <c r="C1579" s="2"/>
      <c r="D1579" s="2"/>
      <c r="E1579" s="2"/>
      <c r="F1579" s="2"/>
      <c r="G1579" s="2"/>
      <c r="H1579" s="2"/>
      <c r="I1579" s="2"/>
      <c r="J1579" s="2"/>
      <c r="K1579" s="2"/>
      <c r="L1579" s="2"/>
      <c r="M1579" s="2"/>
      <c r="N1579" s="2"/>
      <c r="O1579" s="2"/>
      <c r="P1579" s="2"/>
      <c r="Q1579" s="2"/>
      <c r="R1579" s="2"/>
      <c r="S1579" s="2"/>
      <c r="T1579" s="2"/>
      <c r="U1579" s="2"/>
      <c r="V1579" s="2"/>
      <c r="W1579" s="2"/>
      <c r="X1579" s="2"/>
      <c r="Y1579" s="2"/>
      <c r="Z1579" s="2"/>
    </row>
    <row r="1580">
      <c r="A1580" s="2"/>
      <c r="B1580" s="2"/>
      <c r="C1580" s="2"/>
      <c r="D1580" s="2"/>
      <c r="E1580" s="2"/>
      <c r="F1580" s="2"/>
      <c r="G1580" s="2"/>
      <c r="H1580" s="2"/>
      <c r="I1580" s="2"/>
      <c r="J1580" s="2"/>
      <c r="K1580" s="2"/>
      <c r="L1580" s="2"/>
      <c r="M1580" s="2"/>
      <c r="N1580" s="2"/>
      <c r="O1580" s="2"/>
      <c r="P1580" s="2"/>
      <c r="Q1580" s="2"/>
      <c r="R1580" s="2"/>
      <c r="S1580" s="2"/>
      <c r="T1580" s="2"/>
      <c r="U1580" s="2"/>
      <c r="V1580" s="2"/>
      <c r="W1580" s="2"/>
      <c r="X1580" s="2"/>
      <c r="Y1580" s="2"/>
      <c r="Z1580" s="2"/>
    </row>
    <row r="1581">
      <c r="A1581" s="2"/>
      <c r="B1581" s="2"/>
      <c r="C1581" s="2"/>
      <c r="D1581" s="2"/>
      <c r="E1581" s="2"/>
      <c r="F1581" s="2"/>
      <c r="G1581" s="2"/>
      <c r="H1581" s="2"/>
      <c r="I1581" s="2"/>
      <c r="J1581" s="2"/>
      <c r="K1581" s="2"/>
      <c r="L1581" s="2"/>
      <c r="M1581" s="2"/>
      <c r="N1581" s="2"/>
      <c r="O1581" s="2"/>
      <c r="P1581" s="2"/>
      <c r="Q1581" s="2"/>
      <c r="R1581" s="2"/>
      <c r="S1581" s="2"/>
      <c r="T1581" s="2"/>
      <c r="U1581" s="2"/>
      <c r="V1581" s="2"/>
      <c r="W1581" s="2"/>
      <c r="X1581" s="2"/>
      <c r="Y1581" s="2"/>
      <c r="Z1581" s="2"/>
    </row>
    <row r="1582">
      <c r="A1582" s="2"/>
      <c r="B1582" s="2"/>
      <c r="C1582" s="2"/>
      <c r="D1582" s="2"/>
      <c r="E1582" s="2"/>
      <c r="F1582" s="2"/>
      <c r="G1582" s="2"/>
      <c r="H1582" s="2"/>
      <c r="I1582" s="2"/>
      <c r="J1582" s="2"/>
      <c r="K1582" s="2"/>
      <c r="L1582" s="2"/>
      <c r="M1582" s="2"/>
      <c r="N1582" s="2"/>
      <c r="O1582" s="2"/>
      <c r="P1582" s="2"/>
      <c r="Q1582" s="2"/>
      <c r="R1582" s="2"/>
      <c r="S1582" s="2"/>
      <c r="T1582" s="2"/>
      <c r="U1582" s="2"/>
      <c r="V1582" s="2"/>
      <c r="W1582" s="2"/>
      <c r="X1582" s="2"/>
      <c r="Y1582" s="2"/>
      <c r="Z1582" s="2"/>
    </row>
    <row r="1583">
      <c r="A1583" s="2"/>
      <c r="B1583" s="2"/>
      <c r="C1583" s="2"/>
      <c r="D1583" s="2"/>
      <c r="E1583" s="2"/>
      <c r="F1583" s="2"/>
      <c r="G1583" s="2"/>
      <c r="H1583" s="2"/>
      <c r="I1583" s="2"/>
      <c r="J1583" s="2"/>
      <c r="K1583" s="2"/>
      <c r="L1583" s="2"/>
      <c r="M1583" s="2"/>
      <c r="N1583" s="2"/>
      <c r="O1583" s="2"/>
      <c r="P1583" s="2"/>
      <c r="Q1583" s="2"/>
      <c r="R1583" s="2"/>
      <c r="S1583" s="2"/>
      <c r="T1583" s="2"/>
      <c r="U1583" s="2"/>
      <c r="V1583" s="2"/>
      <c r="W1583" s="2"/>
      <c r="X1583" s="2"/>
      <c r="Y1583" s="2"/>
      <c r="Z1583" s="2"/>
    </row>
    <row r="1584">
      <c r="A1584" s="2"/>
      <c r="B1584" s="2"/>
      <c r="C1584" s="2"/>
      <c r="D1584" s="2"/>
      <c r="E1584" s="2"/>
      <c r="F1584" s="2"/>
      <c r="G1584" s="2"/>
      <c r="H1584" s="2"/>
      <c r="I1584" s="2"/>
      <c r="J1584" s="2"/>
      <c r="K1584" s="2"/>
      <c r="L1584" s="2"/>
      <c r="M1584" s="2"/>
      <c r="N1584" s="2"/>
      <c r="O1584" s="2"/>
      <c r="P1584" s="2"/>
      <c r="Q1584" s="2"/>
      <c r="R1584" s="2"/>
      <c r="S1584" s="2"/>
      <c r="T1584" s="2"/>
      <c r="U1584" s="2"/>
      <c r="V1584" s="2"/>
      <c r="W1584" s="2"/>
      <c r="X1584" s="2"/>
      <c r="Y1584" s="2"/>
      <c r="Z1584" s="2"/>
    </row>
    <row r="1585">
      <c r="A1585" s="2"/>
      <c r="B1585" s="2"/>
      <c r="C1585" s="2"/>
      <c r="D1585" s="2"/>
      <c r="E1585" s="2"/>
      <c r="F1585" s="2"/>
      <c r="G1585" s="2"/>
      <c r="H1585" s="2"/>
      <c r="I1585" s="2"/>
      <c r="J1585" s="2"/>
      <c r="K1585" s="2"/>
      <c r="L1585" s="2"/>
      <c r="M1585" s="2"/>
      <c r="N1585" s="2"/>
      <c r="O1585" s="2"/>
      <c r="P1585" s="2"/>
      <c r="Q1585" s="2"/>
      <c r="R1585" s="2"/>
      <c r="S1585" s="2"/>
      <c r="T1585" s="2"/>
      <c r="U1585" s="2"/>
      <c r="V1585" s="2"/>
      <c r="W1585" s="2"/>
      <c r="X1585" s="2"/>
      <c r="Y1585" s="2"/>
      <c r="Z1585" s="2"/>
    </row>
    <row r="1586">
      <c r="A1586" s="2"/>
      <c r="B1586" s="2"/>
      <c r="C1586" s="2"/>
      <c r="D1586" s="2"/>
      <c r="E1586" s="2"/>
      <c r="F1586" s="2"/>
      <c r="G1586" s="2"/>
      <c r="H1586" s="2"/>
      <c r="I1586" s="2"/>
      <c r="J1586" s="2"/>
      <c r="K1586" s="2"/>
      <c r="L1586" s="2"/>
      <c r="M1586" s="2"/>
      <c r="N1586" s="2"/>
      <c r="O1586" s="2"/>
      <c r="P1586" s="2"/>
      <c r="Q1586" s="2"/>
      <c r="R1586" s="2"/>
      <c r="S1586" s="2"/>
      <c r="T1586" s="2"/>
      <c r="U1586" s="2"/>
      <c r="V1586" s="2"/>
      <c r="W1586" s="2"/>
      <c r="X1586" s="2"/>
      <c r="Y1586" s="2"/>
      <c r="Z1586" s="2"/>
    </row>
    <row r="1587">
      <c r="A1587" s="2"/>
      <c r="B1587" s="2"/>
      <c r="C1587" s="2"/>
      <c r="D1587" s="2"/>
      <c r="E1587" s="2"/>
      <c r="F1587" s="2"/>
      <c r="G1587" s="2"/>
      <c r="H1587" s="2"/>
      <c r="I1587" s="2"/>
      <c r="J1587" s="2"/>
      <c r="K1587" s="2"/>
      <c r="L1587" s="2"/>
      <c r="M1587" s="2"/>
      <c r="N1587" s="2"/>
      <c r="O1587" s="2"/>
      <c r="P1587" s="2"/>
      <c r="Q1587" s="2"/>
      <c r="R1587" s="2"/>
      <c r="S1587" s="2"/>
      <c r="T1587" s="2"/>
      <c r="U1587" s="2"/>
      <c r="V1587" s="2"/>
      <c r="W1587" s="2"/>
      <c r="X1587" s="2"/>
      <c r="Y1587" s="2"/>
      <c r="Z1587" s="2"/>
    </row>
    <row r="1588">
      <c r="A1588" s="2"/>
      <c r="B1588" s="2"/>
      <c r="C1588" s="2"/>
      <c r="D1588" s="2"/>
      <c r="E1588" s="2"/>
      <c r="F1588" s="2"/>
      <c r="G1588" s="2"/>
      <c r="H1588" s="2"/>
      <c r="I1588" s="2"/>
      <c r="J1588" s="2"/>
      <c r="K1588" s="2"/>
      <c r="L1588" s="2"/>
      <c r="M1588" s="2"/>
      <c r="N1588" s="2"/>
      <c r="O1588" s="2"/>
      <c r="P1588" s="2"/>
      <c r="Q1588" s="2"/>
      <c r="R1588" s="2"/>
      <c r="S1588" s="2"/>
      <c r="T1588" s="2"/>
      <c r="U1588" s="2"/>
      <c r="V1588" s="2"/>
      <c r="W1588" s="2"/>
      <c r="X1588" s="2"/>
      <c r="Y1588" s="2"/>
      <c r="Z1588" s="2"/>
    </row>
    <row r="1589">
      <c r="A1589" s="2"/>
      <c r="B1589" s="2"/>
      <c r="C1589" s="2"/>
      <c r="D1589" s="2"/>
      <c r="E1589" s="2"/>
      <c r="F1589" s="2"/>
      <c r="G1589" s="2"/>
      <c r="H1589" s="2"/>
      <c r="I1589" s="2"/>
      <c r="J1589" s="2"/>
      <c r="K1589" s="2"/>
      <c r="L1589" s="2"/>
      <c r="M1589" s="2"/>
      <c r="N1589" s="2"/>
      <c r="O1589" s="2"/>
      <c r="P1589" s="2"/>
      <c r="Q1589" s="2"/>
      <c r="R1589" s="2"/>
      <c r="S1589" s="2"/>
      <c r="T1589" s="2"/>
      <c r="U1589" s="2"/>
      <c r="V1589" s="2"/>
      <c r="W1589" s="2"/>
      <c r="X1589" s="2"/>
      <c r="Y1589" s="2"/>
      <c r="Z1589" s="2"/>
    </row>
    <row r="1590">
      <c r="A1590" s="2"/>
      <c r="B1590" s="2"/>
      <c r="C1590" s="2"/>
      <c r="D1590" s="2"/>
      <c r="E1590" s="2"/>
      <c r="F1590" s="2"/>
      <c r="G1590" s="2"/>
      <c r="H1590" s="2"/>
      <c r="I1590" s="2"/>
      <c r="J1590" s="2"/>
      <c r="K1590" s="2"/>
      <c r="L1590" s="2"/>
      <c r="M1590" s="2"/>
      <c r="N1590" s="2"/>
      <c r="O1590" s="2"/>
      <c r="P1590" s="2"/>
      <c r="Q1590" s="2"/>
      <c r="R1590" s="2"/>
      <c r="S1590" s="2"/>
      <c r="T1590" s="2"/>
      <c r="U1590" s="2"/>
      <c r="V1590" s="2"/>
      <c r="W1590" s="2"/>
      <c r="X1590" s="2"/>
      <c r="Y1590" s="2"/>
      <c r="Z1590" s="2"/>
    </row>
    <row r="1591">
      <c r="A1591" s="2"/>
      <c r="B1591" s="2"/>
      <c r="C1591" s="2"/>
      <c r="D1591" s="2"/>
      <c r="E1591" s="2"/>
      <c r="F1591" s="2"/>
      <c r="G1591" s="2"/>
      <c r="H1591" s="2"/>
      <c r="I1591" s="2"/>
      <c r="J1591" s="2"/>
      <c r="K1591" s="2"/>
      <c r="L1591" s="2"/>
      <c r="M1591" s="2"/>
      <c r="N1591" s="2"/>
      <c r="O1591" s="2"/>
      <c r="P1591" s="2"/>
      <c r="Q1591" s="2"/>
      <c r="R1591" s="2"/>
      <c r="S1591" s="2"/>
      <c r="T1591" s="2"/>
      <c r="U1591" s="2"/>
      <c r="V1591" s="2"/>
      <c r="W1591" s="2"/>
      <c r="X1591" s="2"/>
      <c r="Y1591" s="2"/>
      <c r="Z1591" s="2"/>
    </row>
    <row r="1592">
      <c r="A1592" s="2"/>
      <c r="B1592" s="2"/>
      <c r="C1592" s="2"/>
      <c r="D1592" s="2"/>
      <c r="E1592" s="2"/>
      <c r="F1592" s="2"/>
      <c r="G1592" s="2"/>
      <c r="H1592" s="2"/>
      <c r="I1592" s="2"/>
      <c r="J1592" s="2"/>
      <c r="K1592" s="2"/>
      <c r="L1592" s="2"/>
      <c r="M1592" s="2"/>
      <c r="N1592" s="2"/>
      <c r="O1592" s="2"/>
      <c r="P1592" s="2"/>
      <c r="Q1592" s="2"/>
      <c r="R1592" s="2"/>
      <c r="S1592" s="2"/>
      <c r="T1592" s="2"/>
      <c r="U1592" s="2"/>
      <c r="V1592" s="2"/>
      <c r="W1592" s="2"/>
      <c r="X1592" s="2"/>
      <c r="Y1592" s="2"/>
      <c r="Z1592" s="2"/>
    </row>
    <row r="1593">
      <c r="A1593" s="2"/>
      <c r="B1593" s="2"/>
      <c r="C1593" s="2"/>
      <c r="D1593" s="2"/>
      <c r="E1593" s="2"/>
      <c r="F1593" s="2"/>
      <c r="G1593" s="2"/>
      <c r="H1593" s="2"/>
      <c r="I1593" s="2"/>
      <c r="J1593" s="2"/>
      <c r="K1593" s="2"/>
      <c r="L1593" s="2"/>
      <c r="M1593" s="2"/>
      <c r="N1593" s="2"/>
      <c r="O1593" s="2"/>
      <c r="P1593" s="2"/>
      <c r="Q1593" s="2"/>
      <c r="R1593" s="2"/>
      <c r="S1593" s="2"/>
      <c r="T1593" s="2"/>
      <c r="U1593" s="2"/>
      <c r="V1593" s="2"/>
      <c r="W1593" s="2"/>
      <c r="X1593" s="2"/>
      <c r="Y1593" s="2"/>
      <c r="Z1593" s="2"/>
    </row>
    <row r="1594">
      <c r="A1594" s="2"/>
      <c r="B1594" s="2"/>
      <c r="C1594" s="2"/>
      <c r="D1594" s="2"/>
      <c r="E1594" s="2"/>
      <c r="F1594" s="2"/>
      <c r="G1594" s="2"/>
      <c r="H1594" s="2"/>
      <c r="I1594" s="2"/>
      <c r="J1594" s="2"/>
      <c r="K1594" s="2"/>
      <c r="L1594" s="2"/>
      <c r="M1594" s="2"/>
      <c r="N1594" s="2"/>
      <c r="O1594" s="2"/>
      <c r="P1594" s="2"/>
      <c r="Q1594" s="2"/>
      <c r="R1594" s="2"/>
      <c r="S1594" s="2"/>
      <c r="T1594" s="2"/>
      <c r="U1594" s="2"/>
      <c r="V1594" s="2"/>
      <c r="W1594" s="2"/>
      <c r="X1594" s="2"/>
      <c r="Y1594" s="2"/>
      <c r="Z1594" s="2"/>
    </row>
    <row r="1595">
      <c r="A1595" s="2"/>
      <c r="B1595" s="2"/>
      <c r="C1595" s="2"/>
      <c r="D1595" s="2"/>
      <c r="E1595" s="2"/>
      <c r="F1595" s="2"/>
      <c r="G1595" s="2"/>
      <c r="H1595" s="2"/>
      <c r="I1595" s="2"/>
      <c r="J1595" s="2"/>
      <c r="K1595" s="2"/>
      <c r="L1595" s="2"/>
      <c r="M1595" s="2"/>
      <c r="N1595" s="2"/>
      <c r="O1595" s="2"/>
      <c r="P1595" s="2"/>
      <c r="Q1595" s="2"/>
      <c r="R1595" s="2"/>
      <c r="S1595" s="2"/>
      <c r="T1595" s="2"/>
      <c r="U1595" s="2"/>
      <c r="V1595" s="2"/>
      <c r="W1595" s="2"/>
      <c r="X1595" s="2"/>
      <c r="Y1595" s="2"/>
      <c r="Z1595" s="2"/>
    </row>
    <row r="1596">
      <c r="A1596" s="2"/>
      <c r="B1596" s="2"/>
      <c r="C1596" s="2"/>
      <c r="D1596" s="2"/>
      <c r="E1596" s="2"/>
      <c r="F1596" s="2"/>
      <c r="G1596" s="2"/>
      <c r="H1596" s="2"/>
      <c r="I1596" s="2"/>
      <c r="J1596" s="2"/>
      <c r="K1596" s="2"/>
      <c r="L1596" s="2"/>
      <c r="M1596" s="2"/>
      <c r="N1596" s="2"/>
      <c r="O1596" s="2"/>
      <c r="P1596" s="2"/>
      <c r="Q1596" s="2"/>
      <c r="R1596" s="2"/>
      <c r="S1596" s="2"/>
      <c r="T1596" s="2"/>
      <c r="U1596" s="2"/>
      <c r="V1596" s="2"/>
      <c r="W1596" s="2"/>
      <c r="X1596" s="2"/>
      <c r="Y1596" s="2"/>
      <c r="Z1596" s="2"/>
    </row>
    <row r="1597">
      <c r="A1597" s="2"/>
      <c r="B1597" s="2"/>
      <c r="C1597" s="2"/>
      <c r="D1597" s="2"/>
      <c r="E1597" s="2"/>
      <c r="F1597" s="2"/>
      <c r="G1597" s="2"/>
      <c r="H1597" s="2"/>
      <c r="I1597" s="2"/>
      <c r="J1597" s="2"/>
      <c r="K1597" s="2"/>
      <c r="L1597" s="2"/>
      <c r="M1597" s="2"/>
      <c r="N1597" s="2"/>
      <c r="O1597" s="2"/>
      <c r="P1597" s="2"/>
      <c r="Q1597" s="2"/>
      <c r="R1597" s="2"/>
      <c r="S1597" s="2"/>
      <c r="T1597" s="2"/>
      <c r="U1597" s="2"/>
      <c r="V1597" s="2"/>
      <c r="W1597" s="2"/>
      <c r="X1597" s="2"/>
      <c r="Y1597" s="2"/>
      <c r="Z1597" s="2"/>
    </row>
    <row r="1598">
      <c r="A1598" s="2"/>
      <c r="B1598" s="2"/>
      <c r="C1598" s="2"/>
      <c r="D1598" s="2"/>
      <c r="E1598" s="2"/>
      <c r="F1598" s="2"/>
      <c r="G1598" s="2"/>
      <c r="H1598" s="2"/>
      <c r="I1598" s="2"/>
      <c r="J1598" s="2"/>
      <c r="K1598" s="2"/>
      <c r="L1598" s="2"/>
      <c r="M1598" s="2"/>
      <c r="N1598" s="2"/>
      <c r="O1598" s="2"/>
      <c r="P1598" s="2"/>
      <c r="Q1598" s="2"/>
      <c r="R1598" s="2"/>
      <c r="S1598" s="2"/>
      <c r="T1598" s="2"/>
      <c r="U1598" s="2"/>
      <c r="V1598" s="2"/>
      <c r="W1598" s="2"/>
      <c r="X1598" s="2"/>
      <c r="Y1598" s="2"/>
      <c r="Z1598" s="2"/>
    </row>
    <row r="1599">
      <c r="A1599" s="2"/>
      <c r="B1599" s="2"/>
      <c r="C1599" s="2"/>
      <c r="D1599" s="2"/>
      <c r="E1599" s="2"/>
      <c r="F1599" s="2"/>
      <c r="G1599" s="2"/>
      <c r="H1599" s="2"/>
      <c r="I1599" s="2"/>
      <c r="J1599" s="2"/>
      <c r="K1599" s="2"/>
      <c r="L1599" s="2"/>
      <c r="M1599" s="2"/>
      <c r="N1599" s="2"/>
      <c r="O1599" s="2"/>
      <c r="P1599" s="2"/>
      <c r="Q1599" s="2"/>
      <c r="R1599" s="2"/>
      <c r="S1599" s="2"/>
      <c r="T1599" s="2"/>
      <c r="U1599" s="2"/>
      <c r="V1599" s="2"/>
      <c r="W1599" s="2"/>
      <c r="X1599" s="2"/>
      <c r="Y1599" s="2"/>
      <c r="Z1599" s="2"/>
    </row>
    <row r="1600">
      <c r="A1600" s="2"/>
      <c r="B1600" s="2"/>
      <c r="C1600" s="2"/>
      <c r="D1600" s="2"/>
      <c r="E1600" s="2"/>
      <c r="F1600" s="2"/>
      <c r="G1600" s="2"/>
      <c r="H1600" s="2"/>
      <c r="I1600" s="2"/>
      <c r="J1600" s="2"/>
      <c r="K1600" s="2"/>
      <c r="L1600" s="2"/>
      <c r="M1600" s="2"/>
      <c r="N1600" s="2"/>
      <c r="O1600" s="2"/>
      <c r="P1600" s="2"/>
      <c r="Q1600" s="2"/>
      <c r="R1600" s="2"/>
      <c r="S1600" s="2"/>
      <c r="T1600" s="2"/>
      <c r="U1600" s="2"/>
      <c r="V1600" s="2"/>
      <c r="W1600" s="2"/>
      <c r="X1600" s="2"/>
      <c r="Y1600" s="2"/>
      <c r="Z1600" s="2"/>
    </row>
    <row r="1601">
      <c r="A1601" s="2"/>
      <c r="B1601" s="2"/>
      <c r="C1601" s="2"/>
      <c r="D1601" s="2"/>
      <c r="E1601" s="2"/>
      <c r="F1601" s="2"/>
      <c r="G1601" s="2"/>
      <c r="H1601" s="2"/>
      <c r="I1601" s="2"/>
      <c r="J1601" s="2"/>
      <c r="K1601" s="2"/>
      <c r="L1601" s="2"/>
      <c r="M1601" s="2"/>
      <c r="N1601" s="2"/>
      <c r="O1601" s="2"/>
      <c r="P1601" s="2"/>
      <c r="Q1601" s="2"/>
      <c r="R1601" s="2"/>
      <c r="S1601" s="2"/>
      <c r="T1601" s="2"/>
      <c r="U1601" s="2"/>
      <c r="V1601" s="2"/>
      <c r="W1601" s="2"/>
      <c r="X1601" s="2"/>
      <c r="Y1601" s="2"/>
      <c r="Z1601" s="2"/>
    </row>
    <row r="1602">
      <c r="A1602" s="2"/>
      <c r="B1602" s="2"/>
      <c r="C1602" s="2"/>
      <c r="D1602" s="2"/>
      <c r="E1602" s="2"/>
      <c r="F1602" s="2"/>
      <c r="G1602" s="2"/>
      <c r="H1602" s="2"/>
      <c r="I1602" s="2"/>
      <c r="J1602" s="2"/>
      <c r="K1602" s="2"/>
      <c r="L1602" s="2"/>
      <c r="M1602" s="2"/>
      <c r="N1602" s="2"/>
      <c r="O1602" s="2"/>
      <c r="P1602" s="2"/>
      <c r="Q1602" s="2"/>
      <c r="R1602" s="2"/>
      <c r="S1602" s="2"/>
      <c r="T1602" s="2"/>
      <c r="U1602" s="2"/>
      <c r="V1602" s="2"/>
      <c r="W1602" s="2"/>
      <c r="X1602" s="2"/>
      <c r="Y1602" s="2"/>
      <c r="Z1602" s="2"/>
    </row>
    <row r="1603">
      <c r="A1603" s="2"/>
      <c r="B1603" s="2"/>
      <c r="C1603" s="2"/>
      <c r="D1603" s="2"/>
      <c r="E1603" s="2"/>
      <c r="F1603" s="2"/>
      <c r="G1603" s="2"/>
      <c r="H1603" s="2"/>
      <c r="I1603" s="2"/>
      <c r="J1603" s="2"/>
      <c r="K1603" s="2"/>
      <c r="L1603" s="2"/>
      <c r="M1603" s="2"/>
      <c r="N1603" s="2"/>
      <c r="O1603" s="2"/>
      <c r="P1603" s="2"/>
      <c r="Q1603" s="2"/>
      <c r="R1603" s="2"/>
      <c r="S1603" s="2"/>
      <c r="T1603" s="2"/>
      <c r="U1603" s="2"/>
      <c r="V1603" s="2"/>
      <c r="W1603" s="2"/>
      <c r="X1603" s="2"/>
      <c r="Y1603" s="2"/>
      <c r="Z1603" s="2"/>
    </row>
    <row r="1604">
      <c r="A1604" s="2"/>
      <c r="B1604" s="2"/>
      <c r="C1604" s="2"/>
      <c r="D1604" s="2"/>
      <c r="E1604" s="2"/>
      <c r="F1604" s="2"/>
      <c r="G1604" s="2"/>
      <c r="H1604" s="2"/>
      <c r="I1604" s="2"/>
      <c r="J1604" s="2"/>
      <c r="K1604" s="2"/>
      <c r="L1604" s="2"/>
      <c r="M1604" s="2"/>
      <c r="N1604" s="2"/>
      <c r="O1604" s="2"/>
      <c r="P1604" s="2"/>
      <c r="Q1604" s="2"/>
      <c r="R1604" s="2"/>
      <c r="S1604" s="2"/>
      <c r="T1604" s="2"/>
      <c r="U1604" s="2"/>
      <c r="V1604" s="2"/>
      <c r="W1604" s="2"/>
      <c r="X1604" s="2"/>
      <c r="Y1604" s="2"/>
      <c r="Z1604" s="2"/>
    </row>
    <row r="1605">
      <c r="A1605" s="2"/>
      <c r="B1605" s="2"/>
      <c r="C1605" s="2"/>
      <c r="D1605" s="2"/>
      <c r="E1605" s="2"/>
      <c r="F1605" s="2"/>
      <c r="G1605" s="2"/>
      <c r="H1605" s="2"/>
      <c r="I1605" s="2"/>
      <c r="J1605" s="2"/>
      <c r="K1605" s="2"/>
      <c r="L1605" s="2"/>
      <c r="M1605" s="2"/>
      <c r="N1605" s="2"/>
      <c r="O1605" s="2"/>
      <c r="P1605" s="2"/>
      <c r="Q1605" s="2"/>
      <c r="R1605" s="2"/>
      <c r="S1605" s="2"/>
      <c r="T1605" s="2"/>
      <c r="U1605" s="2"/>
      <c r="V1605" s="2"/>
      <c r="W1605" s="2"/>
      <c r="X1605" s="2"/>
      <c r="Y1605" s="2"/>
      <c r="Z1605" s="2"/>
    </row>
    <row r="1606">
      <c r="A1606" s="2"/>
      <c r="B1606" s="2"/>
      <c r="C1606" s="2"/>
      <c r="D1606" s="2"/>
      <c r="E1606" s="2"/>
      <c r="F1606" s="2"/>
      <c r="G1606" s="2"/>
      <c r="H1606" s="2"/>
      <c r="I1606" s="2"/>
      <c r="J1606" s="2"/>
      <c r="K1606" s="2"/>
      <c r="L1606" s="2"/>
      <c r="M1606" s="2"/>
      <c r="N1606" s="2"/>
      <c r="O1606" s="2"/>
      <c r="P1606" s="2"/>
      <c r="Q1606" s="2"/>
      <c r="R1606" s="2"/>
      <c r="S1606" s="2"/>
      <c r="T1606" s="2"/>
      <c r="U1606" s="2"/>
      <c r="V1606" s="2"/>
      <c r="W1606" s="2"/>
      <c r="X1606" s="2"/>
      <c r="Y1606" s="2"/>
      <c r="Z1606" s="2"/>
    </row>
    <row r="1607">
      <c r="A1607" s="2"/>
      <c r="B1607" s="2"/>
      <c r="C1607" s="2"/>
      <c r="D1607" s="2"/>
      <c r="E1607" s="2"/>
      <c r="F1607" s="2"/>
      <c r="G1607" s="2"/>
      <c r="H1607" s="2"/>
      <c r="I1607" s="2"/>
      <c r="J1607" s="2"/>
      <c r="K1607" s="2"/>
      <c r="L1607" s="2"/>
      <c r="M1607" s="2"/>
      <c r="N1607" s="2"/>
      <c r="O1607" s="2"/>
      <c r="P1607" s="2"/>
      <c r="Q1607" s="2"/>
      <c r="R1607" s="2"/>
      <c r="S1607" s="2"/>
      <c r="T1607" s="2"/>
      <c r="U1607" s="2"/>
      <c r="V1607" s="2"/>
      <c r="W1607" s="2"/>
      <c r="X1607" s="2"/>
      <c r="Y1607" s="2"/>
      <c r="Z1607" s="2"/>
    </row>
    <row r="1608">
      <c r="A1608" s="2"/>
      <c r="B1608" s="2"/>
      <c r="C1608" s="2"/>
      <c r="D1608" s="2"/>
      <c r="E1608" s="2"/>
      <c r="F1608" s="2"/>
      <c r="G1608" s="2"/>
      <c r="H1608" s="2"/>
      <c r="I1608" s="2"/>
      <c r="J1608" s="2"/>
      <c r="K1608" s="2"/>
      <c r="L1608" s="2"/>
      <c r="M1608" s="2"/>
      <c r="N1608" s="2"/>
      <c r="O1608" s="2"/>
      <c r="P1608" s="2"/>
      <c r="Q1608" s="2"/>
      <c r="R1608" s="2"/>
      <c r="S1608" s="2"/>
      <c r="T1608" s="2"/>
      <c r="U1608" s="2"/>
      <c r="V1608" s="2"/>
      <c r="W1608" s="2"/>
      <c r="X1608" s="2"/>
      <c r="Y1608" s="2"/>
      <c r="Z1608" s="2"/>
    </row>
    <row r="1609">
      <c r="A1609" s="2"/>
      <c r="B1609" s="2"/>
      <c r="C1609" s="2"/>
      <c r="D1609" s="2"/>
      <c r="E1609" s="2"/>
      <c r="F1609" s="2"/>
      <c r="G1609" s="2"/>
      <c r="H1609" s="2"/>
      <c r="I1609" s="2"/>
      <c r="J1609" s="2"/>
      <c r="K1609" s="2"/>
      <c r="L1609" s="2"/>
      <c r="M1609" s="2"/>
      <c r="N1609" s="2"/>
      <c r="O1609" s="2"/>
      <c r="P1609" s="2"/>
      <c r="Q1609" s="2"/>
      <c r="R1609" s="2"/>
      <c r="S1609" s="2"/>
      <c r="T1609" s="2"/>
      <c r="U1609" s="2"/>
      <c r="V1609" s="2"/>
      <c r="W1609" s="2"/>
      <c r="X1609" s="2"/>
      <c r="Y1609" s="2"/>
      <c r="Z1609" s="2"/>
    </row>
    <row r="1610">
      <c r="A1610" s="2"/>
      <c r="B1610" s="2"/>
      <c r="C1610" s="2"/>
      <c r="D1610" s="2"/>
      <c r="E1610" s="2"/>
      <c r="F1610" s="2"/>
      <c r="G1610" s="2"/>
      <c r="H1610" s="2"/>
      <c r="I1610" s="2"/>
      <c r="J1610" s="2"/>
      <c r="K1610" s="2"/>
      <c r="L1610" s="2"/>
      <c r="M1610" s="2"/>
      <c r="N1610" s="2"/>
      <c r="O1610" s="2"/>
      <c r="P1610" s="2"/>
      <c r="Q1610" s="2"/>
      <c r="R1610" s="2"/>
      <c r="S1610" s="2"/>
      <c r="T1610" s="2"/>
      <c r="U1610" s="2"/>
      <c r="V1610" s="2"/>
      <c r="W1610" s="2"/>
      <c r="X1610" s="2"/>
      <c r="Y1610" s="2"/>
      <c r="Z1610" s="2"/>
    </row>
    <row r="1611">
      <c r="A1611" s="2"/>
      <c r="B1611" s="2"/>
      <c r="C1611" s="2"/>
      <c r="D1611" s="2"/>
      <c r="E1611" s="2"/>
      <c r="F1611" s="2"/>
      <c r="G1611" s="2"/>
      <c r="H1611" s="2"/>
      <c r="I1611" s="2"/>
      <c r="J1611" s="2"/>
      <c r="K1611" s="2"/>
      <c r="L1611" s="2"/>
      <c r="M1611" s="2"/>
      <c r="N1611" s="2"/>
      <c r="O1611" s="2"/>
      <c r="P1611" s="2"/>
      <c r="Q1611" s="2"/>
      <c r="R1611" s="2"/>
      <c r="S1611" s="2"/>
      <c r="T1611" s="2"/>
      <c r="U1611" s="2"/>
      <c r="V1611" s="2"/>
      <c r="W1611" s="2"/>
      <c r="X1611" s="2"/>
      <c r="Y1611" s="2"/>
      <c r="Z1611" s="2"/>
    </row>
    <row r="1612">
      <c r="A1612" s="2"/>
      <c r="B1612" s="2"/>
      <c r="C1612" s="2"/>
      <c r="D1612" s="2"/>
      <c r="E1612" s="2"/>
      <c r="F1612" s="2"/>
      <c r="G1612" s="2"/>
      <c r="H1612" s="2"/>
      <c r="I1612" s="2"/>
      <c r="J1612" s="2"/>
      <c r="K1612" s="2"/>
      <c r="L1612" s="2"/>
      <c r="M1612" s="2"/>
      <c r="N1612" s="2"/>
      <c r="O1612" s="2"/>
      <c r="P1612" s="2"/>
      <c r="Q1612" s="2"/>
      <c r="R1612" s="2"/>
      <c r="S1612" s="2"/>
      <c r="T1612" s="2"/>
      <c r="U1612" s="2"/>
      <c r="V1612" s="2"/>
      <c r="W1612" s="2"/>
      <c r="X1612" s="2"/>
      <c r="Y1612" s="2"/>
      <c r="Z1612" s="2"/>
    </row>
    <row r="1613">
      <c r="A1613" s="2"/>
      <c r="B1613" s="2"/>
      <c r="C1613" s="2"/>
      <c r="D1613" s="2"/>
      <c r="E1613" s="2"/>
      <c r="F1613" s="2"/>
      <c r="G1613" s="2"/>
      <c r="H1613" s="2"/>
      <c r="I1613" s="2"/>
      <c r="J1613" s="2"/>
      <c r="K1613" s="2"/>
      <c r="L1613" s="2"/>
      <c r="M1613" s="2"/>
      <c r="N1613" s="2"/>
      <c r="O1613" s="2"/>
      <c r="P1613" s="2"/>
      <c r="Q1613" s="2"/>
      <c r="R1613" s="2"/>
      <c r="S1613" s="2"/>
      <c r="T1613" s="2"/>
      <c r="U1613" s="2"/>
      <c r="V1613" s="2"/>
      <c r="W1613" s="2"/>
      <c r="X1613" s="2"/>
      <c r="Y1613" s="2"/>
      <c r="Z1613" s="2"/>
    </row>
    <row r="1614">
      <c r="A1614" s="2"/>
      <c r="B1614" s="2"/>
      <c r="C1614" s="2"/>
      <c r="D1614" s="2"/>
      <c r="E1614" s="2"/>
      <c r="F1614" s="2"/>
      <c r="G1614" s="2"/>
      <c r="H1614" s="2"/>
      <c r="I1614" s="2"/>
      <c r="J1614" s="2"/>
      <c r="K1614" s="2"/>
      <c r="L1614" s="2"/>
      <c r="M1614" s="2"/>
      <c r="N1614" s="2"/>
      <c r="O1614" s="2"/>
      <c r="P1614" s="2"/>
      <c r="Q1614" s="2"/>
      <c r="R1614" s="2"/>
      <c r="S1614" s="2"/>
      <c r="T1614" s="2"/>
      <c r="U1614" s="2"/>
      <c r="V1614" s="2"/>
      <c r="W1614" s="2"/>
      <c r="X1614" s="2"/>
      <c r="Y1614" s="2"/>
      <c r="Z1614" s="2"/>
    </row>
    <row r="1615">
      <c r="A1615" s="2"/>
      <c r="B1615" s="2"/>
      <c r="C1615" s="2"/>
      <c r="D1615" s="2"/>
      <c r="E1615" s="2"/>
      <c r="F1615" s="2"/>
      <c r="G1615" s="2"/>
      <c r="H1615" s="2"/>
      <c r="I1615" s="2"/>
      <c r="J1615" s="2"/>
      <c r="K1615" s="2"/>
      <c r="L1615" s="2"/>
      <c r="M1615" s="2"/>
      <c r="N1615" s="2"/>
      <c r="O1615" s="2"/>
      <c r="P1615" s="2"/>
      <c r="Q1615" s="2"/>
      <c r="R1615" s="2"/>
      <c r="S1615" s="2"/>
      <c r="T1615" s="2"/>
      <c r="U1615" s="2"/>
      <c r="V1615" s="2"/>
      <c r="W1615" s="2"/>
      <c r="X1615" s="2"/>
      <c r="Y1615" s="2"/>
      <c r="Z1615" s="2"/>
    </row>
    <row r="1616">
      <c r="A1616" s="2"/>
      <c r="B1616" s="2"/>
      <c r="C1616" s="2"/>
      <c r="D1616" s="2"/>
      <c r="E1616" s="2"/>
      <c r="F1616" s="2"/>
      <c r="G1616" s="2"/>
      <c r="H1616" s="2"/>
      <c r="I1616" s="2"/>
      <c r="J1616" s="2"/>
      <c r="K1616" s="2"/>
      <c r="L1616" s="2"/>
      <c r="M1616" s="2"/>
      <c r="N1616" s="2"/>
      <c r="O1616" s="2"/>
      <c r="P1616" s="2"/>
      <c r="Q1616" s="2"/>
      <c r="R1616" s="2"/>
      <c r="S1616" s="2"/>
      <c r="T1616" s="2"/>
      <c r="U1616" s="2"/>
      <c r="V1616" s="2"/>
      <c r="W1616" s="2"/>
      <c r="X1616" s="2"/>
      <c r="Y1616" s="2"/>
      <c r="Z1616" s="2"/>
    </row>
    <row r="1617">
      <c r="A1617" s="2"/>
      <c r="B1617" s="2"/>
      <c r="C1617" s="2"/>
      <c r="D1617" s="2"/>
      <c r="E1617" s="2"/>
      <c r="F1617" s="2"/>
      <c r="G1617" s="2"/>
      <c r="H1617" s="2"/>
      <c r="I1617" s="2"/>
      <c r="J1617" s="2"/>
      <c r="K1617" s="2"/>
      <c r="L1617" s="2"/>
      <c r="M1617" s="2"/>
      <c r="N1617" s="2"/>
      <c r="O1617" s="2"/>
      <c r="P1617" s="2"/>
      <c r="Q1617" s="2"/>
      <c r="R1617" s="2"/>
      <c r="S1617" s="2"/>
      <c r="T1617" s="2"/>
      <c r="U1617" s="2"/>
      <c r="V1617" s="2"/>
      <c r="W1617" s="2"/>
      <c r="X1617" s="2"/>
      <c r="Y1617" s="2"/>
      <c r="Z1617" s="2"/>
    </row>
    <row r="1618">
      <c r="A1618" s="2"/>
      <c r="B1618" s="2"/>
      <c r="C1618" s="2"/>
      <c r="D1618" s="2"/>
      <c r="E1618" s="2"/>
      <c r="F1618" s="2"/>
      <c r="G1618" s="2"/>
      <c r="H1618" s="2"/>
      <c r="I1618" s="2"/>
      <c r="J1618" s="2"/>
      <c r="K1618" s="2"/>
      <c r="L1618" s="2"/>
      <c r="M1618" s="2"/>
      <c r="N1618" s="2"/>
      <c r="O1618" s="2"/>
      <c r="P1618" s="2"/>
      <c r="Q1618" s="2"/>
      <c r="R1618" s="2"/>
      <c r="S1618" s="2"/>
      <c r="T1618" s="2"/>
      <c r="U1618" s="2"/>
      <c r="V1618" s="2"/>
      <c r="W1618" s="2"/>
      <c r="X1618" s="2"/>
      <c r="Y1618" s="2"/>
      <c r="Z1618" s="2"/>
    </row>
    <row r="1619">
      <c r="A1619" s="2"/>
      <c r="B1619" s="2"/>
      <c r="C1619" s="2"/>
      <c r="D1619" s="2"/>
      <c r="E1619" s="2"/>
      <c r="F1619" s="2"/>
      <c r="G1619" s="2"/>
      <c r="H1619" s="2"/>
      <c r="I1619" s="2"/>
      <c r="J1619" s="2"/>
      <c r="K1619" s="2"/>
      <c r="L1619" s="2"/>
      <c r="M1619" s="2"/>
      <c r="N1619" s="2"/>
      <c r="O1619" s="2"/>
      <c r="P1619" s="2"/>
      <c r="Q1619" s="2"/>
      <c r="R1619" s="2"/>
      <c r="S1619" s="2"/>
      <c r="T1619" s="2"/>
      <c r="U1619" s="2"/>
      <c r="V1619" s="2"/>
      <c r="W1619" s="2"/>
      <c r="X1619" s="2"/>
      <c r="Y1619" s="2"/>
      <c r="Z1619" s="2"/>
    </row>
    <row r="1620">
      <c r="A1620" s="2"/>
      <c r="B1620" s="2"/>
      <c r="C1620" s="2"/>
      <c r="D1620" s="2"/>
      <c r="E1620" s="2"/>
      <c r="F1620" s="2"/>
      <c r="G1620" s="2"/>
      <c r="H1620" s="2"/>
      <c r="I1620" s="2"/>
      <c r="J1620" s="2"/>
      <c r="K1620" s="2"/>
      <c r="L1620" s="2"/>
      <c r="M1620" s="2"/>
      <c r="N1620" s="2"/>
      <c r="O1620" s="2"/>
      <c r="P1620" s="2"/>
      <c r="Q1620" s="2"/>
      <c r="R1620" s="2"/>
      <c r="S1620" s="2"/>
      <c r="T1620" s="2"/>
      <c r="U1620" s="2"/>
      <c r="V1620" s="2"/>
      <c r="W1620" s="2"/>
      <c r="X1620" s="2"/>
      <c r="Y1620" s="2"/>
      <c r="Z1620" s="2"/>
    </row>
    <row r="1621">
      <c r="A1621" s="2"/>
      <c r="B1621" s="2"/>
      <c r="C1621" s="2"/>
      <c r="D1621" s="2"/>
      <c r="E1621" s="2"/>
      <c r="F1621" s="2"/>
      <c r="G1621" s="2"/>
      <c r="H1621" s="2"/>
      <c r="I1621" s="2"/>
      <c r="J1621" s="2"/>
      <c r="K1621" s="2"/>
      <c r="L1621" s="2"/>
      <c r="M1621" s="2"/>
      <c r="N1621" s="2"/>
      <c r="O1621" s="2"/>
      <c r="P1621" s="2"/>
      <c r="Q1621" s="2"/>
      <c r="R1621" s="2"/>
      <c r="S1621" s="2"/>
      <c r="T1621" s="2"/>
      <c r="U1621" s="2"/>
      <c r="V1621" s="2"/>
      <c r="W1621" s="2"/>
      <c r="X1621" s="2"/>
      <c r="Y1621" s="2"/>
      <c r="Z1621" s="2"/>
    </row>
    <row r="1622">
      <c r="A1622" s="2"/>
      <c r="B1622" s="2"/>
      <c r="C1622" s="2"/>
      <c r="D1622" s="2"/>
      <c r="E1622" s="2"/>
      <c r="F1622" s="2"/>
      <c r="G1622" s="2"/>
      <c r="H1622" s="2"/>
      <c r="I1622" s="2"/>
      <c r="J1622" s="2"/>
      <c r="K1622" s="2"/>
      <c r="L1622" s="2"/>
      <c r="M1622" s="2"/>
      <c r="N1622" s="2"/>
      <c r="O1622" s="2"/>
      <c r="P1622" s="2"/>
      <c r="Q1622" s="2"/>
      <c r="R1622" s="2"/>
      <c r="S1622" s="2"/>
      <c r="T1622" s="2"/>
      <c r="U1622" s="2"/>
      <c r="V1622" s="2"/>
      <c r="W1622" s="2"/>
      <c r="X1622" s="2"/>
      <c r="Y1622" s="2"/>
      <c r="Z1622" s="2"/>
    </row>
    <row r="1623">
      <c r="A1623" s="2"/>
      <c r="B1623" s="2"/>
      <c r="C1623" s="2"/>
      <c r="D1623" s="2"/>
      <c r="E1623" s="2"/>
      <c r="F1623" s="2"/>
      <c r="G1623" s="2"/>
      <c r="H1623" s="2"/>
      <c r="I1623" s="2"/>
      <c r="J1623" s="2"/>
      <c r="K1623" s="2"/>
      <c r="L1623" s="2"/>
      <c r="M1623" s="2"/>
      <c r="N1623" s="2"/>
      <c r="O1623" s="2"/>
      <c r="P1623" s="2"/>
      <c r="Q1623" s="2"/>
      <c r="R1623" s="2"/>
      <c r="S1623" s="2"/>
      <c r="T1623" s="2"/>
      <c r="U1623" s="2"/>
      <c r="V1623" s="2"/>
      <c r="W1623" s="2"/>
      <c r="X1623" s="2"/>
      <c r="Y1623" s="2"/>
      <c r="Z1623" s="2"/>
    </row>
    <row r="1624">
      <c r="A1624" s="2"/>
      <c r="B1624" s="2"/>
      <c r="C1624" s="2"/>
      <c r="D1624" s="2"/>
      <c r="E1624" s="2"/>
      <c r="F1624" s="2"/>
      <c r="G1624" s="2"/>
      <c r="H1624" s="2"/>
      <c r="I1624" s="2"/>
      <c r="J1624" s="2"/>
      <c r="K1624" s="2"/>
      <c r="L1624" s="2"/>
      <c r="M1624" s="2"/>
      <c r="N1624" s="2"/>
      <c r="O1624" s="2"/>
      <c r="P1624" s="2"/>
      <c r="Q1624" s="2"/>
      <c r="R1624" s="2"/>
      <c r="S1624" s="2"/>
      <c r="T1624" s="2"/>
      <c r="U1624" s="2"/>
      <c r="V1624" s="2"/>
      <c r="W1624" s="2"/>
      <c r="X1624" s="2"/>
      <c r="Y1624" s="2"/>
      <c r="Z1624" s="2"/>
    </row>
    <row r="1625">
      <c r="A1625" s="2"/>
      <c r="B1625" s="2"/>
      <c r="C1625" s="2"/>
      <c r="D1625" s="2"/>
      <c r="E1625" s="2"/>
      <c r="F1625" s="2"/>
      <c r="G1625" s="2"/>
      <c r="H1625" s="2"/>
      <c r="I1625" s="2"/>
      <c r="J1625" s="2"/>
      <c r="K1625" s="2"/>
      <c r="L1625" s="2"/>
      <c r="M1625" s="2"/>
      <c r="N1625" s="2"/>
      <c r="O1625" s="2"/>
      <c r="P1625" s="2"/>
      <c r="Q1625" s="2"/>
      <c r="R1625" s="2"/>
      <c r="S1625" s="2"/>
      <c r="T1625" s="2"/>
      <c r="U1625" s="2"/>
      <c r="V1625" s="2"/>
      <c r="W1625" s="2"/>
      <c r="X1625" s="2"/>
      <c r="Y1625" s="2"/>
      <c r="Z1625" s="2"/>
    </row>
    <row r="1626">
      <c r="A1626" s="2"/>
      <c r="B1626" s="2"/>
      <c r="C1626" s="2"/>
      <c r="D1626" s="2"/>
      <c r="E1626" s="2"/>
      <c r="F1626" s="2"/>
      <c r="G1626" s="2"/>
      <c r="H1626" s="2"/>
      <c r="I1626" s="2"/>
      <c r="J1626" s="2"/>
      <c r="K1626" s="2"/>
      <c r="L1626" s="2"/>
      <c r="M1626" s="2"/>
      <c r="N1626" s="2"/>
      <c r="O1626" s="2"/>
      <c r="P1626" s="2"/>
      <c r="Q1626" s="2"/>
      <c r="R1626" s="2"/>
      <c r="S1626" s="2"/>
      <c r="T1626" s="2"/>
      <c r="U1626" s="2"/>
      <c r="V1626" s="2"/>
      <c r="W1626" s="2"/>
      <c r="X1626" s="2"/>
      <c r="Y1626" s="2"/>
      <c r="Z1626" s="2"/>
    </row>
    <row r="1627">
      <c r="A1627" s="2"/>
      <c r="B1627" s="2"/>
      <c r="C1627" s="2"/>
      <c r="D1627" s="2"/>
      <c r="E1627" s="2"/>
      <c r="F1627" s="2"/>
      <c r="G1627" s="2"/>
      <c r="H1627" s="2"/>
      <c r="I1627" s="2"/>
      <c r="J1627" s="2"/>
      <c r="K1627" s="2"/>
      <c r="L1627" s="2"/>
      <c r="M1627" s="2"/>
      <c r="N1627" s="2"/>
      <c r="O1627" s="2"/>
      <c r="P1627" s="2"/>
      <c r="Q1627" s="2"/>
      <c r="R1627" s="2"/>
      <c r="S1627" s="2"/>
      <c r="T1627" s="2"/>
      <c r="U1627" s="2"/>
      <c r="V1627" s="2"/>
      <c r="W1627" s="2"/>
      <c r="X1627" s="2"/>
      <c r="Y1627" s="2"/>
      <c r="Z1627" s="2"/>
    </row>
    <row r="1628">
      <c r="A1628" s="2"/>
      <c r="B1628" s="2"/>
      <c r="C1628" s="2"/>
      <c r="D1628" s="2"/>
      <c r="E1628" s="2"/>
      <c r="F1628" s="2"/>
      <c r="G1628" s="2"/>
      <c r="H1628" s="2"/>
      <c r="I1628" s="2"/>
      <c r="J1628" s="2"/>
      <c r="K1628" s="2"/>
      <c r="L1628" s="2"/>
      <c r="M1628" s="2"/>
      <c r="N1628" s="2"/>
      <c r="O1628" s="2"/>
      <c r="P1628" s="2"/>
      <c r="Q1628" s="2"/>
      <c r="R1628" s="2"/>
      <c r="S1628" s="2"/>
      <c r="T1628" s="2"/>
      <c r="U1628" s="2"/>
      <c r="V1628" s="2"/>
      <c r="W1628" s="2"/>
      <c r="X1628" s="2"/>
      <c r="Y1628" s="2"/>
      <c r="Z1628" s="2"/>
    </row>
    <row r="1629">
      <c r="A1629" s="2"/>
      <c r="B1629" s="2"/>
      <c r="C1629" s="2"/>
      <c r="D1629" s="2"/>
      <c r="E1629" s="2"/>
      <c r="F1629" s="2"/>
      <c r="G1629" s="2"/>
      <c r="H1629" s="2"/>
      <c r="I1629" s="2"/>
      <c r="J1629" s="2"/>
      <c r="K1629" s="2"/>
      <c r="L1629" s="2"/>
      <c r="M1629" s="2"/>
      <c r="N1629" s="2"/>
      <c r="O1629" s="2"/>
      <c r="P1629" s="2"/>
      <c r="Q1629" s="2"/>
      <c r="R1629" s="2"/>
      <c r="S1629" s="2"/>
      <c r="T1629" s="2"/>
      <c r="U1629" s="2"/>
      <c r="V1629" s="2"/>
      <c r="W1629" s="2"/>
      <c r="X1629" s="2"/>
      <c r="Y1629" s="2"/>
      <c r="Z1629" s="2"/>
    </row>
    <row r="1630">
      <c r="A1630" s="2"/>
      <c r="B1630" s="2"/>
      <c r="C1630" s="2"/>
      <c r="D1630" s="2"/>
      <c r="E1630" s="2"/>
      <c r="F1630" s="2"/>
      <c r="G1630" s="2"/>
      <c r="H1630" s="2"/>
      <c r="I1630" s="2"/>
      <c r="J1630" s="2"/>
      <c r="K1630" s="2"/>
      <c r="L1630" s="2"/>
      <c r="M1630" s="2"/>
      <c r="N1630" s="2"/>
      <c r="O1630" s="2"/>
      <c r="P1630" s="2"/>
      <c r="Q1630" s="2"/>
      <c r="R1630" s="2"/>
      <c r="S1630" s="2"/>
      <c r="T1630" s="2"/>
      <c r="U1630" s="2"/>
      <c r="V1630" s="2"/>
      <c r="W1630" s="2"/>
      <c r="X1630" s="2"/>
      <c r="Y1630" s="2"/>
      <c r="Z1630" s="2"/>
    </row>
    <row r="1631">
      <c r="A1631" s="2"/>
      <c r="B1631" s="2"/>
      <c r="C1631" s="2"/>
      <c r="D1631" s="2"/>
      <c r="E1631" s="2"/>
      <c r="F1631" s="2"/>
      <c r="G1631" s="2"/>
      <c r="H1631" s="2"/>
      <c r="I1631" s="2"/>
      <c r="J1631" s="2"/>
      <c r="K1631" s="2"/>
      <c r="L1631" s="2"/>
      <c r="M1631" s="2"/>
      <c r="N1631" s="2"/>
      <c r="O1631" s="2"/>
      <c r="P1631" s="2"/>
      <c r="Q1631" s="2"/>
      <c r="R1631" s="2"/>
      <c r="S1631" s="2"/>
      <c r="T1631" s="2"/>
      <c r="U1631" s="2"/>
      <c r="V1631" s="2"/>
      <c r="W1631" s="2"/>
      <c r="X1631" s="2"/>
      <c r="Y1631" s="2"/>
      <c r="Z1631" s="2"/>
    </row>
    <row r="1632">
      <c r="A1632" s="2"/>
      <c r="B1632" s="2"/>
      <c r="C1632" s="2"/>
      <c r="D1632" s="2"/>
      <c r="E1632" s="2"/>
      <c r="F1632" s="2"/>
      <c r="G1632" s="2"/>
      <c r="H1632" s="2"/>
      <c r="I1632" s="2"/>
      <c r="J1632" s="2"/>
      <c r="K1632" s="2"/>
      <c r="L1632" s="2"/>
      <c r="M1632" s="2"/>
      <c r="N1632" s="2"/>
      <c r="O1632" s="2"/>
      <c r="P1632" s="2"/>
      <c r="Q1632" s="2"/>
      <c r="R1632" s="2"/>
      <c r="S1632" s="2"/>
      <c r="T1632" s="2"/>
      <c r="U1632" s="2"/>
      <c r="V1632" s="2"/>
      <c r="W1632" s="2"/>
      <c r="X1632" s="2"/>
      <c r="Y1632" s="2"/>
      <c r="Z1632" s="2"/>
    </row>
    <row r="1633">
      <c r="A1633" s="2"/>
      <c r="B1633" s="2"/>
      <c r="C1633" s="2"/>
      <c r="D1633" s="2"/>
      <c r="E1633" s="2"/>
      <c r="F1633" s="2"/>
      <c r="G1633" s="2"/>
      <c r="H1633" s="2"/>
      <c r="I1633" s="2"/>
      <c r="J1633" s="2"/>
      <c r="K1633" s="2"/>
      <c r="L1633" s="2"/>
      <c r="M1633" s="2"/>
      <c r="N1633" s="2"/>
      <c r="O1633" s="2"/>
      <c r="P1633" s="2"/>
      <c r="Q1633" s="2"/>
      <c r="R1633" s="2"/>
      <c r="S1633" s="2"/>
      <c r="T1633" s="2"/>
      <c r="U1633" s="2"/>
      <c r="V1633" s="2"/>
      <c r="W1633" s="2"/>
      <c r="X1633" s="2"/>
      <c r="Y1633" s="2"/>
      <c r="Z1633" s="2"/>
    </row>
    <row r="1634">
      <c r="A1634" s="2"/>
      <c r="B1634" s="2"/>
      <c r="C1634" s="2"/>
      <c r="D1634" s="2"/>
      <c r="E1634" s="2"/>
      <c r="F1634" s="2"/>
      <c r="G1634" s="2"/>
      <c r="H1634" s="2"/>
      <c r="I1634" s="2"/>
      <c r="J1634" s="2"/>
      <c r="K1634" s="2"/>
      <c r="L1634" s="2"/>
      <c r="M1634" s="2"/>
      <c r="N1634" s="2"/>
      <c r="O1634" s="2"/>
      <c r="P1634" s="2"/>
      <c r="Q1634" s="2"/>
      <c r="R1634" s="2"/>
      <c r="S1634" s="2"/>
      <c r="T1634" s="2"/>
      <c r="U1634" s="2"/>
      <c r="V1634" s="2"/>
      <c r="W1634" s="2"/>
      <c r="X1634" s="2"/>
      <c r="Y1634" s="2"/>
      <c r="Z1634" s="2"/>
    </row>
    <row r="1635">
      <c r="A1635" s="2"/>
      <c r="B1635" s="2"/>
      <c r="C1635" s="2"/>
      <c r="D1635" s="2"/>
      <c r="E1635" s="2"/>
      <c r="F1635" s="2"/>
      <c r="G1635" s="2"/>
      <c r="H1635" s="2"/>
      <c r="I1635" s="2"/>
      <c r="J1635" s="2"/>
      <c r="K1635" s="2"/>
      <c r="L1635" s="2"/>
      <c r="M1635" s="2"/>
      <c r="N1635" s="2"/>
      <c r="O1635" s="2"/>
      <c r="P1635" s="2"/>
      <c r="Q1635" s="2"/>
      <c r="R1635" s="2"/>
      <c r="S1635" s="2"/>
      <c r="T1635" s="2"/>
      <c r="U1635" s="2"/>
      <c r="V1635" s="2"/>
      <c r="W1635" s="2"/>
      <c r="X1635" s="2"/>
      <c r="Y1635" s="2"/>
      <c r="Z1635" s="2"/>
    </row>
    <row r="1636">
      <c r="A1636" s="2"/>
      <c r="B1636" s="2"/>
      <c r="C1636" s="2"/>
      <c r="D1636" s="2"/>
      <c r="E1636" s="2"/>
      <c r="F1636" s="2"/>
      <c r="G1636" s="2"/>
      <c r="H1636" s="2"/>
      <c r="I1636" s="2"/>
      <c r="J1636" s="2"/>
      <c r="K1636" s="2"/>
      <c r="L1636" s="2"/>
      <c r="M1636" s="2"/>
      <c r="N1636" s="2"/>
      <c r="O1636" s="2"/>
      <c r="P1636" s="2"/>
      <c r="Q1636" s="2"/>
      <c r="R1636" s="2"/>
      <c r="S1636" s="2"/>
      <c r="T1636" s="2"/>
      <c r="U1636" s="2"/>
      <c r="V1636" s="2"/>
      <c r="W1636" s="2"/>
      <c r="X1636" s="2"/>
      <c r="Y1636" s="2"/>
      <c r="Z1636" s="2"/>
    </row>
    <row r="1637">
      <c r="A1637" s="2"/>
      <c r="B1637" s="2"/>
      <c r="C1637" s="2"/>
      <c r="D1637" s="2"/>
      <c r="E1637" s="2"/>
      <c r="F1637" s="2"/>
      <c r="G1637" s="2"/>
      <c r="H1637" s="2"/>
      <c r="I1637" s="2"/>
      <c r="J1637" s="2"/>
      <c r="K1637" s="2"/>
      <c r="L1637" s="2"/>
      <c r="M1637" s="2"/>
      <c r="N1637" s="2"/>
      <c r="O1637" s="2"/>
      <c r="P1637" s="2"/>
      <c r="Q1637" s="2"/>
      <c r="R1637" s="2"/>
      <c r="S1637" s="2"/>
      <c r="T1637" s="2"/>
      <c r="U1637" s="2"/>
      <c r="V1637" s="2"/>
      <c r="W1637" s="2"/>
      <c r="X1637" s="2"/>
      <c r="Y1637" s="2"/>
      <c r="Z1637" s="2"/>
    </row>
    <row r="1638">
      <c r="A1638" s="2"/>
      <c r="B1638" s="2"/>
      <c r="C1638" s="2"/>
      <c r="D1638" s="2"/>
      <c r="E1638" s="2"/>
      <c r="F1638" s="2"/>
      <c r="G1638" s="2"/>
      <c r="H1638" s="2"/>
      <c r="I1638" s="2"/>
      <c r="J1638" s="2"/>
      <c r="K1638" s="2"/>
      <c r="L1638" s="2"/>
      <c r="M1638" s="2"/>
      <c r="N1638" s="2"/>
      <c r="O1638" s="2"/>
      <c r="P1638" s="2"/>
      <c r="Q1638" s="2"/>
      <c r="R1638" s="2"/>
      <c r="S1638" s="2"/>
      <c r="T1638" s="2"/>
      <c r="U1638" s="2"/>
      <c r="V1638" s="2"/>
      <c r="W1638" s="2"/>
      <c r="X1638" s="2"/>
      <c r="Y1638" s="2"/>
      <c r="Z1638" s="2"/>
    </row>
    <row r="1639">
      <c r="A1639" s="2"/>
      <c r="B1639" s="2"/>
      <c r="C1639" s="2"/>
      <c r="D1639" s="2"/>
      <c r="E1639" s="2"/>
      <c r="F1639" s="2"/>
      <c r="G1639" s="2"/>
      <c r="H1639" s="2"/>
      <c r="I1639" s="2"/>
      <c r="J1639" s="2"/>
      <c r="K1639" s="2"/>
      <c r="L1639" s="2"/>
      <c r="M1639" s="2"/>
      <c r="N1639" s="2"/>
      <c r="O1639" s="2"/>
      <c r="P1639" s="2"/>
      <c r="Q1639" s="2"/>
      <c r="R1639" s="2"/>
      <c r="S1639" s="2"/>
      <c r="T1639" s="2"/>
      <c r="U1639" s="2"/>
      <c r="V1639" s="2"/>
      <c r="W1639" s="2"/>
      <c r="X1639" s="2"/>
      <c r="Y1639" s="2"/>
      <c r="Z1639" s="2"/>
    </row>
    <row r="1640">
      <c r="A1640" s="2"/>
      <c r="B1640" s="2"/>
      <c r="C1640" s="2"/>
      <c r="D1640" s="2"/>
      <c r="E1640" s="2"/>
      <c r="F1640" s="2"/>
      <c r="G1640" s="2"/>
      <c r="H1640" s="2"/>
      <c r="I1640" s="2"/>
      <c r="J1640" s="2"/>
      <c r="K1640" s="2"/>
      <c r="L1640" s="2"/>
      <c r="M1640" s="2"/>
      <c r="N1640" s="2"/>
      <c r="O1640" s="2"/>
      <c r="P1640" s="2"/>
      <c r="Q1640" s="2"/>
      <c r="R1640" s="2"/>
      <c r="S1640" s="2"/>
      <c r="T1640" s="2"/>
      <c r="U1640" s="2"/>
      <c r="V1640" s="2"/>
      <c r="W1640" s="2"/>
      <c r="X1640" s="2"/>
      <c r="Y1640" s="2"/>
      <c r="Z1640" s="2"/>
    </row>
    <row r="1641">
      <c r="A1641" s="2"/>
      <c r="B1641" s="2"/>
      <c r="C1641" s="2"/>
      <c r="D1641" s="2"/>
      <c r="E1641" s="2"/>
      <c r="F1641" s="2"/>
      <c r="G1641" s="2"/>
      <c r="H1641" s="2"/>
      <c r="I1641" s="2"/>
      <c r="J1641" s="2"/>
      <c r="K1641" s="2"/>
      <c r="L1641" s="2"/>
      <c r="M1641" s="2"/>
      <c r="N1641" s="2"/>
      <c r="O1641" s="2"/>
      <c r="P1641" s="2"/>
      <c r="Q1641" s="2"/>
      <c r="R1641" s="2"/>
      <c r="S1641" s="2"/>
      <c r="T1641" s="2"/>
      <c r="U1641" s="2"/>
      <c r="V1641" s="2"/>
      <c r="W1641" s="2"/>
      <c r="X1641" s="2"/>
      <c r="Y1641" s="2"/>
      <c r="Z1641" s="2"/>
    </row>
    <row r="1642">
      <c r="A1642" s="2"/>
      <c r="B1642" s="2"/>
      <c r="C1642" s="2"/>
      <c r="D1642" s="2"/>
      <c r="E1642" s="2"/>
      <c r="F1642" s="2"/>
      <c r="G1642" s="2"/>
      <c r="H1642" s="2"/>
      <c r="I1642" s="2"/>
      <c r="J1642" s="2"/>
      <c r="K1642" s="2"/>
      <c r="L1642" s="2"/>
      <c r="M1642" s="2"/>
      <c r="N1642" s="2"/>
      <c r="O1642" s="2"/>
      <c r="P1642" s="2"/>
      <c r="Q1642" s="2"/>
      <c r="R1642" s="2"/>
      <c r="S1642" s="2"/>
      <c r="T1642" s="2"/>
      <c r="U1642" s="2"/>
      <c r="V1642" s="2"/>
      <c r="W1642" s="2"/>
      <c r="X1642" s="2"/>
      <c r="Y1642" s="2"/>
      <c r="Z1642" s="2"/>
    </row>
    <row r="1643">
      <c r="A1643" s="2"/>
      <c r="B1643" s="2"/>
      <c r="C1643" s="2"/>
      <c r="D1643" s="2"/>
      <c r="E1643" s="2"/>
      <c r="F1643" s="2"/>
      <c r="G1643" s="2"/>
      <c r="H1643" s="2"/>
      <c r="I1643" s="2"/>
      <c r="J1643" s="2"/>
      <c r="K1643" s="2"/>
      <c r="L1643" s="2"/>
      <c r="M1643" s="2"/>
      <c r="N1643" s="2"/>
      <c r="O1643" s="2"/>
      <c r="P1643" s="2"/>
      <c r="Q1643" s="2"/>
      <c r="R1643" s="2"/>
      <c r="S1643" s="2"/>
      <c r="T1643" s="2"/>
      <c r="U1643" s="2"/>
      <c r="V1643" s="2"/>
      <c r="W1643" s="2"/>
      <c r="X1643" s="2"/>
      <c r="Y1643" s="2"/>
      <c r="Z1643" s="2"/>
    </row>
    <row r="1644">
      <c r="A1644" s="2"/>
      <c r="B1644" s="2"/>
      <c r="C1644" s="2"/>
      <c r="D1644" s="2"/>
      <c r="E1644" s="2"/>
      <c r="F1644" s="2"/>
      <c r="G1644" s="2"/>
      <c r="H1644" s="2"/>
      <c r="I1644" s="2"/>
      <c r="J1644" s="2"/>
      <c r="K1644" s="2"/>
      <c r="L1644" s="2"/>
      <c r="M1644" s="2"/>
      <c r="N1644" s="2"/>
      <c r="O1644" s="2"/>
      <c r="P1644" s="2"/>
      <c r="Q1644" s="2"/>
      <c r="R1644" s="2"/>
      <c r="S1644" s="2"/>
      <c r="T1644" s="2"/>
      <c r="U1644" s="2"/>
      <c r="V1644" s="2"/>
      <c r="W1644" s="2"/>
      <c r="X1644" s="2"/>
      <c r="Y1644" s="2"/>
      <c r="Z1644" s="2"/>
    </row>
    <row r="1645">
      <c r="A1645" s="2"/>
      <c r="B1645" s="2"/>
      <c r="C1645" s="2"/>
      <c r="D1645" s="2"/>
      <c r="E1645" s="2"/>
      <c r="F1645" s="2"/>
      <c r="G1645" s="2"/>
      <c r="H1645" s="2"/>
      <c r="I1645" s="2"/>
      <c r="J1645" s="2"/>
      <c r="K1645" s="2"/>
      <c r="L1645" s="2"/>
      <c r="M1645" s="2"/>
      <c r="N1645" s="2"/>
      <c r="O1645" s="2"/>
      <c r="P1645" s="2"/>
      <c r="Q1645" s="2"/>
      <c r="R1645" s="2"/>
      <c r="S1645" s="2"/>
      <c r="T1645" s="2"/>
      <c r="U1645" s="2"/>
      <c r="V1645" s="2"/>
      <c r="W1645" s="2"/>
      <c r="X1645" s="2"/>
      <c r="Y1645" s="2"/>
      <c r="Z1645" s="2"/>
    </row>
    <row r="1646">
      <c r="A1646" s="2"/>
      <c r="B1646" s="2"/>
      <c r="C1646" s="2"/>
      <c r="D1646" s="2"/>
      <c r="E1646" s="2"/>
      <c r="F1646" s="2"/>
      <c r="G1646" s="2"/>
      <c r="H1646" s="2"/>
      <c r="I1646" s="2"/>
      <c r="J1646" s="2"/>
      <c r="K1646" s="2"/>
      <c r="L1646" s="2"/>
      <c r="M1646" s="2"/>
      <c r="N1646" s="2"/>
      <c r="O1646" s="2"/>
      <c r="P1646" s="2"/>
      <c r="Q1646" s="2"/>
      <c r="R1646" s="2"/>
      <c r="S1646" s="2"/>
      <c r="T1646" s="2"/>
      <c r="U1646" s="2"/>
      <c r="V1646" s="2"/>
      <c r="W1646" s="2"/>
      <c r="X1646" s="2"/>
      <c r="Y1646" s="2"/>
      <c r="Z1646" s="2"/>
    </row>
    <row r="1647">
      <c r="A1647" s="2"/>
      <c r="B1647" s="2"/>
      <c r="C1647" s="2"/>
      <c r="D1647" s="2"/>
      <c r="E1647" s="2"/>
      <c r="F1647" s="2"/>
      <c r="G1647" s="2"/>
      <c r="H1647" s="2"/>
      <c r="I1647" s="2"/>
      <c r="J1647" s="2"/>
      <c r="K1647" s="2"/>
      <c r="L1647" s="2"/>
      <c r="M1647" s="2"/>
      <c r="N1647" s="2"/>
      <c r="O1647" s="2"/>
      <c r="P1647" s="2"/>
      <c r="Q1647" s="2"/>
      <c r="R1647" s="2"/>
      <c r="S1647" s="2"/>
      <c r="T1647" s="2"/>
      <c r="U1647" s="2"/>
      <c r="V1647" s="2"/>
      <c r="W1647" s="2"/>
      <c r="X1647" s="2"/>
      <c r="Y1647" s="2"/>
      <c r="Z1647" s="2"/>
    </row>
    <row r="1648">
      <c r="A1648" s="2"/>
      <c r="B1648" s="2"/>
      <c r="C1648" s="2"/>
      <c r="D1648" s="2"/>
      <c r="E1648" s="2"/>
      <c r="F1648" s="2"/>
      <c r="G1648" s="2"/>
      <c r="H1648" s="2"/>
      <c r="I1648" s="2"/>
      <c r="J1648" s="2"/>
      <c r="K1648" s="2"/>
      <c r="L1648" s="2"/>
      <c r="M1648" s="2"/>
      <c r="N1648" s="2"/>
      <c r="O1648" s="2"/>
      <c r="P1648" s="2"/>
      <c r="Q1648" s="2"/>
      <c r="R1648" s="2"/>
      <c r="S1648" s="2"/>
      <c r="T1648" s="2"/>
      <c r="U1648" s="2"/>
      <c r="V1648" s="2"/>
      <c r="W1648" s="2"/>
      <c r="X1648" s="2"/>
      <c r="Y1648" s="2"/>
      <c r="Z1648" s="2"/>
    </row>
    <row r="1649">
      <c r="A1649" s="2"/>
      <c r="B1649" s="2"/>
      <c r="C1649" s="2"/>
      <c r="D1649" s="2"/>
      <c r="E1649" s="2"/>
      <c r="F1649" s="2"/>
      <c r="G1649" s="2"/>
      <c r="H1649" s="2"/>
      <c r="I1649" s="2"/>
      <c r="J1649" s="2"/>
      <c r="K1649" s="2"/>
      <c r="L1649" s="2"/>
      <c r="M1649" s="2"/>
      <c r="N1649" s="2"/>
      <c r="O1649" s="2"/>
      <c r="P1649" s="2"/>
      <c r="Q1649" s="2"/>
      <c r="R1649" s="2"/>
      <c r="S1649" s="2"/>
      <c r="T1649" s="2"/>
      <c r="U1649" s="2"/>
      <c r="V1649" s="2"/>
      <c r="W1649" s="2"/>
      <c r="X1649" s="2"/>
      <c r="Y1649" s="2"/>
      <c r="Z1649" s="2"/>
    </row>
    <row r="1650">
      <c r="A1650" s="2"/>
      <c r="B1650" s="2"/>
      <c r="C1650" s="2"/>
      <c r="D1650" s="2"/>
      <c r="E1650" s="2"/>
      <c r="F1650" s="2"/>
      <c r="G1650" s="2"/>
      <c r="H1650" s="2"/>
      <c r="I1650" s="2"/>
      <c r="J1650" s="2"/>
      <c r="K1650" s="2"/>
      <c r="L1650" s="2"/>
      <c r="M1650" s="2"/>
      <c r="N1650" s="2"/>
      <c r="O1650" s="2"/>
      <c r="P1650" s="2"/>
      <c r="Q1650" s="2"/>
      <c r="R1650" s="2"/>
      <c r="S1650" s="2"/>
      <c r="T1650" s="2"/>
      <c r="U1650" s="2"/>
      <c r="V1650" s="2"/>
      <c r="W1650" s="2"/>
      <c r="X1650" s="2"/>
      <c r="Y1650" s="2"/>
      <c r="Z1650" s="2"/>
    </row>
    <row r="1651">
      <c r="A1651" s="2"/>
      <c r="B1651" s="2"/>
      <c r="C1651" s="2"/>
      <c r="D1651" s="2"/>
      <c r="E1651" s="2"/>
      <c r="F1651" s="2"/>
      <c r="G1651" s="2"/>
      <c r="H1651" s="2"/>
      <c r="I1651" s="2"/>
      <c r="J1651" s="2"/>
      <c r="K1651" s="2"/>
      <c r="L1651" s="2"/>
      <c r="M1651" s="2"/>
      <c r="N1651" s="2"/>
      <c r="O1651" s="2"/>
      <c r="P1651" s="2"/>
      <c r="Q1651" s="2"/>
      <c r="R1651" s="2"/>
      <c r="S1651" s="2"/>
      <c r="T1651" s="2"/>
      <c r="U1651" s="2"/>
      <c r="V1651" s="2"/>
      <c r="W1651" s="2"/>
      <c r="X1651" s="2"/>
      <c r="Y1651" s="2"/>
      <c r="Z1651" s="2"/>
    </row>
    <row r="1652">
      <c r="A1652" s="2"/>
      <c r="B1652" s="2"/>
      <c r="C1652" s="2"/>
      <c r="D1652" s="2"/>
      <c r="E1652" s="2"/>
      <c r="F1652" s="2"/>
      <c r="G1652" s="2"/>
      <c r="H1652" s="2"/>
      <c r="I1652" s="2"/>
      <c r="J1652" s="2"/>
      <c r="K1652" s="2"/>
      <c r="L1652" s="2"/>
      <c r="M1652" s="2"/>
      <c r="N1652" s="2"/>
      <c r="O1652" s="2"/>
      <c r="P1652" s="2"/>
      <c r="Q1652" s="2"/>
      <c r="R1652" s="2"/>
      <c r="S1652" s="2"/>
      <c r="T1652" s="2"/>
      <c r="U1652" s="2"/>
      <c r="V1652" s="2"/>
      <c r="W1652" s="2"/>
      <c r="X1652" s="2"/>
      <c r="Y1652" s="2"/>
      <c r="Z1652" s="2"/>
    </row>
    <row r="1653">
      <c r="A1653" s="2"/>
      <c r="B1653" s="2"/>
      <c r="C1653" s="2"/>
      <c r="D1653" s="2"/>
      <c r="E1653" s="2"/>
      <c r="F1653" s="2"/>
      <c r="G1653" s="2"/>
      <c r="H1653" s="2"/>
      <c r="I1653" s="2"/>
      <c r="J1653" s="2"/>
      <c r="K1653" s="2"/>
      <c r="L1653" s="2"/>
      <c r="M1653" s="2"/>
      <c r="N1653" s="2"/>
      <c r="O1653" s="2"/>
      <c r="P1653" s="2"/>
      <c r="Q1653" s="2"/>
      <c r="R1653" s="2"/>
      <c r="S1653" s="2"/>
      <c r="T1653" s="2"/>
      <c r="U1653" s="2"/>
      <c r="V1653" s="2"/>
      <c r="W1653" s="2"/>
      <c r="X1653" s="2"/>
      <c r="Y1653" s="2"/>
      <c r="Z1653" s="2"/>
    </row>
    <row r="1654">
      <c r="A1654" s="2"/>
      <c r="B1654" s="2"/>
      <c r="C1654" s="2"/>
      <c r="D1654" s="2"/>
      <c r="E1654" s="2"/>
      <c r="F1654" s="2"/>
      <c r="G1654" s="2"/>
      <c r="H1654" s="2"/>
      <c r="I1654" s="2"/>
      <c r="J1654" s="2"/>
      <c r="K1654" s="2"/>
      <c r="L1654" s="2"/>
      <c r="M1654" s="2"/>
      <c r="N1654" s="2"/>
      <c r="O1654" s="2"/>
      <c r="P1654" s="2"/>
      <c r="Q1654" s="2"/>
      <c r="R1654" s="2"/>
      <c r="S1654" s="2"/>
      <c r="T1654" s="2"/>
      <c r="U1654" s="2"/>
      <c r="V1654" s="2"/>
      <c r="W1654" s="2"/>
      <c r="X1654" s="2"/>
      <c r="Y1654" s="2"/>
      <c r="Z1654" s="2"/>
    </row>
    <row r="1655">
      <c r="A1655" s="2"/>
      <c r="B1655" s="2"/>
      <c r="C1655" s="2"/>
      <c r="D1655" s="2"/>
      <c r="E1655" s="2"/>
      <c r="F1655" s="2"/>
      <c r="G1655" s="2"/>
      <c r="H1655" s="2"/>
      <c r="I1655" s="2"/>
      <c r="J1655" s="2"/>
      <c r="K1655" s="2"/>
      <c r="L1655" s="2"/>
      <c r="M1655" s="2"/>
      <c r="N1655" s="2"/>
      <c r="O1655" s="2"/>
      <c r="P1655" s="2"/>
      <c r="Q1655" s="2"/>
      <c r="R1655" s="2"/>
      <c r="S1655" s="2"/>
      <c r="T1655" s="2"/>
      <c r="U1655" s="2"/>
      <c r="V1655" s="2"/>
      <c r="W1655" s="2"/>
      <c r="X1655" s="2"/>
      <c r="Y1655" s="2"/>
      <c r="Z1655" s="2"/>
    </row>
    <row r="1656">
      <c r="A1656" s="2"/>
      <c r="B1656" s="2"/>
      <c r="C1656" s="2"/>
      <c r="D1656" s="2"/>
      <c r="E1656" s="2"/>
      <c r="F1656" s="2"/>
      <c r="G1656" s="2"/>
      <c r="H1656" s="2"/>
      <c r="I1656" s="2"/>
      <c r="J1656" s="2"/>
      <c r="K1656" s="2"/>
      <c r="L1656" s="2"/>
      <c r="M1656" s="2"/>
      <c r="N1656" s="2"/>
      <c r="O1656" s="2"/>
      <c r="P1656" s="2"/>
      <c r="Q1656" s="2"/>
      <c r="R1656" s="2"/>
      <c r="S1656" s="2"/>
      <c r="T1656" s="2"/>
      <c r="U1656" s="2"/>
      <c r="V1656" s="2"/>
      <c r="W1656" s="2"/>
      <c r="X1656" s="2"/>
      <c r="Y1656" s="2"/>
      <c r="Z1656" s="2"/>
    </row>
    <row r="1657">
      <c r="A1657" s="2"/>
      <c r="B1657" s="2"/>
      <c r="C1657" s="2"/>
      <c r="D1657" s="2"/>
      <c r="E1657" s="2"/>
      <c r="F1657" s="2"/>
      <c r="G1657" s="2"/>
      <c r="H1657" s="2"/>
      <c r="I1657" s="2"/>
      <c r="J1657" s="2"/>
      <c r="K1657" s="2"/>
      <c r="L1657" s="2"/>
      <c r="M1657" s="2"/>
      <c r="N1657" s="2"/>
      <c r="O1657" s="2"/>
      <c r="P1657" s="2"/>
      <c r="Q1657" s="2"/>
      <c r="R1657" s="2"/>
      <c r="S1657" s="2"/>
      <c r="T1657" s="2"/>
      <c r="U1657" s="2"/>
      <c r="V1657" s="2"/>
      <c r="W1657" s="2"/>
      <c r="X1657" s="2"/>
      <c r="Y1657" s="2"/>
      <c r="Z1657" s="2"/>
    </row>
    <row r="1658">
      <c r="A1658" s="2"/>
      <c r="B1658" s="2"/>
      <c r="C1658" s="2"/>
      <c r="D1658" s="2"/>
      <c r="E1658" s="2"/>
      <c r="F1658" s="2"/>
      <c r="G1658" s="2"/>
      <c r="H1658" s="2"/>
      <c r="I1658" s="2"/>
      <c r="J1658" s="2"/>
      <c r="K1658" s="2"/>
      <c r="L1658" s="2"/>
      <c r="M1658" s="2"/>
      <c r="N1658" s="2"/>
      <c r="O1658" s="2"/>
      <c r="P1658" s="2"/>
      <c r="Q1658" s="2"/>
      <c r="R1658" s="2"/>
      <c r="S1658" s="2"/>
      <c r="T1658" s="2"/>
      <c r="U1658" s="2"/>
      <c r="V1658" s="2"/>
      <c r="W1658" s="2"/>
      <c r="X1658" s="2"/>
      <c r="Y1658" s="2"/>
      <c r="Z1658" s="2"/>
    </row>
    <row r="1659">
      <c r="A1659" s="2"/>
      <c r="B1659" s="2"/>
      <c r="C1659" s="2"/>
      <c r="D1659" s="2"/>
      <c r="E1659" s="2"/>
      <c r="F1659" s="2"/>
      <c r="G1659" s="2"/>
      <c r="H1659" s="2"/>
      <c r="I1659" s="2"/>
      <c r="J1659" s="2"/>
      <c r="K1659" s="2"/>
      <c r="L1659" s="2"/>
      <c r="M1659" s="2"/>
      <c r="N1659" s="2"/>
      <c r="O1659" s="2"/>
      <c r="P1659" s="2"/>
      <c r="Q1659" s="2"/>
      <c r="R1659" s="2"/>
      <c r="S1659" s="2"/>
      <c r="T1659" s="2"/>
      <c r="U1659" s="2"/>
      <c r="V1659" s="2"/>
      <c r="W1659" s="2"/>
      <c r="X1659" s="2"/>
      <c r="Y1659" s="2"/>
      <c r="Z1659" s="2"/>
    </row>
    <row r="1660">
      <c r="A1660" s="2"/>
      <c r="B1660" s="2"/>
      <c r="C1660" s="2"/>
      <c r="D1660" s="2"/>
      <c r="E1660" s="2"/>
      <c r="F1660" s="2"/>
      <c r="G1660" s="2"/>
      <c r="H1660" s="2"/>
      <c r="I1660" s="2"/>
      <c r="J1660" s="2"/>
      <c r="K1660" s="2"/>
      <c r="L1660" s="2"/>
      <c r="M1660" s="2"/>
      <c r="N1660" s="2"/>
      <c r="O1660" s="2"/>
      <c r="P1660" s="2"/>
      <c r="Q1660" s="2"/>
      <c r="R1660" s="2"/>
      <c r="S1660" s="2"/>
      <c r="T1660" s="2"/>
      <c r="U1660" s="2"/>
      <c r="V1660" s="2"/>
      <c r="W1660" s="2"/>
      <c r="X1660" s="2"/>
      <c r="Y1660" s="2"/>
      <c r="Z1660" s="2"/>
    </row>
    <row r="1661">
      <c r="A1661" s="2"/>
      <c r="B1661" s="2"/>
      <c r="C1661" s="2"/>
      <c r="D1661" s="2"/>
      <c r="E1661" s="2"/>
      <c r="F1661" s="2"/>
      <c r="G1661" s="2"/>
      <c r="H1661" s="2"/>
      <c r="I1661" s="2"/>
      <c r="J1661" s="2"/>
      <c r="K1661" s="2"/>
      <c r="L1661" s="2"/>
      <c r="M1661" s="2"/>
      <c r="N1661" s="2"/>
      <c r="O1661" s="2"/>
      <c r="P1661" s="2"/>
      <c r="Q1661" s="2"/>
      <c r="R1661" s="2"/>
      <c r="S1661" s="2"/>
      <c r="T1661" s="2"/>
      <c r="U1661" s="2"/>
      <c r="V1661" s="2"/>
      <c r="W1661" s="2"/>
      <c r="X1661" s="2"/>
      <c r="Y1661" s="2"/>
      <c r="Z1661" s="2"/>
    </row>
    <row r="1662">
      <c r="A1662" s="2"/>
      <c r="B1662" s="2"/>
      <c r="C1662" s="2"/>
      <c r="D1662" s="2"/>
      <c r="E1662" s="2"/>
      <c r="F1662" s="2"/>
      <c r="G1662" s="2"/>
      <c r="H1662" s="2"/>
      <c r="I1662" s="2"/>
      <c r="J1662" s="2"/>
      <c r="K1662" s="2"/>
      <c r="L1662" s="2"/>
      <c r="M1662" s="2"/>
      <c r="N1662" s="2"/>
      <c r="O1662" s="2"/>
      <c r="P1662" s="2"/>
      <c r="Q1662" s="2"/>
      <c r="R1662" s="2"/>
      <c r="S1662" s="2"/>
      <c r="T1662" s="2"/>
      <c r="U1662" s="2"/>
      <c r="V1662" s="2"/>
      <c r="W1662" s="2"/>
      <c r="X1662" s="2"/>
      <c r="Y1662" s="2"/>
      <c r="Z1662" s="2"/>
    </row>
    <row r="1663">
      <c r="A1663" s="2"/>
      <c r="B1663" s="2"/>
      <c r="C1663" s="2"/>
      <c r="D1663" s="2"/>
      <c r="E1663" s="2"/>
      <c r="F1663" s="2"/>
      <c r="G1663" s="2"/>
      <c r="H1663" s="2"/>
      <c r="I1663" s="2"/>
      <c r="J1663" s="2"/>
      <c r="K1663" s="2"/>
      <c r="L1663" s="2"/>
      <c r="M1663" s="2"/>
      <c r="N1663" s="2"/>
      <c r="O1663" s="2"/>
      <c r="P1663" s="2"/>
      <c r="Q1663" s="2"/>
      <c r="R1663" s="2"/>
      <c r="S1663" s="2"/>
      <c r="T1663" s="2"/>
      <c r="U1663" s="2"/>
      <c r="V1663" s="2"/>
      <c r="W1663" s="2"/>
      <c r="X1663" s="2"/>
      <c r="Y1663" s="2"/>
      <c r="Z1663" s="2"/>
    </row>
    <row r="1664">
      <c r="A1664" s="2"/>
      <c r="B1664" s="2"/>
      <c r="C1664" s="2"/>
      <c r="D1664" s="2"/>
      <c r="E1664" s="2"/>
      <c r="F1664" s="2"/>
      <c r="G1664" s="2"/>
      <c r="H1664" s="2"/>
      <c r="I1664" s="2"/>
      <c r="J1664" s="2"/>
      <c r="K1664" s="2"/>
      <c r="L1664" s="2"/>
      <c r="M1664" s="2"/>
      <c r="N1664" s="2"/>
      <c r="O1664" s="2"/>
      <c r="P1664" s="2"/>
      <c r="Q1664" s="2"/>
      <c r="R1664" s="2"/>
      <c r="S1664" s="2"/>
      <c r="T1664" s="2"/>
      <c r="U1664" s="2"/>
      <c r="V1664" s="2"/>
      <c r="W1664" s="2"/>
      <c r="X1664" s="2"/>
      <c r="Y1664" s="2"/>
      <c r="Z1664" s="2"/>
    </row>
    <row r="1665">
      <c r="A1665" s="2"/>
      <c r="B1665" s="2"/>
      <c r="C1665" s="2"/>
      <c r="D1665" s="2"/>
      <c r="E1665" s="2"/>
      <c r="F1665" s="2"/>
      <c r="G1665" s="2"/>
      <c r="H1665" s="2"/>
      <c r="I1665" s="2"/>
      <c r="J1665" s="2"/>
      <c r="K1665" s="2"/>
      <c r="L1665" s="2"/>
      <c r="M1665" s="2"/>
      <c r="N1665" s="2"/>
      <c r="O1665" s="2"/>
      <c r="P1665" s="2"/>
      <c r="Q1665" s="2"/>
      <c r="R1665" s="2"/>
      <c r="S1665" s="2"/>
      <c r="T1665" s="2"/>
      <c r="U1665" s="2"/>
      <c r="V1665" s="2"/>
      <c r="W1665" s="2"/>
      <c r="X1665" s="2"/>
      <c r="Y1665" s="2"/>
      <c r="Z1665" s="2"/>
    </row>
    <row r="1666">
      <c r="A1666" s="2"/>
      <c r="B1666" s="2"/>
      <c r="C1666" s="2"/>
      <c r="D1666" s="2"/>
      <c r="E1666" s="2"/>
      <c r="F1666" s="2"/>
      <c r="G1666" s="2"/>
      <c r="H1666" s="2"/>
      <c r="I1666" s="2"/>
      <c r="J1666" s="2"/>
      <c r="K1666" s="2"/>
      <c r="L1666" s="2"/>
      <c r="M1666" s="2"/>
      <c r="N1666" s="2"/>
      <c r="O1666" s="2"/>
      <c r="P1666" s="2"/>
      <c r="Q1666" s="2"/>
      <c r="R1666" s="2"/>
      <c r="S1666" s="2"/>
      <c r="T1666" s="2"/>
      <c r="U1666" s="2"/>
      <c r="V1666" s="2"/>
      <c r="W1666" s="2"/>
      <c r="X1666" s="2"/>
      <c r="Y1666" s="2"/>
      <c r="Z1666" s="2"/>
    </row>
    <row r="1667">
      <c r="A1667" s="2"/>
      <c r="B1667" s="2"/>
      <c r="C1667" s="2"/>
      <c r="D1667" s="2"/>
      <c r="E1667" s="2"/>
      <c r="F1667" s="2"/>
      <c r="G1667" s="2"/>
      <c r="H1667" s="2"/>
      <c r="I1667" s="2"/>
      <c r="J1667" s="2"/>
      <c r="K1667" s="2"/>
      <c r="L1667" s="2"/>
      <c r="M1667" s="2"/>
      <c r="N1667" s="2"/>
      <c r="O1667" s="2"/>
      <c r="P1667" s="2"/>
      <c r="Q1667" s="2"/>
      <c r="R1667" s="2"/>
      <c r="S1667" s="2"/>
      <c r="T1667" s="2"/>
      <c r="U1667" s="2"/>
      <c r="V1667" s="2"/>
      <c r="W1667" s="2"/>
      <c r="X1667" s="2"/>
      <c r="Y1667" s="2"/>
      <c r="Z1667" s="2"/>
    </row>
    <row r="1668">
      <c r="A1668" s="2"/>
      <c r="B1668" s="2"/>
      <c r="C1668" s="2"/>
      <c r="D1668" s="2"/>
      <c r="E1668" s="2"/>
      <c r="F1668" s="2"/>
      <c r="G1668" s="2"/>
      <c r="H1668" s="2"/>
      <c r="I1668" s="2"/>
      <c r="J1668" s="2"/>
      <c r="K1668" s="2"/>
      <c r="L1668" s="2"/>
      <c r="M1668" s="2"/>
      <c r="N1668" s="2"/>
      <c r="O1668" s="2"/>
      <c r="P1668" s="2"/>
      <c r="Q1668" s="2"/>
      <c r="R1668" s="2"/>
      <c r="S1668" s="2"/>
      <c r="T1668" s="2"/>
      <c r="U1668" s="2"/>
      <c r="V1668" s="2"/>
      <c r="W1668" s="2"/>
      <c r="X1668" s="2"/>
      <c r="Y1668" s="2"/>
      <c r="Z1668" s="2"/>
    </row>
    <row r="1669">
      <c r="A1669" s="2"/>
      <c r="B1669" s="2"/>
      <c r="C1669" s="2"/>
      <c r="D1669" s="2"/>
      <c r="E1669" s="2"/>
      <c r="F1669" s="2"/>
      <c r="G1669" s="2"/>
      <c r="H1669" s="2"/>
      <c r="I1669" s="2"/>
      <c r="J1669" s="2"/>
      <c r="K1669" s="2"/>
      <c r="L1669" s="2"/>
      <c r="M1669" s="2"/>
      <c r="N1669" s="2"/>
      <c r="O1669" s="2"/>
      <c r="P1669" s="2"/>
      <c r="Q1669" s="2"/>
      <c r="R1669" s="2"/>
      <c r="S1669" s="2"/>
      <c r="T1669" s="2"/>
      <c r="U1669" s="2"/>
      <c r="V1669" s="2"/>
      <c r="W1669" s="2"/>
      <c r="X1669" s="2"/>
      <c r="Y1669" s="2"/>
      <c r="Z1669" s="2"/>
    </row>
    <row r="1670">
      <c r="A1670" s="2"/>
      <c r="B1670" s="2"/>
      <c r="C1670" s="2"/>
      <c r="D1670" s="2"/>
      <c r="E1670" s="2"/>
      <c r="F1670" s="2"/>
      <c r="G1670" s="2"/>
      <c r="H1670" s="2"/>
      <c r="I1670" s="2"/>
      <c r="J1670" s="2"/>
      <c r="K1670" s="2"/>
      <c r="L1670" s="2"/>
      <c r="M1670" s="2"/>
      <c r="N1670" s="2"/>
      <c r="O1670" s="2"/>
      <c r="P1670" s="2"/>
      <c r="Q1670" s="2"/>
      <c r="R1670" s="2"/>
      <c r="S1670" s="2"/>
      <c r="T1670" s="2"/>
      <c r="U1670" s="2"/>
      <c r="V1670" s="2"/>
      <c r="W1670" s="2"/>
      <c r="X1670" s="2"/>
      <c r="Y1670" s="2"/>
      <c r="Z1670" s="2"/>
    </row>
    <row r="1671">
      <c r="A1671" s="2"/>
      <c r="B1671" s="2"/>
      <c r="C1671" s="2"/>
      <c r="D1671" s="2"/>
      <c r="E1671" s="2"/>
      <c r="F1671" s="2"/>
      <c r="G1671" s="2"/>
      <c r="H1671" s="2"/>
      <c r="I1671" s="2"/>
      <c r="J1671" s="2"/>
      <c r="K1671" s="2"/>
      <c r="L1671" s="2"/>
      <c r="M1671" s="2"/>
      <c r="N1671" s="2"/>
      <c r="O1671" s="2"/>
      <c r="P1671" s="2"/>
      <c r="Q1671" s="2"/>
      <c r="R1671" s="2"/>
      <c r="S1671" s="2"/>
      <c r="T1671" s="2"/>
      <c r="U1671" s="2"/>
      <c r="V1671" s="2"/>
      <c r="W1671" s="2"/>
      <c r="X1671" s="2"/>
      <c r="Y1671" s="2"/>
      <c r="Z1671" s="2"/>
    </row>
    <row r="1672">
      <c r="A1672" s="2"/>
      <c r="B1672" s="2"/>
      <c r="C1672" s="2"/>
      <c r="D1672" s="2"/>
      <c r="E1672" s="2"/>
      <c r="F1672" s="2"/>
      <c r="G1672" s="2"/>
      <c r="H1672" s="2"/>
      <c r="I1672" s="2"/>
      <c r="J1672" s="2"/>
      <c r="K1672" s="2"/>
      <c r="L1672" s="2"/>
      <c r="M1672" s="2"/>
      <c r="N1672" s="2"/>
      <c r="O1672" s="2"/>
      <c r="P1672" s="2"/>
      <c r="Q1672" s="2"/>
      <c r="R1672" s="2"/>
      <c r="S1672" s="2"/>
      <c r="T1672" s="2"/>
      <c r="U1672" s="2"/>
      <c r="V1672" s="2"/>
      <c r="W1672" s="2"/>
      <c r="X1672" s="2"/>
      <c r="Y1672" s="2"/>
      <c r="Z1672" s="2"/>
    </row>
    <row r="1673">
      <c r="A1673" s="2"/>
      <c r="B1673" s="2"/>
      <c r="C1673" s="2"/>
      <c r="D1673" s="2"/>
      <c r="E1673" s="2"/>
      <c r="F1673" s="2"/>
      <c r="G1673" s="2"/>
      <c r="H1673" s="2"/>
      <c r="I1673" s="2"/>
      <c r="J1673" s="2"/>
      <c r="K1673" s="2"/>
      <c r="L1673" s="2"/>
      <c r="M1673" s="2"/>
      <c r="N1673" s="2"/>
      <c r="O1673" s="2"/>
      <c r="P1673" s="2"/>
      <c r="Q1673" s="2"/>
      <c r="R1673" s="2"/>
      <c r="S1673" s="2"/>
      <c r="T1673" s="2"/>
      <c r="U1673" s="2"/>
      <c r="V1673" s="2"/>
      <c r="W1673" s="2"/>
      <c r="X1673" s="2"/>
      <c r="Y1673" s="2"/>
      <c r="Z1673" s="2"/>
    </row>
    <row r="1674">
      <c r="A1674" s="2"/>
      <c r="B1674" s="2"/>
      <c r="C1674" s="2"/>
      <c r="D1674" s="2"/>
      <c r="E1674" s="2"/>
      <c r="F1674" s="2"/>
      <c r="G1674" s="2"/>
      <c r="H1674" s="2"/>
      <c r="I1674" s="2"/>
      <c r="J1674" s="2"/>
      <c r="K1674" s="2"/>
      <c r="L1674" s="2"/>
      <c r="M1674" s="2"/>
      <c r="N1674" s="2"/>
      <c r="O1674" s="2"/>
      <c r="P1674" s="2"/>
      <c r="Q1674" s="2"/>
      <c r="R1674" s="2"/>
      <c r="S1674" s="2"/>
      <c r="T1674" s="2"/>
      <c r="U1674" s="2"/>
      <c r="V1674" s="2"/>
      <c r="W1674" s="2"/>
      <c r="X1674" s="2"/>
      <c r="Y1674" s="2"/>
      <c r="Z1674" s="2"/>
    </row>
    <row r="1675">
      <c r="A1675" s="2"/>
      <c r="B1675" s="2"/>
      <c r="C1675" s="2"/>
      <c r="D1675" s="2"/>
      <c r="E1675" s="2"/>
      <c r="F1675" s="2"/>
      <c r="G1675" s="2"/>
      <c r="H1675" s="2"/>
      <c r="I1675" s="2"/>
      <c r="J1675" s="2"/>
      <c r="K1675" s="2"/>
      <c r="L1675" s="2"/>
      <c r="M1675" s="2"/>
      <c r="N1675" s="2"/>
      <c r="O1675" s="2"/>
      <c r="P1675" s="2"/>
      <c r="Q1675" s="2"/>
      <c r="R1675" s="2"/>
      <c r="S1675" s="2"/>
      <c r="T1675" s="2"/>
      <c r="U1675" s="2"/>
      <c r="V1675" s="2"/>
      <c r="W1675" s="2"/>
      <c r="X1675" s="2"/>
      <c r="Y1675" s="2"/>
      <c r="Z1675" s="2"/>
    </row>
    <row r="1676">
      <c r="A1676" s="2"/>
      <c r="B1676" s="2"/>
      <c r="C1676" s="2"/>
      <c r="D1676" s="2"/>
      <c r="E1676" s="2"/>
      <c r="F1676" s="2"/>
      <c r="G1676" s="2"/>
      <c r="H1676" s="2"/>
      <c r="I1676" s="2"/>
      <c r="J1676" s="2"/>
      <c r="K1676" s="2"/>
      <c r="L1676" s="2"/>
      <c r="M1676" s="2"/>
      <c r="N1676" s="2"/>
      <c r="O1676" s="2"/>
      <c r="P1676" s="2"/>
      <c r="Q1676" s="2"/>
      <c r="R1676" s="2"/>
      <c r="S1676" s="2"/>
      <c r="T1676" s="2"/>
      <c r="U1676" s="2"/>
      <c r="V1676" s="2"/>
      <c r="W1676" s="2"/>
      <c r="X1676" s="2"/>
      <c r="Y1676" s="2"/>
      <c r="Z1676" s="2"/>
    </row>
    <row r="1677">
      <c r="A1677" s="2"/>
      <c r="B1677" s="2"/>
      <c r="C1677" s="2"/>
      <c r="D1677" s="2"/>
      <c r="E1677" s="2"/>
      <c r="F1677" s="2"/>
      <c r="G1677" s="2"/>
      <c r="H1677" s="2"/>
      <c r="I1677" s="2"/>
      <c r="J1677" s="2"/>
      <c r="K1677" s="2"/>
      <c r="L1677" s="2"/>
      <c r="M1677" s="2"/>
      <c r="N1677" s="2"/>
      <c r="O1677" s="2"/>
      <c r="P1677" s="2"/>
      <c r="Q1677" s="2"/>
      <c r="R1677" s="2"/>
      <c r="S1677" s="2"/>
      <c r="T1677" s="2"/>
      <c r="U1677" s="2"/>
      <c r="V1677" s="2"/>
      <c r="W1677" s="2"/>
      <c r="X1677" s="2"/>
      <c r="Y1677" s="2"/>
      <c r="Z1677" s="2"/>
    </row>
    <row r="1678">
      <c r="A1678" s="2"/>
      <c r="B1678" s="2"/>
      <c r="C1678" s="2"/>
      <c r="D1678" s="2"/>
      <c r="E1678" s="2"/>
      <c r="F1678" s="2"/>
      <c r="G1678" s="2"/>
      <c r="H1678" s="2"/>
      <c r="I1678" s="2"/>
      <c r="J1678" s="2"/>
      <c r="K1678" s="2"/>
      <c r="L1678" s="2"/>
      <c r="M1678" s="2"/>
      <c r="N1678" s="2"/>
      <c r="O1678" s="2"/>
      <c r="P1678" s="2"/>
      <c r="Q1678" s="2"/>
      <c r="R1678" s="2"/>
      <c r="S1678" s="2"/>
      <c r="T1678" s="2"/>
      <c r="U1678" s="2"/>
      <c r="V1678" s="2"/>
      <c r="W1678" s="2"/>
      <c r="X1678" s="2"/>
      <c r="Y1678" s="2"/>
      <c r="Z1678" s="2"/>
    </row>
    <row r="1679">
      <c r="A1679" s="2"/>
      <c r="B1679" s="2"/>
      <c r="C1679" s="2"/>
      <c r="D1679" s="2"/>
      <c r="E1679" s="2"/>
      <c r="F1679" s="2"/>
      <c r="G1679" s="2"/>
      <c r="H1679" s="2"/>
      <c r="I1679" s="2"/>
      <c r="J1679" s="2"/>
      <c r="K1679" s="2"/>
      <c r="L1679" s="2"/>
      <c r="M1679" s="2"/>
      <c r="N1679" s="2"/>
      <c r="O1679" s="2"/>
      <c r="P1679" s="2"/>
      <c r="Q1679" s="2"/>
      <c r="R1679" s="2"/>
      <c r="S1679" s="2"/>
      <c r="T1679" s="2"/>
      <c r="U1679" s="2"/>
      <c r="V1679" s="2"/>
      <c r="W1679" s="2"/>
      <c r="X1679" s="2"/>
      <c r="Y1679" s="2"/>
      <c r="Z1679" s="2"/>
    </row>
    <row r="1680">
      <c r="A1680" s="2"/>
      <c r="B1680" s="2"/>
      <c r="C1680" s="2"/>
      <c r="D1680" s="2"/>
      <c r="E1680" s="2"/>
      <c r="F1680" s="2"/>
      <c r="G1680" s="2"/>
      <c r="H1680" s="2"/>
      <c r="I1680" s="2"/>
      <c r="J1680" s="2"/>
      <c r="K1680" s="2"/>
      <c r="L1680" s="2"/>
      <c r="M1680" s="2"/>
      <c r="N1680" s="2"/>
      <c r="O1680" s="2"/>
      <c r="P1680" s="2"/>
      <c r="Q1680" s="2"/>
      <c r="R1680" s="2"/>
      <c r="S1680" s="2"/>
      <c r="T1680" s="2"/>
      <c r="U1680" s="2"/>
      <c r="V1680" s="2"/>
      <c r="W1680" s="2"/>
      <c r="X1680" s="2"/>
      <c r="Y1680" s="2"/>
      <c r="Z1680" s="2"/>
    </row>
    <row r="1681">
      <c r="A1681" s="2"/>
      <c r="B1681" s="2"/>
      <c r="C1681" s="2"/>
      <c r="D1681" s="2"/>
      <c r="E1681" s="2"/>
      <c r="F1681" s="2"/>
      <c r="G1681" s="2"/>
      <c r="H1681" s="2"/>
      <c r="I1681" s="2"/>
      <c r="J1681" s="2"/>
      <c r="K1681" s="2"/>
      <c r="L1681" s="2"/>
      <c r="M1681" s="2"/>
      <c r="N1681" s="2"/>
      <c r="O1681" s="2"/>
      <c r="P1681" s="2"/>
      <c r="Q1681" s="2"/>
      <c r="R1681" s="2"/>
      <c r="S1681" s="2"/>
      <c r="T1681" s="2"/>
      <c r="U1681" s="2"/>
      <c r="V1681" s="2"/>
      <c r="W1681" s="2"/>
      <c r="X1681" s="2"/>
      <c r="Y1681" s="2"/>
      <c r="Z1681" s="2"/>
    </row>
    <row r="1682">
      <c r="A1682" s="2"/>
      <c r="B1682" s="2"/>
      <c r="C1682" s="2"/>
      <c r="D1682" s="2"/>
      <c r="E1682" s="2"/>
      <c r="F1682" s="2"/>
      <c r="G1682" s="2"/>
      <c r="H1682" s="2"/>
      <c r="I1682" s="2"/>
      <c r="J1682" s="2"/>
      <c r="K1682" s="2"/>
      <c r="L1682" s="2"/>
      <c r="M1682" s="2"/>
      <c r="N1682" s="2"/>
      <c r="O1682" s="2"/>
      <c r="P1682" s="2"/>
      <c r="Q1682" s="2"/>
      <c r="R1682" s="2"/>
      <c r="S1682" s="2"/>
      <c r="T1682" s="2"/>
      <c r="U1682" s="2"/>
      <c r="V1682" s="2"/>
      <c r="W1682" s="2"/>
      <c r="X1682" s="2"/>
      <c r="Y1682" s="2"/>
      <c r="Z1682" s="2"/>
    </row>
    <row r="1683">
      <c r="A1683" s="2"/>
      <c r="B1683" s="2"/>
      <c r="C1683" s="2"/>
      <c r="D1683" s="2"/>
      <c r="E1683" s="2"/>
      <c r="F1683" s="2"/>
      <c r="G1683" s="2"/>
      <c r="H1683" s="2"/>
      <c r="I1683" s="2"/>
      <c r="J1683" s="2"/>
      <c r="K1683" s="2"/>
      <c r="L1683" s="2"/>
      <c r="M1683" s="2"/>
      <c r="N1683" s="2"/>
      <c r="O1683" s="2"/>
      <c r="P1683" s="2"/>
      <c r="Q1683" s="2"/>
      <c r="R1683" s="2"/>
      <c r="S1683" s="2"/>
      <c r="T1683" s="2"/>
      <c r="U1683" s="2"/>
      <c r="V1683" s="2"/>
      <c r="W1683" s="2"/>
      <c r="X1683" s="2"/>
      <c r="Y1683" s="2"/>
      <c r="Z1683" s="2"/>
    </row>
    <row r="1684">
      <c r="A1684" s="2"/>
      <c r="B1684" s="2"/>
      <c r="C1684" s="2"/>
      <c r="D1684" s="2"/>
      <c r="E1684" s="2"/>
      <c r="F1684" s="2"/>
      <c r="G1684" s="2"/>
      <c r="H1684" s="2"/>
      <c r="I1684" s="2"/>
      <c r="J1684" s="2"/>
      <c r="K1684" s="2"/>
      <c r="L1684" s="2"/>
      <c r="M1684" s="2"/>
      <c r="N1684" s="2"/>
      <c r="O1684" s="2"/>
      <c r="P1684" s="2"/>
      <c r="Q1684" s="2"/>
      <c r="R1684" s="2"/>
      <c r="S1684" s="2"/>
      <c r="T1684" s="2"/>
      <c r="U1684" s="2"/>
      <c r="V1684" s="2"/>
      <c r="W1684" s="2"/>
      <c r="X1684" s="2"/>
      <c r="Y1684" s="2"/>
      <c r="Z1684" s="2"/>
    </row>
    <row r="1685">
      <c r="A1685" s="2"/>
      <c r="B1685" s="2"/>
      <c r="C1685" s="2"/>
      <c r="D1685" s="2"/>
      <c r="E1685" s="2"/>
      <c r="F1685" s="2"/>
      <c r="G1685" s="2"/>
      <c r="H1685" s="2"/>
      <c r="I1685" s="2"/>
      <c r="J1685" s="2"/>
      <c r="K1685" s="2"/>
      <c r="L1685" s="2"/>
      <c r="M1685" s="2"/>
      <c r="N1685" s="2"/>
      <c r="O1685" s="2"/>
      <c r="P1685" s="2"/>
      <c r="Q1685" s="2"/>
      <c r="R1685" s="2"/>
      <c r="S1685" s="2"/>
      <c r="T1685" s="2"/>
      <c r="U1685" s="2"/>
      <c r="V1685" s="2"/>
      <c r="W1685" s="2"/>
      <c r="X1685" s="2"/>
      <c r="Y1685" s="2"/>
      <c r="Z1685" s="2"/>
    </row>
    <row r="1686">
      <c r="A1686" s="2"/>
      <c r="B1686" s="2"/>
      <c r="C1686" s="2"/>
      <c r="D1686" s="2"/>
      <c r="E1686" s="2"/>
      <c r="F1686" s="2"/>
      <c r="G1686" s="2"/>
      <c r="H1686" s="2"/>
      <c r="I1686" s="2"/>
      <c r="J1686" s="2"/>
      <c r="K1686" s="2"/>
      <c r="L1686" s="2"/>
      <c r="M1686" s="2"/>
      <c r="N1686" s="2"/>
      <c r="O1686" s="2"/>
      <c r="P1686" s="2"/>
      <c r="Q1686" s="2"/>
      <c r="R1686" s="2"/>
      <c r="S1686" s="2"/>
      <c r="T1686" s="2"/>
      <c r="U1686" s="2"/>
      <c r="V1686" s="2"/>
      <c r="W1686" s="2"/>
      <c r="X1686" s="2"/>
      <c r="Y1686" s="2"/>
      <c r="Z1686" s="2"/>
    </row>
    <row r="1687">
      <c r="A1687" s="2"/>
      <c r="B1687" s="2"/>
      <c r="C1687" s="2"/>
      <c r="D1687" s="2"/>
      <c r="E1687" s="2"/>
      <c r="F1687" s="2"/>
      <c r="G1687" s="2"/>
      <c r="H1687" s="2"/>
      <c r="I1687" s="2"/>
      <c r="J1687" s="2"/>
      <c r="K1687" s="2"/>
      <c r="L1687" s="2"/>
      <c r="M1687" s="2"/>
      <c r="N1687" s="2"/>
      <c r="O1687" s="2"/>
      <c r="P1687" s="2"/>
      <c r="Q1687" s="2"/>
      <c r="R1687" s="2"/>
      <c r="S1687" s="2"/>
      <c r="T1687" s="2"/>
      <c r="U1687" s="2"/>
      <c r="V1687" s="2"/>
      <c r="W1687" s="2"/>
      <c r="X1687" s="2"/>
      <c r="Y1687" s="2"/>
      <c r="Z1687" s="2"/>
    </row>
    <row r="1688">
      <c r="A1688" s="2"/>
      <c r="B1688" s="2"/>
      <c r="C1688" s="2"/>
      <c r="D1688" s="2"/>
      <c r="E1688" s="2"/>
      <c r="F1688" s="2"/>
      <c r="G1688" s="2"/>
      <c r="H1688" s="2"/>
      <c r="I1688" s="2"/>
      <c r="J1688" s="2"/>
      <c r="K1688" s="2"/>
      <c r="L1688" s="2"/>
      <c r="M1688" s="2"/>
      <c r="N1688" s="2"/>
      <c r="O1688" s="2"/>
      <c r="P1688" s="2"/>
      <c r="Q1688" s="2"/>
      <c r="R1688" s="2"/>
      <c r="S1688" s="2"/>
      <c r="T1688" s="2"/>
      <c r="U1688" s="2"/>
      <c r="V1688" s="2"/>
      <c r="W1688" s="2"/>
      <c r="X1688" s="2"/>
      <c r="Y1688" s="2"/>
      <c r="Z1688" s="2"/>
    </row>
    <row r="1689">
      <c r="A1689" s="2"/>
      <c r="B1689" s="2"/>
      <c r="C1689" s="2"/>
      <c r="D1689" s="2"/>
      <c r="E1689" s="2"/>
      <c r="F1689" s="2"/>
      <c r="G1689" s="2"/>
      <c r="H1689" s="2"/>
      <c r="I1689" s="2"/>
      <c r="J1689" s="2"/>
      <c r="K1689" s="2"/>
      <c r="L1689" s="2"/>
      <c r="M1689" s="2"/>
      <c r="N1689" s="2"/>
      <c r="O1689" s="2"/>
      <c r="P1689" s="2"/>
      <c r="Q1689" s="2"/>
      <c r="R1689" s="2"/>
      <c r="S1689" s="2"/>
      <c r="T1689" s="2"/>
      <c r="U1689" s="2"/>
      <c r="V1689" s="2"/>
      <c r="W1689" s="2"/>
      <c r="X1689" s="2"/>
      <c r="Y1689" s="2"/>
      <c r="Z1689" s="2"/>
    </row>
    <row r="1690">
      <c r="A1690" s="2"/>
      <c r="B1690" s="2"/>
      <c r="C1690" s="2"/>
      <c r="D1690" s="2"/>
      <c r="E1690" s="2"/>
      <c r="F1690" s="2"/>
      <c r="G1690" s="2"/>
      <c r="H1690" s="2"/>
      <c r="I1690" s="2"/>
      <c r="J1690" s="2"/>
      <c r="K1690" s="2"/>
      <c r="L1690" s="2"/>
      <c r="M1690" s="2"/>
      <c r="N1690" s="2"/>
      <c r="O1690" s="2"/>
      <c r="P1690" s="2"/>
      <c r="Q1690" s="2"/>
      <c r="R1690" s="2"/>
      <c r="S1690" s="2"/>
      <c r="T1690" s="2"/>
      <c r="U1690" s="2"/>
      <c r="V1690" s="2"/>
      <c r="W1690" s="2"/>
      <c r="X1690" s="2"/>
      <c r="Y1690" s="2"/>
      <c r="Z1690" s="2"/>
    </row>
    <row r="1691">
      <c r="A1691" s="2"/>
      <c r="B1691" s="2"/>
      <c r="C1691" s="2"/>
      <c r="D1691" s="2"/>
      <c r="E1691" s="2"/>
      <c r="F1691" s="2"/>
      <c r="G1691" s="2"/>
      <c r="H1691" s="2"/>
      <c r="I1691" s="2"/>
      <c r="J1691" s="2"/>
      <c r="K1691" s="2"/>
      <c r="L1691" s="2"/>
      <c r="M1691" s="2"/>
      <c r="N1691" s="2"/>
      <c r="O1691" s="2"/>
      <c r="P1691" s="2"/>
      <c r="Q1691" s="2"/>
      <c r="R1691" s="2"/>
      <c r="S1691" s="2"/>
      <c r="T1691" s="2"/>
      <c r="U1691" s="2"/>
      <c r="V1691" s="2"/>
      <c r="W1691" s="2"/>
      <c r="X1691" s="2"/>
      <c r="Y1691" s="2"/>
      <c r="Z1691" s="2"/>
    </row>
    <row r="1692">
      <c r="A1692" s="2"/>
      <c r="B1692" s="2"/>
      <c r="C1692" s="2"/>
      <c r="D1692" s="2"/>
      <c r="E1692" s="2"/>
      <c r="F1692" s="2"/>
      <c r="G1692" s="2"/>
      <c r="H1692" s="2"/>
      <c r="I1692" s="2"/>
      <c r="J1692" s="2"/>
      <c r="K1692" s="2"/>
      <c r="L1692" s="2"/>
      <c r="M1692" s="2"/>
      <c r="N1692" s="2"/>
      <c r="O1692" s="2"/>
      <c r="P1692" s="2"/>
      <c r="Q1692" s="2"/>
      <c r="R1692" s="2"/>
      <c r="S1692" s="2"/>
      <c r="T1692" s="2"/>
      <c r="U1692" s="2"/>
      <c r="V1692" s="2"/>
      <c r="W1692" s="2"/>
      <c r="X1692" s="2"/>
      <c r="Y1692" s="2"/>
      <c r="Z1692" s="2"/>
    </row>
    <row r="1693">
      <c r="A1693" s="2"/>
      <c r="B1693" s="2"/>
      <c r="C1693" s="2"/>
      <c r="D1693" s="2"/>
      <c r="E1693" s="2"/>
      <c r="F1693" s="2"/>
      <c r="G1693" s="2"/>
      <c r="H1693" s="2"/>
      <c r="I1693" s="2"/>
      <c r="J1693" s="2"/>
      <c r="K1693" s="2"/>
      <c r="L1693" s="2"/>
      <c r="M1693" s="2"/>
      <c r="N1693" s="2"/>
      <c r="O1693" s="2"/>
      <c r="P1693" s="2"/>
      <c r="Q1693" s="2"/>
      <c r="R1693" s="2"/>
      <c r="S1693" s="2"/>
      <c r="T1693" s="2"/>
      <c r="U1693" s="2"/>
      <c r="V1693" s="2"/>
      <c r="W1693" s="2"/>
      <c r="X1693" s="2"/>
      <c r="Y1693" s="2"/>
      <c r="Z1693" s="2"/>
    </row>
    <row r="1694">
      <c r="A1694" s="2"/>
      <c r="B1694" s="2"/>
      <c r="C1694" s="2"/>
      <c r="D1694" s="2"/>
      <c r="E1694" s="2"/>
      <c r="F1694" s="2"/>
      <c r="G1694" s="2"/>
      <c r="H1694" s="2"/>
      <c r="I1694" s="2"/>
      <c r="J1694" s="2"/>
      <c r="K1694" s="2"/>
      <c r="L1694" s="2"/>
      <c r="M1694" s="2"/>
      <c r="N1694" s="2"/>
      <c r="O1694" s="2"/>
      <c r="P1694" s="2"/>
      <c r="Q1694" s="2"/>
      <c r="R1694" s="2"/>
      <c r="S1694" s="2"/>
      <c r="T1694" s="2"/>
      <c r="U1694" s="2"/>
      <c r="V1694" s="2"/>
      <c r="W1694" s="2"/>
      <c r="X1694" s="2"/>
      <c r="Y1694" s="2"/>
      <c r="Z1694" s="2"/>
    </row>
    <row r="1695">
      <c r="A1695" s="2"/>
      <c r="B1695" s="2"/>
      <c r="C1695" s="2"/>
      <c r="D1695" s="2"/>
      <c r="E1695" s="2"/>
      <c r="F1695" s="2"/>
      <c r="G1695" s="2"/>
      <c r="H1695" s="2"/>
      <c r="I1695" s="2"/>
      <c r="J1695" s="2"/>
      <c r="K1695" s="2"/>
      <c r="L1695" s="2"/>
      <c r="M1695" s="2"/>
      <c r="N1695" s="2"/>
      <c r="O1695" s="2"/>
      <c r="P1695" s="2"/>
      <c r="Q1695" s="2"/>
      <c r="R1695" s="2"/>
      <c r="S1695" s="2"/>
      <c r="T1695" s="2"/>
      <c r="U1695" s="2"/>
      <c r="V1695" s="2"/>
      <c r="W1695" s="2"/>
      <c r="X1695" s="2"/>
      <c r="Y1695" s="2"/>
      <c r="Z1695" s="2"/>
    </row>
    <row r="1696">
      <c r="A1696" s="2"/>
      <c r="B1696" s="2"/>
      <c r="C1696" s="2"/>
      <c r="D1696" s="2"/>
      <c r="E1696" s="2"/>
      <c r="F1696" s="2"/>
      <c r="G1696" s="2"/>
      <c r="H1696" s="2"/>
      <c r="I1696" s="2"/>
      <c r="J1696" s="2"/>
      <c r="K1696" s="2"/>
      <c r="L1696" s="2"/>
      <c r="M1696" s="2"/>
      <c r="N1696" s="2"/>
      <c r="O1696" s="2"/>
      <c r="P1696" s="2"/>
      <c r="Q1696" s="2"/>
      <c r="R1696" s="2"/>
      <c r="S1696" s="2"/>
      <c r="T1696" s="2"/>
      <c r="U1696" s="2"/>
      <c r="V1696" s="2"/>
      <c r="W1696" s="2"/>
      <c r="X1696" s="2"/>
      <c r="Y1696" s="2"/>
      <c r="Z1696" s="2"/>
    </row>
    <row r="1697">
      <c r="A1697" s="2"/>
      <c r="B1697" s="2"/>
      <c r="C1697" s="2"/>
      <c r="D1697" s="2"/>
      <c r="E1697" s="2"/>
      <c r="F1697" s="2"/>
      <c r="G1697" s="2"/>
      <c r="H1697" s="2"/>
      <c r="I1697" s="2"/>
      <c r="J1697" s="2"/>
      <c r="K1697" s="2"/>
      <c r="L1697" s="2"/>
      <c r="M1697" s="2"/>
      <c r="N1697" s="2"/>
      <c r="O1697" s="2"/>
      <c r="P1697" s="2"/>
      <c r="Q1697" s="2"/>
      <c r="R1697" s="2"/>
      <c r="S1697" s="2"/>
      <c r="T1697" s="2"/>
      <c r="U1697" s="2"/>
      <c r="V1697" s="2"/>
      <c r="W1697" s="2"/>
      <c r="X1697" s="2"/>
      <c r="Y1697" s="2"/>
      <c r="Z1697" s="2"/>
    </row>
    <row r="1698">
      <c r="A1698" s="2"/>
      <c r="B1698" s="2"/>
      <c r="C1698" s="2"/>
      <c r="D1698" s="2"/>
      <c r="E1698" s="2"/>
      <c r="F1698" s="2"/>
      <c r="G1698" s="2"/>
      <c r="H1698" s="2"/>
      <c r="I1698" s="2"/>
      <c r="J1698" s="2"/>
      <c r="K1698" s="2"/>
      <c r="L1698" s="2"/>
      <c r="M1698" s="2"/>
      <c r="N1698" s="2"/>
      <c r="O1698" s="2"/>
      <c r="P1698" s="2"/>
      <c r="Q1698" s="2"/>
      <c r="R1698" s="2"/>
      <c r="S1698" s="2"/>
      <c r="T1698" s="2"/>
      <c r="U1698" s="2"/>
      <c r="V1698" s="2"/>
      <c r="W1698" s="2"/>
      <c r="X1698" s="2"/>
      <c r="Y1698" s="2"/>
      <c r="Z1698" s="2"/>
    </row>
    <row r="1699">
      <c r="A1699" s="2"/>
      <c r="B1699" s="2"/>
      <c r="C1699" s="2"/>
      <c r="D1699" s="2"/>
      <c r="E1699" s="2"/>
      <c r="F1699" s="2"/>
      <c r="G1699" s="2"/>
      <c r="H1699" s="2"/>
      <c r="I1699" s="2"/>
      <c r="J1699" s="2"/>
      <c r="K1699" s="2"/>
      <c r="L1699" s="2"/>
      <c r="M1699" s="2"/>
      <c r="N1699" s="2"/>
      <c r="O1699" s="2"/>
      <c r="P1699" s="2"/>
      <c r="Q1699" s="2"/>
      <c r="R1699" s="2"/>
      <c r="S1699" s="2"/>
      <c r="T1699" s="2"/>
      <c r="U1699" s="2"/>
      <c r="V1699" s="2"/>
      <c r="W1699" s="2"/>
      <c r="X1699" s="2"/>
      <c r="Y1699" s="2"/>
      <c r="Z1699" s="2"/>
    </row>
    <row r="1700">
      <c r="A1700" s="2"/>
      <c r="B1700" s="2"/>
      <c r="C1700" s="2"/>
      <c r="D1700" s="2"/>
      <c r="E1700" s="2"/>
      <c r="F1700" s="2"/>
      <c r="G1700" s="2"/>
      <c r="H1700" s="2"/>
      <c r="I1700" s="2"/>
      <c r="J1700" s="2"/>
      <c r="K1700" s="2"/>
      <c r="L1700" s="2"/>
      <c r="M1700" s="2"/>
      <c r="N1700" s="2"/>
      <c r="O1700" s="2"/>
      <c r="P1700" s="2"/>
      <c r="Q1700" s="2"/>
      <c r="R1700" s="2"/>
      <c r="S1700" s="2"/>
      <c r="T1700" s="2"/>
      <c r="U1700" s="2"/>
      <c r="V1700" s="2"/>
      <c r="W1700" s="2"/>
      <c r="X1700" s="2"/>
      <c r="Y1700" s="2"/>
      <c r="Z1700" s="2"/>
    </row>
    <row r="1701">
      <c r="A1701" s="2"/>
      <c r="B1701" s="2"/>
      <c r="C1701" s="2"/>
      <c r="D1701" s="2"/>
      <c r="E1701" s="2"/>
      <c r="F1701" s="2"/>
      <c r="G1701" s="2"/>
      <c r="H1701" s="2"/>
      <c r="I1701" s="2"/>
      <c r="J1701" s="2"/>
      <c r="K1701" s="2"/>
      <c r="L1701" s="2"/>
      <c r="M1701" s="2"/>
      <c r="N1701" s="2"/>
      <c r="O1701" s="2"/>
      <c r="P1701" s="2"/>
      <c r="Q1701" s="2"/>
      <c r="R1701" s="2"/>
      <c r="S1701" s="2"/>
      <c r="T1701" s="2"/>
      <c r="U1701" s="2"/>
      <c r="V1701" s="2"/>
      <c r="W1701" s="2"/>
      <c r="X1701" s="2"/>
      <c r="Y1701" s="2"/>
      <c r="Z1701" s="2"/>
    </row>
    <row r="1702">
      <c r="A1702" s="2"/>
      <c r="B1702" s="2"/>
      <c r="C1702" s="2"/>
      <c r="D1702" s="2"/>
      <c r="E1702" s="2"/>
      <c r="F1702" s="2"/>
      <c r="G1702" s="2"/>
      <c r="H1702" s="2"/>
      <c r="I1702" s="2"/>
      <c r="J1702" s="2"/>
      <c r="K1702" s="2"/>
      <c r="L1702" s="2"/>
      <c r="M1702" s="2"/>
      <c r="N1702" s="2"/>
      <c r="O1702" s="2"/>
      <c r="P1702" s="2"/>
      <c r="Q1702" s="2"/>
      <c r="R1702" s="2"/>
      <c r="S1702" s="2"/>
      <c r="T1702" s="2"/>
      <c r="U1702" s="2"/>
      <c r="V1702" s="2"/>
      <c r="W1702" s="2"/>
      <c r="X1702" s="2"/>
      <c r="Y1702" s="2"/>
      <c r="Z1702" s="2"/>
    </row>
    <row r="1703">
      <c r="A1703" s="2"/>
      <c r="B1703" s="2"/>
      <c r="C1703" s="2"/>
      <c r="D1703" s="2"/>
      <c r="E1703" s="2"/>
      <c r="F1703" s="2"/>
      <c r="G1703" s="2"/>
      <c r="H1703" s="2"/>
      <c r="I1703" s="2"/>
      <c r="J1703" s="2"/>
      <c r="K1703" s="2"/>
      <c r="L1703" s="2"/>
      <c r="M1703" s="2"/>
      <c r="N1703" s="2"/>
      <c r="O1703" s="2"/>
      <c r="P1703" s="2"/>
      <c r="Q1703" s="2"/>
      <c r="R1703" s="2"/>
      <c r="S1703" s="2"/>
      <c r="T1703" s="2"/>
      <c r="U1703" s="2"/>
      <c r="V1703" s="2"/>
      <c r="W1703" s="2"/>
      <c r="X1703" s="2"/>
      <c r="Y1703" s="2"/>
      <c r="Z1703" s="2"/>
    </row>
    <row r="1704">
      <c r="A1704" s="2"/>
      <c r="B1704" s="2"/>
      <c r="C1704" s="2"/>
      <c r="D1704" s="2"/>
      <c r="E1704" s="2"/>
      <c r="F1704" s="2"/>
      <c r="G1704" s="2"/>
      <c r="H1704" s="2"/>
      <c r="I1704" s="2"/>
      <c r="J1704" s="2"/>
      <c r="K1704" s="2"/>
      <c r="L1704" s="2"/>
      <c r="M1704" s="2"/>
      <c r="N1704" s="2"/>
      <c r="O1704" s="2"/>
      <c r="P1704" s="2"/>
      <c r="Q1704" s="2"/>
      <c r="R1704" s="2"/>
      <c r="S1704" s="2"/>
      <c r="T1704" s="2"/>
      <c r="U1704" s="2"/>
      <c r="V1704" s="2"/>
      <c r="W1704" s="2"/>
      <c r="X1704" s="2"/>
      <c r="Y1704" s="2"/>
      <c r="Z1704" s="2"/>
    </row>
    <row r="1705">
      <c r="A1705" s="2"/>
      <c r="B1705" s="2"/>
      <c r="C1705" s="2"/>
      <c r="D1705" s="2"/>
      <c r="E1705" s="2"/>
      <c r="F1705" s="2"/>
      <c r="G1705" s="2"/>
      <c r="H1705" s="2"/>
      <c r="I1705" s="2"/>
      <c r="J1705" s="2"/>
      <c r="K1705" s="2"/>
      <c r="L1705" s="2"/>
      <c r="M1705" s="2"/>
      <c r="N1705" s="2"/>
      <c r="O1705" s="2"/>
      <c r="P1705" s="2"/>
      <c r="Q1705" s="2"/>
      <c r="R1705" s="2"/>
      <c r="S1705" s="2"/>
      <c r="T1705" s="2"/>
      <c r="U1705" s="2"/>
      <c r="V1705" s="2"/>
      <c r="W1705" s="2"/>
      <c r="X1705" s="2"/>
      <c r="Y1705" s="2"/>
      <c r="Z1705" s="2"/>
    </row>
    <row r="1706">
      <c r="A1706" s="2"/>
      <c r="B1706" s="2"/>
      <c r="C1706" s="2"/>
      <c r="D1706" s="2"/>
      <c r="E1706" s="2"/>
      <c r="F1706" s="2"/>
      <c r="G1706" s="2"/>
      <c r="H1706" s="2"/>
      <c r="I1706" s="2"/>
      <c r="J1706" s="2"/>
      <c r="K1706" s="2"/>
      <c r="L1706" s="2"/>
      <c r="M1706" s="2"/>
      <c r="N1706" s="2"/>
      <c r="O1706" s="2"/>
      <c r="P1706" s="2"/>
      <c r="Q1706" s="2"/>
      <c r="R1706" s="2"/>
      <c r="S1706" s="2"/>
      <c r="T1706" s="2"/>
      <c r="U1706" s="2"/>
      <c r="V1706" s="2"/>
      <c r="W1706" s="2"/>
      <c r="X1706" s="2"/>
      <c r="Y1706" s="2"/>
      <c r="Z1706" s="2"/>
    </row>
    <row r="1707">
      <c r="A1707" s="2"/>
      <c r="B1707" s="2"/>
      <c r="C1707" s="2"/>
      <c r="D1707" s="2"/>
      <c r="E1707" s="2"/>
      <c r="F1707" s="2"/>
      <c r="G1707" s="2"/>
      <c r="H1707" s="2"/>
      <c r="I1707" s="2"/>
      <c r="J1707" s="2"/>
      <c r="K1707" s="2"/>
      <c r="L1707" s="2"/>
      <c r="M1707" s="2"/>
      <c r="N1707" s="2"/>
      <c r="O1707" s="2"/>
      <c r="P1707" s="2"/>
      <c r="Q1707" s="2"/>
      <c r="R1707" s="2"/>
      <c r="S1707" s="2"/>
      <c r="T1707" s="2"/>
      <c r="U1707" s="2"/>
      <c r="V1707" s="2"/>
      <c r="W1707" s="2"/>
      <c r="X1707" s="2"/>
      <c r="Y1707" s="2"/>
      <c r="Z1707" s="2"/>
    </row>
    <row r="1708">
      <c r="A1708" s="2"/>
      <c r="B1708" s="2"/>
      <c r="C1708" s="2"/>
      <c r="D1708" s="2"/>
      <c r="E1708" s="2"/>
      <c r="F1708" s="2"/>
      <c r="G1708" s="2"/>
      <c r="H1708" s="2"/>
      <c r="I1708" s="2"/>
      <c r="J1708" s="2"/>
      <c r="K1708" s="2"/>
      <c r="L1708" s="2"/>
      <c r="M1708" s="2"/>
      <c r="N1708" s="2"/>
      <c r="O1708" s="2"/>
      <c r="P1708" s="2"/>
      <c r="Q1708" s="2"/>
      <c r="R1708" s="2"/>
      <c r="S1708" s="2"/>
      <c r="T1708" s="2"/>
      <c r="U1708" s="2"/>
      <c r="V1708" s="2"/>
      <c r="W1708" s="2"/>
      <c r="X1708" s="2"/>
      <c r="Y1708" s="2"/>
      <c r="Z1708" s="2"/>
    </row>
    <row r="1709">
      <c r="A1709" s="2"/>
      <c r="B1709" s="2"/>
      <c r="C1709" s="2"/>
      <c r="D1709" s="2"/>
      <c r="E1709" s="2"/>
      <c r="F1709" s="2"/>
      <c r="G1709" s="2"/>
      <c r="H1709" s="2"/>
      <c r="I1709" s="2"/>
      <c r="J1709" s="2"/>
      <c r="K1709" s="2"/>
      <c r="L1709" s="2"/>
      <c r="M1709" s="2"/>
      <c r="N1709" s="2"/>
      <c r="O1709" s="2"/>
      <c r="P1709" s="2"/>
      <c r="Q1709" s="2"/>
      <c r="R1709" s="2"/>
      <c r="S1709" s="2"/>
      <c r="T1709" s="2"/>
      <c r="U1709" s="2"/>
      <c r="V1709" s="2"/>
      <c r="W1709" s="2"/>
      <c r="X1709" s="2"/>
      <c r="Y1709" s="2"/>
      <c r="Z1709" s="2"/>
    </row>
    <row r="1710">
      <c r="A1710" s="2"/>
      <c r="B1710" s="2"/>
      <c r="C1710" s="2"/>
      <c r="D1710" s="2"/>
      <c r="E1710" s="2"/>
      <c r="F1710" s="2"/>
      <c r="G1710" s="2"/>
      <c r="H1710" s="2"/>
      <c r="I1710" s="2"/>
      <c r="J1710" s="2"/>
      <c r="K1710" s="2"/>
      <c r="L1710" s="2"/>
      <c r="M1710" s="2"/>
      <c r="N1710" s="2"/>
      <c r="O1710" s="2"/>
      <c r="P1710" s="2"/>
      <c r="Q1710" s="2"/>
      <c r="R1710" s="2"/>
      <c r="S1710" s="2"/>
      <c r="T1710" s="2"/>
      <c r="U1710" s="2"/>
      <c r="V1710" s="2"/>
      <c r="W1710" s="2"/>
      <c r="X1710" s="2"/>
      <c r="Y1710" s="2"/>
      <c r="Z1710" s="2"/>
    </row>
    <row r="1711">
      <c r="A1711" s="2"/>
      <c r="B1711" s="2"/>
      <c r="C1711" s="2"/>
      <c r="D1711" s="2"/>
      <c r="E1711" s="2"/>
      <c r="F1711" s="2"/>
      <c r="G1711" s="2"/>
      <c r="H1711" s="2"/>
      <c r="I1711" s="2"/>
      <c r="J1711" s="2"/>
      <c r="K1711" s="2"/>
      <c r="L1711" s="2"/>
      <c r="M1711" s="2"/>
      <c r="N1711" s="2"/>
      <c r="O1711" s="2"/>
      <c r="P1711" s="2"/>
      <c r="Q1711" s="2"/>
      <c r="R1711" s="2"/>
      <c r="S1711" s="2"/>
      <c r="T1711" s="2"/>
      <c r="U1711" s="2"/>
      <c r="V1711" s="2"/>
      <c r="W1711" s="2"/>
      <c r="X1711" s="2"/>
      <c r="Y1711" s="2"/>
      <c r="Z1711" s="2"/>
    </row>
    <row r="1712">
      <c r="A1712" s="2"/>
      <c r="B1712" s="2"/>
      <c r="C1712" s="2"/>
      <c r="D1712" s="2"/>
      <c r="E1712" s="2"/>
      <c r="F1712" s="2"/>
      <c r="G1712" s="2"/>
      <c r="H1712" s="2"/>
      <c r="I1712" s="2"/>
      <c r="J1712" s="2"/>
      <c r="K1712" s="2"/>
      <c r="L1712" s="2"/>
      <c r="M1712" s="2"/>
      <c r="N1712" s="2"/>
      <c r="O1712" s="2"/>
      <c r="P1712" s="2"/>
      <c r="Q1712" s="2"/>
      <c r="R1712" s="2"/>
      <c r="S1712" s="2"/>
      <c r="T1712" s="2"/>
      <c r="U1712" s="2"/>
      <c r="V1712" s="2"/>
      <c r="W1712" s="2"/>
      <c r="X1712" s="2"/>
      <c r="Y1712" s="2"/>
      <c r="Z1712" s="2"/>
    </row>
    <row r="1713">
      <c r="A1713" s="2"/>
      <c r="B1713" s="2"/>
      <c r="C1713" s="2"/>
      <c r="D1713" s="2"/>
      <c r="E1713" s="2"/>
      <c r="F1713" s="2"/>
      <c r="G1713" s="2"/>
      <c r="H1713" s="2"/>
      <c r="I1713" s="2"/>
      <c r="J1713" s="2"/>
      <c r="K1713" s="2"/>
      <c r="L1713" s="2"/>
      <c r="M1713" s="2"/>
      <c r="N1713" s="2"/>
      <c r="O1713" s="2"/>
      <c r="P1713" s="2"/>
      <c r="Q1713" s="2"/>
      <c r="R1713" s="2"/>
      <c r="S1713" s="2"/>
      <c r="T1713" s="2"/>
      <c r="U1713" s="2"/>
      <c r="V1713" s="2"/>
      <c r="W1713" s="2"/>
      <c r="X1713" s="2"/>
      <c r="Y1713" s="2"/>
      <c r="Z1713" s="2"/>
    </row>
    <row r="1714">
      <c r="A1714" s="2"/>
      <c r="B1714" s="2"/>
      <c r="C1714" s="2"/>
      <c r="D1714" s="2"/>
      <c r="E1714" s="2"/>
      <c r="F1714" s="2"/>
      <c r="G1714" s="2"/>
      <c r="H1714" s="2"/>
      <c r="I1714" s="2"/>
      <c r="J1714" s="2"/>
      <c r="K1714" s="2"/>
      <c r="L1714" s="2"/>
      <c r="M1714" s="2"/>
      <c r="N1714" s="2"/>
      <c r="O1714" s="2"/>
      <c r="P1714" s="2"/>
      <c r="Q1714" s="2"/>
      <c r="R1714" s="2"/>
      <c r="S1714" s="2"/>
      <c r="T1714" s="2"/>
      <c r="U1714" s="2"/>
      <c r="V1714" s="2"/>
      <c r="W1714" s="2"/>
      <c r="X1714" s="2"/>
      <c r="Y1714" s="2"/>
      <c r="Z1714" s="2"/>
    </row>
    <row r="1715">
      <c r="A1715" s="2"/>
      <c r="B1715" s="2"/>
      <c r="C1715" s="2"/>
      <c r="D1715" s="2"/>
      <c r="E1715" s="2"/>
      <c r="F1715" s="2"/>
      <c r="G1715" s="2"/>
      <c r="H1715" s="2"/>
      <c r="I1715" s="2"/>
      <c r="J1715" s="2"/>
      <c r="K1715" s="2"/>
      <c r="L1715" s="2"/>
      <c r="M1715" s="2"/>
      <c r="N1715" s="2"/>
      <c r="O1715" s="2"/>
      <c r="P1715" s="2"/>
      <c r="Q1715" s="2"/>
      <c r="R1715" s="2"/>
      <c r="S1715" s="2"/>
      <c r="T1715" s="2"/>
      <c r="U1715" s="2"/>
      <c r="V1715" s="2"/>
      <c r="W1715" s="2"/>
      <c r="X1715" s="2"/>
      <c r="Y1715" s="2"/>
      <c r="Z1715" s="2"/>
    </row>
    <row r="1716">
      <c r="A1716" s="2"/>
      <c r="B1716" s="2"/>
      <c r="C1716" s="2"/>
      <c r="D1716" s="2"/>
      <c r="E1716" s="2"/>
      <c r="F1716" s="2"/>
      <c r="G1716" s="2"/>
      <c r="H1716" s="2"/>
      <c r="I1716" s="2"/>
      <c r="J1716" s="2"/>
      <c r="K1716" s="2"/>
      <c r="L1716" s="2"/>
      <c r="M1716" s="2"/>
      <c r="N1716" s="2"/>
      <c r="O1716" s="2"/>
      <c r="P1716" s="2"/>
      <c r="Q1716" s="2"/>
      <c r="R1716" s="2"/>
      <c r="S1716" s="2"/>
      <c r="T1716" s="2"/>
      <c r="U1716" s="2"/>
      <c r="V1716" s="2"/>
      <c r="W1716" s="2"/>
      <c r="X1716" s="2"/>
      <c r="Y1716" s="2"/>
      <c r="Z1716" s="2"/>
    </row>
    <row r="1717">
      <c r="A1717" s="2"/>
      <c r="B1717" s="2"/>
      <c r="C1717" s="2"/>
      <c r="D1717" s="2"/>
      <c r="E1717" s="2"/>
      <c r="F1717" s="2"/>
      <c r="G1717" s="2"/>
      <c r="H1717" s="2"/>
      <c r="I1717" s="2"/>
      <c r="J1717" s="2"/>
      <c r="K1717" s="2"/>
      <c r="L1717" s="2"/>
      <c r="M1717" s="2"/>
      <c r="N1717" s="2"/>
      <c r="O1717" s="2"/>
      <c r="P1717" s="2"/>
      <c r="Q1717" s="2"/>
      <c r="R1717" s="2"/>
      <c r="S1717" s="2"/>
      <c r="T1717" s="2"/>
      <c r="U1717" s="2"/>
      <c r="V1717" s="2"/>
      <c r="W1717" s="2"/>
      <c r="X1717" s="2"/>
      <c r="Y1717" s="2"/>
      <c r="Z1717" s="2"/>
    </row>
    <row r="1718">
      <c r="A1718" s="2"/>
      <c r="B1718" s="2"/>
      <c r="C1718" s="2"/>
      <c r="D1718" s="2"/>
      <c r="E1718" s="2"/>
      <c r="F1718" s="2"/>
      <c r="G1718" s="2"/>
      <c r="H1718" s="2"/>
      <c r="I1718" s="2"/>
      <c r="J1718" s="2"/>
      <c r="K1718" s="2"/>
      <c r="L1718" s="2"/>
      <c r="M1718" s="2"/>
      <c r="N1718" s="2"/>
      <c r="O1718" s="2"/>
      <c r="P1718" s="2"/>
      <c r="Q1718" s="2"/>
      <c r="R1718" s="2"/>
      <c r="S1718" s="2"/>
      <c r="T1718" s="2"/>
      <c r="U1718" s="2"/>
      <c r="V1718" s="2"/>
      <c r="W1718" s="2"/>
      <c r="X1718" s="2"/>
      <c r="Y1718" s="2"/>
      <c r="Z1718" s="2"/>
    </row>
    <row r="1719">
      <c r="A1719" s="2"/>
      <c r="B1719" s="2"/>
      <c r="C1719" s="2"/>
      <c r="D1719" s="2"/>
      <c r="E1719" s="2"/>
      <c r="F1719" s="2"/>
      <c r="G1719" s="2"/>
      <c r="H1719" s="2"/>
      <c r="I1719" s="2"/>
      <c r="J1719" s="2"/>
      <c r="K1719" s="2"/>
      <c r="L1719" s="2"/>
      <c r="M1719" s="2"/>
      <c r="N1719" s="2"/>
      <c r="O1719" s="2"/>
      <c r="P1719" s="2"/>
      <c r="Q1719" s="2"/>
      <c r="R1719" s="2"/>
      <c r="S1719" s="2"/>
      <c r="T1719" s="2"/>
      <c r="U1719" s="2"/>
      <c r="V1719" s="2"/>
      <c r="W1719" s="2"/>
      <c r="X1719" s="2"/>
      <c r="Y1719" s="2"/>
      <c r="Z1719" s="2"/>
    </row>
    <row r="1720">
      <c r="A1720" s="2"/>
      <c r="B1720" s="2"/>
      <c r="C1720" s="2"/>
      <c r="D1720" s="2"/>
      <c r="E1720" s="2"/>
      <c r="F1720" s="2"/>
      <c r="G1720" s="2"/>
      <c r="H1720" s="2"/>
      <c r="I1720" s="2"/>
      <c r="J1720" s="2"/>
      <c r="K1720" s="2"/>
      <c r="L1720" s="2"/>
      <c r="M1720" s="2"/>
      <c r="N1720" s="2"/>
      <c r="O1720" s="2"/>
      <c r="P1720" s="2"/>
      <c r="Q1720" s="2"/>
      <c r="R1720" s="2"/>
      <c r="S1720" s="2"/>
      <c r="T1720" s="2"/>
      <c r="U1720" s="2"/>
      <c r="V1720" s="2"/>
      <c r="W1720" s="2"/>
      <c r="X1720" s="2"/>
      <c r="Y1720" s="2"/>
      <c r="Z1720" s="2"/>
    </row>
    <row r="1721">
      <c r="A1721" s="2"/>
      <c r="B1721" s="2"/>
      <c r="C1721" s="2"/>
      <c r="D1721" s="2"/>
      <c r="E1721" s="2"/>
      <c r="F1721" s="2"/>
      <c r="G1721" s="2"/>
      <c r="H1721" s="2"/>
      <c r="I1721" s="2"/>
      <c r="J1721" s="2"/>
      <c r="K1721" s="2"/>
      <c r="L1721" s="2"/>
      <c r="M1721" s="2"/>
      <c r="N1721" s="2"/>
      <c r="O1721" s="2"/>
      <c r="P1721" s="2"/>
      <c r="Q1721" s="2"/>
      <c r="R1721" s="2"/>
      <c r="S1721" s="2"/>
      <c r="T1721" s="2"/>
      <c r="U1721" s="2"/>
      <c r="V1721" s="2"/>
      <c r="W1721" s="2"/>
      <c r="X1721" s="2"/>
      <c r="Y1721" s="2"/>
      <c r="Z1721" s="2"/>
    </row>
    <row r="1722">
      <c r="A1722" s="2"/>
      <c r="B1722" s="2"/>
      <c r="C1722" s="2"/>
      <c r="D1722" s="2"/>
      <c r="E1722" s="2"/>
      <c r="F1722" s="2"/>
      <c r="G1722" s="2"/>
      <c r="H1722" s="2"/>
      <c r="I1722" s="2"/>
      <c r="J1722" s="2"/>
      <c r="K1722" s="2"/>
      <c r="L1722" s="2"/>
      <c r="M1722" s="2"/>
      <c r="N1722" s="2"/>
      <c r="O1722" s="2"/>
      <c r="P1722" s="2"/>
      <c r="Q1722" s="2"/>
      <c r="R1722" s="2"/>
      <c r="S1722" s="2"/>
      <c r="T1722" s="2"/>
      <c r="U1722" s="2"/>
      <c r="V1722" s="2"/>
      <c r="W1722" s="2"/>
      <c r="X1722" s="2"/>
      <c r="Y1722" s="2"/>
      <c r="Z1722" s="2"/>
    </row>
    <row r="1723">
      <c r="A1723" s="2"/>
      <c r="B1723" s="2"/>
      <c r="C1723" s="2"/>
      <c r="D1723" s="2"/>
      <c r="E1723" s="2"/>
      <c r="F1723" s="2"/>
      <c r="G1723" s="2"/>
      <c r="H1723" s="2"/>
      <c r="I1723" s="2"/>
      <c r="J1723" s="2"/>
      <c r="K1723" s="2"/>
      <c r="L1723" s="2"/>
      <c r="M1723" s="2"/>
      <c r="N1723" s="2"/>
      <c r="O1723" s="2"/>
      <c r="P1723" s="2"/>
      <c r="Q1723" s="2"/>
      <c r="R1723" s="2"/>
      <c r="S1723" s="2"/>
      <c r="T1723" s="2"/>
      <c r="U1723" s="2"/>
      <c r="V1723" s="2"/>
      <c r="W1723" s="2"/>
      <c r="X1723" s="2"/>
      <c r="Y1723" s="2"/>
      <c r="Z1723" s="2"/>
    </row>
    <row r="1724">
      <c r="A1724" s="2"/>
      <c r="B1724" s="2"/>
      <c r="C1724" s="2"/>
      <c r="D1724" s="2"/>
      <c r="E1724" s="2"/>
      <c r="F1724" s="2"/>
      <c r="G1724" s="2"/>
      <c r="H1724" s="2"/>
      <c r="I1724" s="2"/>
      <c r="J1724" s="2"/>
      <c r="K1724" s="2"/>
      <c r="L1724" s="2"/>
      <c r="M1724" s="2"/>
      <c r="N1724" s="2"/>
      <c r="O1724" s="2"/>
      <c r="P1724" s="2"/>
      <c r="Q1724" s="2"/>
      <c r="R1724" s="2"/>
      <c r="S1724" s="2"/>
      <c r="T1724" s="2"/>
      <c r="U1724" s="2"/>
      <c r="V1724" s="2"/>
      <c r="W1724" s="2"/>
      <c r="X1724" s="2"/>
      <c r="Y1724" s="2"/>
      <c r="Z1724" s="2"/>
    </row>
    <row r="1725">
      <c r="A1725" s="2"/>
      <c r="B1725" s="2"/>
      <c r="C1725" s="2"/>
      <c r="D1725" s="2"/>
      <c r="E1725" s="2"/>
      <c r="F1725" s="2"/>
      <c r="G1725" s="2"/>
      <c r="H1725" s="2"/>
      <c r="I1725" s="2"/>
      <c r="J1725" s="2"/>
      <c r="K1725" s="2"/>
      <c r="L1725" s="2"/>
      <c r="M1725" s="2"/>
      <c r="N1725" s="2"/>
      <c r="O1725" s="2"/>
      <c r="P1725" s="2"/>
      <c r="Q1725" s="2"/>
      <c r="R1725" s="2"/>
      <c r="S1725" s="2"/>
      <c r="T1725" s="2"/>
      <c r="U1725" s="2"/>
      <c r="V1725" s="2"/>
      <c r="W1725" s="2"/>
      <c r="X1725" s="2"/>
      <c r="Y1725" s="2"/>
      <c r="Z1725" s="2"/>
    </row>
    <row r="1726">
      <c r="A1726" s="2"/>
      <c r="B1726" s="2"/>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row>
    <row r="1727">
      <c r="A1727" s="2"/>
      <c r="B1727" s="2"/>
      <c r="C1727" s="2"/>
      <c r="D1727" s="2"/>
      <c r="E1727" s="2"/>
      <c r="F1727" s="2"/>
      <c r="G1727" s="2"/>
      <c r="H1727" s="2"/>
      <c r="I1727" s="2"/>
      <c r="J1727" s="2"/>
      <c r="K1727" s="2"/>
      <c r="L1727" s="2"/>
      <c r="M1727" s="2"/>
      <c r="N1727" s="2"/>
      <c r="O1727" s="2"/>
      <c r="P1727" s="2"/>
      <c r="Q1727" s="2"/>
      <c r="R1727" s="2"/>
      <c r="S1727" s="2"/>
      <c r="T1727" s="2"/>
      <c r="U1727" s="2"/>
      <c r="V1727" s="2"/>
      <c r="W1727" s="2"/>
      <c r="X1727" s="2"/>
      <c r="Y1727" s="2"/>
      <c r="Z1727" s="2"/>
    </row>
    <row r="1728">
      <c r="A1728" s="2"/>
      <c r="B1728" s="2"/>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row>
    <row r="1729">
      <c r="A1729" s="2"/>
      <c r="B1729" s="2"/>
      <c r="C1729" s="2"/>
      <c r="D1729" s="2"/>
      <c r="E1729" s="2"/>
      <c r="F1729" s="2"/>
      <c r="G1729" s="2"/>
      <c r="H1729" s="2"/>
      <c r="I1729" s="2"/>
      <c r="J1729" s="2"/>
      <c r="K1729" s="2"/>
      <c r="L1729" s="2"/>
      <c r="M1729" s="2"/>
      <c r="N1729" s="2"/>
      <c r="O1729" s="2"/>
      <c r="P1729" s="2"/>
      <c r="Q1729" s="2"/>
      <c r="R1729" s="2"/>
      <c r="S1729" s="2"/>
      <c r="T1729" s="2"/>
      <c r="U1729" s="2"/>
      <c r="V1729" s="2"/>
      <c r="W1729" s="2"/>
      <c r="X1729" s="2"/>
      <c r="Y1729" s="2"/>
      <c r="Z1729" s="2"/>
    </row>
    <row r="1730">
      <c r="A1730" s="2"/>
      <c r="B1730" s="2"/>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row>
    <row r="1731">
      <c r="A1731" s="2"/>
      <c r="B1731" s="2"/>
      <c r="C1731" s="2"/>
      <c r="D1731" s="2"/>
      <c r="E1731" s="2"/>
      <c r="F1731" s="2"/>
      <c r="G1731" s="2"/>
      <c r="H1731" s="2"/>
      <c r="I1731" s="2"/>
      <c r="J1731" s="2"/>
      <c r="K1731" s="2"/>
      <c r="L1731" s="2"/>
      <c r="M1731" s="2"/>
      <c r="N1731" s="2"/>
      <c r="O1731" s="2"/>
      <c r="P1731" s="2"/>
      <c r="Q1731" s="2"/>
      <c r="R1731" s="2"/>
      <c r="S1731" s="2"/>
      <c r="T1731" s="2"/>
      <c r="U1731" s="2"/>
      <c r="V1731" s="2"/>
      <c r="W1731" s="2"/>
      <c r="X1731" s="2"/>
      <c r="Y1731" s="2"/>
      <c r="Z1731" s="2"/>
    </row>
    <row r="1732">
      <c r="A1732" s="2"/>
      <c r="B1732" s="2"/>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row>
    <row r="1733">
      <c r="A1733" s="2"/>
      <c r="B1733" s="2"/>
      <c r="C1733" s="2"/>
      <c r="D1733" s="2"/>
      <c r="E1733" s="2"/>
      <c r="F1733" s="2"/>
      <c r="G1733" s="2"/>
      <c r="H1733" s="2"/>
      <c r="I1733" s="2"/>
      <c r="J1733" s="2"/>
      <c r="K1733" s="2"/>
      <c r="L1733" s="2"/>
      <c r="M1733" s="2"/>
      <c r="N1733" s="2"/>
      <c r="O1733" s="2"/>
      <c r="P1733" s="2"/>
      <c r="Q1733" s="2"/>
      <c r="R1733" s="2"/>
      <c r="S1733" s="2"/>
      <c r="T1733" s="2"/>
      <c r="U1733" s="2"/>
      <c r="V1733" s="2"/>
      <c r="W1733" s="2"/>
      <c r="X1733" s="2"/>
      <c r="Y1733" s="2"/>
      <c r="Z1733" s="2"/>
    </row>
    <row r="1734">
      <c r="A1734" s="2"/>
      <c r="B1734" s="2"/>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row>
    <row r="1735">
      <c r="A1735" s="2"/>
      <c r="B1735" s="2"/>
      <c r="C1735" s="2"/>
      <c r="D1735" s="2"/>
      <c r="E1735" s="2"/>
      <c r="F1735" s="2"/>
      <c r="G1735" s="2"/>
      <c r="H1735" s="2"/>
      <c r="I1735" s="2"/>
      <c r="J1735" s="2"/>
      <c r="K1735" s="2"/>
      <c r="L1735" s="2"/>
      <c r="M1735" s="2"/>
      <c r="N1735" s="2"/>
      <c r="O1735" s="2"/>
      <c r="P1735" s="2"/>
      <c r="Q1735" s="2"/>
      <c r="R1735" s="2"/>
      <c r="S1735" s="2"/>
      <c r="T1735" s="2"/>
      <c r="U1735" s="2"/>
      <c r="V1735" s="2"/>
      <c r="W1735" s="2"/>
      <c r="X1735" s="2"/>
      <c r="Y1735" s="2"/>
      <c r="Z1735" s="2"/>
    </row>
    <row r="1736">
      <c r="A1736" s="2"/>
      <c r="B1736" s="2"/>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row>
    <row r="1737">
      <c r="A1737" s="2"/>
      <c r="B1737" s="2"/>
      <c r="C1737" s="2"/>
      <c r="D1737" s="2"/>
      <c r="E1737" s="2"/>
      <c r="F1737" s="2"/>
      <c r="G1737" s="2"/>
      <c r="H1737" s="2"/>
      <c r="I1737" s="2"/>
      <c r="J1737" s="2"/>
      <c r="K1737" s="2"/>
      <c r="L1737" s="2"/>
      <c r="M1737" s="2"/>
      <c r="N1737" s="2"/>
      <c r="O1737" s="2"/>
      <c r="P1737" s="2"/>
      <c r="Q1737" s="2"/>
      <c r="R1737" s="2"/>
      <c r="S1737" s="2"/>
      <c r="T1737" s="2"/>
      <c r="U1737" s="2"/>
      <c r="V1737" s="2"/>
      <c r="W1737" s="2"/>
      <c r="X1737" s="2"/>
      <c r="Y1737" s="2"/>
      <c r="Z1737" s="2"/>
    </row>
    <row r="1738">
      <c r="A1738" s="2"/>
      <c r="B1738" s="2"/>
      <c r="C1738" s="2"/>
      <c r="D1738" s="2"/>
      <c r="E1738" s="2"/>
      <c r="F1738" s="2"/>
      <c r="G1738" s="2"/>
      <c r="H1738" s="2"/>
      <c r="I1738" s="2"/>
      <c r="J1738" s="2"/>
      <c r="K1738" s="2"/>
      <c r="L1738" s="2"/>
      <c r="M1738" s="2"/>
      <c r="N1738" s="2"/>
      <c r="O1738" s="2"/>
      <c r="P1738" s="2"/>
      <c r="Q1738" s="2"/>
      <c r="R1738" s="2"/>
      <c r="S1738" s="2"/>
      <c r="T1738" s="2"/>
      <c r="U1738" s="2"/>
      <c r="V1738" s="2"/>
      <c r="W1738" s="2"/>
      <c r="X1738" s="2"/>
      <c r="Y1738" s="2"/>
      <c r="Z1738" s="2"/>
    </row>
    <row r="1739">
      <c r="A1739" s="2"/>
      <c r="B1739" s="2"/>
      <c r="C1739" s="2"/>
      <c r="D1739" s="2"/>
      <c r="E1739" s="2"/>
      <c r="F1739" s="2"/>
      <c r="G1739" s="2"/>
      <c r="H1739" s="2"/>
      <c r="I1739" s="2"/>
      <c r="J1739" s="2"/>
      <c r="K1739" s="2"/>
      <c r="L1739" s="2"/>
      <c r="M1739" s="2"/>
      <c r="N1739" s="2"/>
      <c r="O1739" s="2"/>
      <c r="P1739" s="2"/>
      <c r="Q1739" s="2"/>
      <c r="R1739" s="2"/>
      <c r="S1739" s="2"/>
      <c r="T1739" s="2"/>
      <c r="U1739" s="2"/>
      <c r="V1739" s="2"/>
      <c r="W1739" s="2"/>
      <c r="X1739" s="2"/>
      <c r="Y1739" s="2"/>
      <c r="Z1739" s="2"/>
    </row>
    <row r="1740">
      <c r="A1740" s="2"/>
      <c r="B1740" s="2"/>
      <c r="C1740" s="2"/>
      <c r="D1740" s="2"/>
      <c r="E1740" s="2"/>
      <c r="F1740" s="2"/>
      <c r="G1740" s="2"/>
      <c r="H1740" s="2"/>
      <c r="I1740" s="2"/>
      <c r="J1740" s="2"/>
      <c r="K1740" s="2"/>
      <c r="L1740" s="2"/>
      <c r="M1740" s="2"/>
      <c r="N1740" s="2"/>
      <c r="O1740" s="2"/>
      <c r="P1740" s="2"/>
      <c r="Q1740" s="2"/>
      <c r="R1740" s="2"/>
      <c r="S1740" s="2"/>
      <c r="T1740" s="2"/>
      <c r="U1740" s="2"/>
      <c r="V1740" s="2"/>
      <c r="W1740" s="2"/>
      <c r="X1740" s="2"/>
      <c r="Y1740" s="2"/>
      <c r="Z1740" s="2"/>
    </row>
    <row r="1741">
      <c r="A1741" s="2"/>
      <c r="B1741" s="2"/>
      <c r="C1741" s="2"/>
      <c r="D1741" s="2"/>
      <c r="E1741" s="2"/>
      <c r="F1741" s="2"/>
      <c r="G1741" s="2"/>
      <c r="H1741" s="2"/>
      <c r="I1741" s="2"/>
      <c r="J1741" s="2"/>
      <c r="K1741" s="2"/>
      <c r="L1741" s="2"/>
      <c r="M1741" s="2"/>
      <c r="N1741" s="2"/>
      <c r="O1741" s="2"/>
      <c r="P1741" s="2"/>
      <c r="Q1741" s="2"/>
      <c r="R1741" s="2"/>
      <c r="S1741" s="2"/>
      <c r="T1741" s="2"/>
      <c r="U1741" s="2"/>
      <c r="V1741" s="2"/>
      <c r="W1741" s="2"/>
      <c r="X1741" s="2"/>
      <c r="Y1741" s="2"/>
      <c r="Z1741" s="2"/>
    </row>
    <row r="1742">
      <c r="A1742" s="2"/>
      <c r="B1742" s="2"/>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row>
    <row r="1743">
      <c r="A1743" s="2"/>
      <c r="B1743" s="2"/>
      <c r="C1743" s="2"/>
      <c r="D1743" s="2"/>
      <c r="E1743" s="2"/>
      <c r="F1743" s="2"/>
      <c r="G1743" s="2"/>
      <c r="H1743" s="2"/>
      <c r="I1743" s="2"/>
      <c r="J1743" s="2"/>
      <c r="K1743" s="2"/>
      <c r="L1743" s="2"/>
      <c r="M1743" s="2"/>
      <c r="N1743" s="2"/>
      <c r="O1743" s="2"/>
      <c r="P1743" s="2"/>
      <c r="Q1743" s="2"/>
      <c r="R1743" s="2"/>
      <c r="S1743" s="2"/>
      <c r="T1743" s="2"/>
      <c r="U1743" s="2"/>
      <c r="V1743" s="2"/>
      <c r="W1743" s="2"/>
      <c r="X1743" s="2"/>
      <c r="Y1743" s="2"/>
      <c r="Z1743" s="2"/>
    </row>
    <row r="1744">
      <c r="A1744" s="2"/>
      <c r="B1744" s="2"/>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row>
    <row r="1745">
      <c r="A1745" s="2"/>
      <c r="B1745" s="2"/>
      <c r="C1745" s="2"/>
      <c r="D1745" s="2"/>
      <c r="E1745" s="2"/>
      <c r="F1745" s="2"/>
      <c r="G1745" s="2"/>
      <c r="H1745" s="2"/>
      <c r="I1745" s="2"/>
      <c r="J1745" s="2"/>
      <c r="K1745" s="2"/>
      <c r="L1745" s="2"/>
      <c r="M1745" s="2"/>
      <c r="N1745" s="2"/>
      <c r="O1745" s="2"/>
      <c r="P1745" s="2"/>
      <c r="Q1745" s="2"/>
      <c r="R1745" s="2"/>
      <c r="S1745" s="2"/>
      <c r="T1745" s="2"/>
      <c r="U1745" s="2"/>
      <c r="V1745" s="2"/>
      <c r="W1745" s="2"/>
      <c r="X1745" s="2"/>
      <c r="Y1745" s="2"/>
      <c r="Z1745" s="2"/>
    </row>
    <row r="1746">
      <c r="A1746" s="2"/>
      <c r="B1746" s="2"/>
      <c r="C1746" s="2"/>
      <c r="D1746" s="2"/>
      <c r="E1746" s="2"/>
      <c r="F1746" s="2"/>
      <c r="G1746" s="2"/>
      <c r="H1746" s="2"/>
      <c r="I1746" s="2"/>
      <c r="J1746" s="2"/>
      <c r="K1746" s="2"/>
      <c r="L1746" s="2"/>
      <c r="M1746" s="2"/>
      <c r="N1746" s="2"/>
      <c r="O1746" s="2"/>
      <c r="P1746" s="2"/>
      <c r="Q1746" s="2"/>
      <c r="R1746" s="2"/>
      <c r="S1746" s="2"/>
      <c r="T1746" s="2"/>
      <c r="U1746" s="2"/>
      <c r="V1746" s="2"/>
      <c r="W1746" s="2"/>
      <c r="X1746" s="2"/>
      <c r="Y1746" s="2"/>
      <c r="Z1746" s="2"/>
    </row>
    <row r="1747">
      <c r="A1747" s="2"/>
      <c r="B1747" s="2"/>
      <c r="C1747" s="2"/>
      <c r="D1747" s="2"/>
      <c r="E1747" s="2"/>
      <c r="F1747" s="2"/>
      <c r="G1747" s="2"/>
      <c r="H1747" s="2"/>
      <c r="I1747" s="2"/>
      <c r="J1747" s="2"/>
      <c r="K1747" s="2"/>
      <c r="L1747" s="2"/>
      <c r="M1747" s="2"/>
      <c r="N1747" s="2"/>
      <c r="O1747" s="2"/>
      <c r="P1747" s="2"/>
      <c r="Q1747" s="2"/>
      <c r="R1747" s="2"/>
      <c r="S1747" s="2"/>
      <c r="T1747" s="2"/>
      <c r="U1747" s="2"/>
      <c r="V1747" s="2"/>
      <c r="W1747" s="2"/>
      <c r="X1747" s="2"/>
      <c r="Y1747" s="2"/>
      <c r="Z1747" s="2"/>
    </row>
    <row r="1748">
      <c r="A1748" s="2"/>
      <c r="B1748" s="2"/>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row>
    <row r="1749">
      <c r="A1749" s="2"/>
      <c r="B1749" s="2"/>
      <c r="C1749" s="2"/>
      <c r="D1749" s="2"/>
      <c r="E1749" s="2"/>
      <c r="F1749" s="2"/>
      <c r="G1749" s="2"/>
      <c r="H1749" s="2"/>
      <c r="I1749" s="2"/>
      <c r="J1749" s="2"/>
      <c r="K1749" s="2"/>
      <c r="L1749" s="2"/>
      <c r="M1749" s="2"/>
      <c r="N1749" s="2"/>
      <c r="O1749" s="2"/>
      <c r="P1749" s="2"/>
      <c r="Q1749" s="2"/>
      <c r="R1749" s="2"/>
      <c r="S1749" s="2"/>
      <c r="T1749" s="2"/>
      <c r="U1749" s="2"/>
      <c r="V1749" s="2"/>
      <c r="W1749" s="2"/>
      <c r="X1749" s="2"/>
      <c r="Y1749" s="2"/>
      <c r="Z1749" s="2"/>
    </row>
    <row r="1750">
      <c r="A1750" s="2"/>
      <c r="B1750" s="2"/>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row>
    <row r="1751">
      <c r="A1751" s="2"/>
      <c r="B1751" s="2"/>
      <c r="C1751" s="2"/>
      <c r="D1751" s="2"/>
      <c r="E1751" s="2"/>
      <c r="F1751" s="2"/>
      <c r="G1751" s="2"/>
      <c r="H1751" s="2"/>
      <c r="I1751" s="2"/>
      <c r="J1751" s="2"/>
      <c r="K1751" s="2"/>
      <c r="L1751" s="2"/>
      <c r="M1751" s="2"/>
      <c r="N1751" s="2"/>
      <c r="O1751" s="2"/>
      <c r="P1751" s="2"/>
      <c r="Q1751" s="2"/>
      <c r="R1751" s="2"/>
      <c r="S1751" s="2"/>
      <c r="T1751" s="2"/>
      <c r="U1751" s="2"/>
      <c r="V1751" s="2"/>
      <c r="W1751" s="2"/>
      <c r="X1751" s="2"/>
      <c r="Y1751" s="2"/>
      <c r="Z1751" s="2"/>
    </row>
    <row r="1752">
      <c r="A1752" s="2"/>
      <c r="B1752" s="2"/>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row>
    <row r="1753">
      <c r="A1753" s="2"/>
      <c r="B1753" s="2"/>
      <c r="C1753" s="2"/>
      <c r="D1753" s="2"/>
      <c r="E1753" s="2"/>
      <c r="F1753" s="2"/>
      <c r="G1753" s="2"/>
      <c r="H1753" s="2"/>
      <c r="I1753" s="2"/>
      <c r="J1753" s="2"/>
      <c r="K1753" s="2"/>
      <c r="L1753" s="2"/>
      <c r="M1753" s="2"/>
      <c r="N1753" s="2"/>
      <c r="O1753" s="2"/>
      <c r="P1753" s="2"/>
      <c r="Q1753" s="2"/>
      <c r="R1753" s="2"/>
      <c r="S1753" s="2"/>
      <c r="T1753" s="2"/>
      <c r="U1753" s="2"/>
      <c r="V1753" s="2"/>
      <c r="W1753" s="2"/>
      <c r="X1753" s="2"/>
      <c r="Y1753" s="2"/>
      <c r="Z1753" s="2"/>
    </row>
    <row r="1754">
      <c r="A1754" s="2"/>
      <c r="B1754" s="2"/>
      <c r="C1754" s="2"/>
      <c r="D1754" s="2"/>
      <c r="E1754" s="2"/>
      <c r="F1754" s="2"/>
      <c r="G1754" s="2"/>
      <c r="H1754" s="2"/>
      <c r="I1754" s="2"/>
      <c r="J1754" s="2"/>
      <c r="K1754" s="2"/>
      <c r="L1754" s="2"/>
      <c r="M1754" s="2"/>
      <c r="N1754" s="2"/>
      <c r="O1754" s="2"/>
      <c r="P1754" s="2"/>
      <c r="Q1754" s="2"/>
      <c r="R1754" s="2"/>
      <c r="S1754" s="2"/>
      <c r="T1754" s="2"/>
      <c r="U1754" s="2"/>
      <c r="V1754" s="2"/>
      <c r="W1754" s="2"/>
      <c r="X1754" s="2"/>
      <c r="Y1754" s="2"/>
      <c r="Z1754" s="2"/>
    </row>
    <row r="1755">
      <c r="A1755" s="2"/>
      <c r="B1755" s="2"/>
      <c r="C1755" s="2"/>
      <c r="D1755" s="2"/>
      <c r="E1755" s="2"/>
      <c r="F1755" s="2"/>
      <c r="G1755" s="2"/>
      <c r="H1755" s="2"/>
      <c r="I1755" s="2"/>
      <c r="J1755" s="2"/>
      <c r="K1755" s="2"/>
      <c r="L1755" s="2"/>
      <c r="M1755" s="2"/>
      <c r="N1755" s="2"/>
      <c r="O1755" s="2"/>
      <c r="P1755" s="2"/>
      <c r="Q1755" s="2"/>
      <c r="R1755" s="2"/>
      <c r="S1755" s="2"/>
      <c r="T1755" s="2"/>
      <c r="U1755" s="2"/>
      <c r="V1755" s="2"/>
      <c r="W1755" s="2"/>
      <c r="X1755" s="2"/>
      <c r="Y1755" s="2"/>
      <c r="Z1755" s="2"/>
    </row>
    <row r="1756">
      <c r="A1756" s="2"/>
      <c r="B1756" s="2"/>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row>
    <row r="1757">
      <c r="A1757" s="2"/>
      <c r="B1757" s="2"/>
      <c r="C1757" s="2"/>
      <c r="D1757" s="2"/>
      <c r="E1757" s="2"/>
      <c r="F1757" s="2"/>
      <c r="G1757" s="2"/>
      <c r="H1757" s="2"/>
      <c r="I1757" s="2"/>
      <c r="J1757" s="2"/>
      <c r="K1757" s="2"/>
      <c r="L1757" s="2"/>
      <c r="M1757" s="2"/>
      <c r="N1757" s="2"/>
      <c r="O1757" s="2"/>
      <c r="P1757" s="2"/>
      <c r="Q1757" s="2"/>
      <c r="R1757" s="2"/>
      <c r="S1757" s="2"/>
      <c r="T1757" s="2"/>
      <c r="U1757" s="2"/>
      <c r="V1757" s="2"/>
      <c r="W1757" s="2"/>
      <c r="X1757" s="2"/>
      <c r="Y1757" s="2"/>
      <c r="Z1757" s="2"/>
    </row>
    <row r="1758">
      <c r="A1758" s="2"/>
      <c r="B1758" s="2"/>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row>
    <row r="1759">
      <c r="A1759" s="2"/>
      <c r="B1759" s="2"/>
      <c r="C1759" s="2"/>
      <c r="D1759" s="2"/>
      <c r="E1759" s="2"/>
      <c r="F1759" s="2"/>
      <c r="G1759" s="2"/>
      <c r="H1759" s="2"/>
      <c r="I1759" s="2"/>
      <c r="J1759" s="2"/>
      <c r="K1759" s="2"/>
      <c r="L1759" s="2"/>
      <c r="M1759" s="2"/>
      <c r="N1759" s="2"/>
      <c r="O1759" s="2"/>
      <c r="P1759" s="2"/>
      <c r="Q1759" s="2"/>
      <c r="R1759" s="2"/>
      <c r="S1759" s="2"/>
      <c r="T1759" s="2"/>
      <c r="U1759" s="2"/>
      <c r="V1759" s="2"/>
      <c r="W1759" s="2"/>
      <c r="X1759" s="2"/>
      <c r="Y1759" s="2"/>
      <c r="Z1759" s="2"/>
    </row>
    <row r="1760">
      <c r="A1760" s="2"/>
      <c r="B1760" s="2"/>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row>
    <row r="1761">
      <c r="A1761" s="2"/>
      <c r="B1761" s="2"/>
      <c r="C1761" s="2"/>
      <c r="D1761" s="2"/>
      <c r="E1761" s="2"/>
      <c r="F1761" s="2"/>
      <c r="G1761" s="2"/>
      <c r="H1761" s="2"/>
      <c r="I1761" s="2"/>
      <c r="J1761" s="2"/>
      <c r="K1761" s="2"/>
      <c r="L1761" s="2"/>
      <c r="M1761" s="2"/>
      <c r="N1761" s="2"/>
      <c r="O1761" s="2"/>
      <c r="P1761" s="2"/>
      <c r="Q1761" s="2"/>
      <c r="R1761" s="2"/>
      <c r="S1761" s="2"/>
      <c r="T1761" s="2"/>
      <c r="U1761" s="2"/>
      <c r="V1761" s="2"/>
      <c r="W1761" s="2"/>
      <c r="X1761" s="2"/>
      <c r="Y1761" s="2"/>
      <c r="Z1761" s="2"/>
    </row>
    <row r="1762">
      <c r="A1762" s="2"/>
      <c r="B1762" s="2"/>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row>
    <row r="1763">
      <c r="A1763" s="2"/>
      <c r="B1763" s="2"/>
      <c r="C1763" s="2"/>
      <c r="D1763" s="2"/>
      <c r="E1763" s="2"/>
      <c r="F1763" s="2"/>
      <c r="G1763" s="2"/>
      <c r="H1763" s="2"/>
      <c r="I1763" s="2"/>
      <c r="J1763" s="2"/>
      <c r="K1763" s="2"/>
      <c r="L1763" s="2"/>
      <c r="M1763" s="2"/>
      <c r="N1763" s="2"/>
      <c r="O1763" s="2"/>
      <c r="P1763" s="2"/>
      <c r="Q1763" s="2"/>
      <c r="R1763" s="2"/>
      <c r="S1763" s="2"/>
      <c r="T1763" s="2"/>
      <c r="U1763" s="2"/>
      <c r="V1763" s="2"/>
      <c r="W1763" s="2"/>
      <c r="X1763" s="2"/>
      <c r="Y1763" s="2"/>
      <c r="Z1763" s="2"/>
    </row>
    <row r="1764">
      <c r="A1764" s="2"/>
      <c r="B1764" s="2"/>
      <c r="C1764" s="2"/>
      <c r="D1764" s="2"/>
      <c r="E1764" s="2"/>
      <c r="F1764" s="2"/>
      <c r="G1764" s="2"/>
      <c r="H1764" s="2"/>
      <c r="I1764" s="2"/>
      <c r="J1764" s="2"/>
      <c r="K1764" s="2"/>
      <c r="L1764" s="2"/>
      <c r="M1764" s="2"/>
      <c r="N1764" s="2"/>
      <c r="O1764" s="2"/>
      <c r="P1764" s="2"/>
      <c r="Q1764" s="2"/>
      <c r="R1764" s="2"/>
      <c r="S1764" s="2"/>
      <c r="T1764" s="2"/>
      <c r="U1764" s="2"/>
      <c r="V1764" s="2"/>
      <c r="W1764" s="2"/>
      <c r="X1764" s="2"/>
      <c r="Y1764" s="2"/>
      <c r="Z1764" s="2"/>
    </row>
    <row r="1765">
      <c r="A1765" s="2"/>
      <c r="B1765" s="2"/>
      <c r="C1765" s="2"/>
      <c r="D1765" s="2"/>
      <c r="E1765" s="2"/>
      <c r="F1765" s="2"/>
      <c r="G1765" s="2"/>
      <c r="H1765" s="2"/>
      <c r="I1765" s="2"/>
      <c r="J1765" s="2"/>
      <c r="K1765" s="2"/>
      <c r="L1765" s="2"/>
      <c r="M1765" s="2"/>
      <c r="N1765" s="2"/>
      <c r="O1765" s="2"/>
      <c r="P1765" s="2"/>
      <c r="Q1765" s="2"/>
      <c r="R1765" s="2"/>
      <c r="S1765" s="2"/>
      <c r="T1765" s="2"/>
      <c r="U1765" s="2"/>
      <c r="V1765" s="2"/>
      <c r="W1765" s="2"/>
      <c r="X1765" s="2"/>
      <c r="Y1765" s="2"/>
      <c r="Z1765" s="2"/>
    </row>
    <row r="1766">
      <c r="A1766" s="2"/>
      <c r="B1766" s="2"/>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row>
    <row r="1767">
      <c r="A1767" s="2"/>
      <c r="B1767" s="2"/>
      <c r="C1767" s="2"/>
      <c r="D1767" s="2"/>
      <c r="E1767" s="2"/>
      <c r="F1767" s="2"/>
      <c r="G1767" s="2"/>
      <c r="H1767" s="2"/>
      <c r="I1767" s="2"/>
      <c r="J1767" s="2"/>
      <c r="K1767" s="2"/>
      <c r="L1767" s="2"/>
      <c r="M1767" s="2"/>
      <c r="N1767" s="2"/>
      <c r="O1767" s="2"/>
      <c r="P1767" s="2"/>
      <c r="Q1767" s="2"/>
      <c r="R1767" s="2"/>
      <c r="S1767" s="2"/>
      <c r="T1767" s="2"/>
      <c r="U1767" s="2"/>
      <c r="V1767" s="2"/>
      <c r="W1767" s="2"/>
      <c r="X1767" s="2"/>
      <c r="Y1767" s="2"/>
      <c r="Z1767" s="2"/>
    </row>
    <row r="1768">
      <c r="A1768" s="2"/>
      <c r="B1768" s="2"/>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row>
    <row r="1769">
      <c r="A1769" s="2"/>
      <c r="B1769" s="2"/>
      <c r="C1769" s="2"/>
      <c r="D1769" s="2"/>
      <c r="E1769" s="2"/>
      <c r="F1769" s="2"/>
      <c r="G1769" s="2"/>
      <c r="H1769" s="2"/>
      <c r="I1769" s="2"/>
      <c r="J1769" s="2"/>
      <c r="K1769" s="2"/>
      <c r="L1769" s="2"/>
      <c r="M1769" s="2"/>
      <c r="N1769" s="2"/>
      <c r="O1769" s="2"/>
      <c r="P1769" s="2"/>
      <c r="Q1769" s="2"/>
      <c r="R1769" s="2"/>
      <c r="S1769" s="2"/>
      <c r="T1769" s="2"/>
      <c r="U1769" s="2"/>
      <c r="V1769" s="2"/>
      <c r="W1769" s="2"/>
      <c r="X1769" s="2"/>
      <c r="Y1769" s="2"/>
      <c r="Z1769" s="2"/>
    </row>
    <row r="1770">
      <c r="A1770" s="2"/>
      <c r="B1770" s="2"/>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row>
    <row r="1771">
      <c r="A1771" s="2"/>
      <c r="B1771" s="2"/>
      <c r="C1771" s="2"/>
      <c r="D1771" s="2"/>
      <c r="E1771" s="2"/>
      <c r="F1771" s="2"/>
      <c r="G1771" s="2"/>
      <c r="H1771" s="2"/>
      <c r="I1771" s="2"/>
      <c r="J1771" s="2"/>
      <c r="K1771" s="2"/>
      <c r="L1771" s="2"/>
      <c r="M1771" s="2"/>
      <c r="N1771" s="2"/>
      <c r="O1771" s="2"/>
      <c r="P1771" s="2"/>
      <c r="Q1771" s="2"/>
      <c r="R1771" s="2"/>
      <c r="S1771" s="2"/>
      <c r="T1771" s="2"/>
      <c r="U1771" s="2"/>
      <c r="V1771" s="2"/>
      <c r="W1771" s="2"/>
      <c r="X1771" s="2"/>
      <c r="Y1771" s="2"/>
      <c r="Z1771" s="2"/>
    </row>
    <row r="1772">
      <c r="A1772" s="2"/>
      <c r="B1772" s="2"/>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row>
    <row r="1773">
      <c r="A1773" s="2"/>
      <c r="B1773" s="2"/>
      <c r="C1773" s="2"/>
      <c r="D1773" s="2"/>
      <c r="E1773" s="2"/>
      <c r="F1773" s="2"/>
      <c r="G1773" s="2"/>
      <c r="H1773" s="2"/>
      <c r="I1773" s="2"/>
      <c r="J1773" s="2"/>
      <c r="K1773" s="2"/>
      <c r="L1773" s="2"/>
      <c r="M1773" s="2"/>
      <c r="N1773" s="2"/>
      <c r="O1773" s="2"/>
      <c r="P1773" s="2"/>
      <c r="Q1773" s="2"/>
      <c r="R1773" s="2"/>
      <c r="S1773" s="2"/>
      <c r="T1773" s="2"/>
      <c r="U1773" s="2"/>
      <c r="V1773" s="2"/>
      <c r="W1773" s="2"/>
      <c r="X1773" s="2"/>
      <c r="Y1773" s="2"/>
      <c r="Z1773" s="2"/>
    </row>
    <row r="1774">
      <c r="A1774" s="2"/>
      <c r="B1774" s="2"/>
      <c r="C1774" s="2"/>
      <c r="D1774" s="2"/>
      <c r="E1774" s="2"/>
      <c r="F1774" s="2"/>
      <c r="G1774" s="2"/>
      <c r="H1774" s="2"/>
      <c r="I1774" s="2"/>
      <c r="J1774" s="2"/>
      <c r="K1774" s="2"/>
      <c r="L1774" s="2"/>
      <c r="M1774" s="2"/>
      <c r="N1774" s="2"/>
      <c r="O1774" s="2"/>
      <c r="P1774" s="2"/>
      <c r="Q1774" s="2"/>
      <c r="R1774" s="2"/>
      <c r="S1774" s="2"/>
      <c r="T1774" s="2"/>
      <c r="U1774" s="2"/>
      <c r="V1774" s="2"/>
      <c r="W1774" s="2"/>
      <c r="X1774" s="2"/>
      <c r="Y1774" s="2"/>
      <c r="Z1774" s="2"/>
    </row>
    <row r="1775">
      <c r="A1775" s="2"/>
      <c r="B1775" s="2"/>
      <c r="C1775" s="2"/>
      <c r="D1775" s="2"/>
      <c r="E1775" s="2"/>
      <c r="F1775" s="2"/>
      <c r="G1775" s="2"/>
      <c r="H1775" s="2"/>
      <c r="I1775" s="2"/>
      <c r="J1775" s="2"/>
      <c r="K1775" s="2"/>
      <c r="L1775" s="2"/>
      <c r="M1775" s="2"/>
      <c r="N1775" s="2"/>
      <c r="O1775" s="2"/>
      <c r="P1775" s="2"/>
      <c r="Q1775" s="2"/>
      <c r="R1775" s="2"/>
      <c r="S1775" s="2"/>
      <c r="T1775" s="2"/>
      <c r="U1775" s="2"/>
      <c r="V1775" s="2"/>
      <c r="W1775" s="2"/>
      <c r="X1775" s="2"/>
      <c r="Y1775" s="2"/>
      <c r="Z1775" s="2"/>
    </row>
    <row r="1776">
      <c r="A1776" s="2"/>
      <c r="B1776" s="2"/>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row>
    <row r="1777">
      <c r="A1777" s="2"/>
      <c r="B1777" s="2"/>
      <c r="C1777" s="2"/>
      <c r="D1777" s="2"/>
      <c r="E1777" s="2"/>
      <c r="F1777" s="2"/>
      <c r="G1777" s="2"/>
      <c r="H1777" s="2"/>
      <c r="I1777" s="2"/>
      <c r="J1777" s="2"/>
      <c r="K1777" s="2"/>
      <c r="L1777" s="2"/>
      <c r="M1777" s="2"/>
      <c r="N1777" s="2"/>
      <c r="O1777" s="2"/>
      <c r="P1777" s="2"/>
      <c r="Q1777" s="2"/>
      <c r="R1777" s="2"/>
      <c r="S1777" s="2"/>
      <c r="T1777" s="2"/>
      <c r="U1777" s="2"/>
      <c r="V1777" s="2"/>
      <c r="W1777" s="2"/>
      <c r="X1777" s="2"/>
      <c r="Y1777" s="2"/>
      <c r="Z1777" s="2"/>
    </row>
    <row r="1778">
      <c r="A1778" s="2"/>
      <c r="B1778" s="2"/>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row>
    <row r="1779">
      <c r="A1779" s="2"/>
      <c r="B1779" s="2"/>
      <c r="C1779" s="2"/>
      <c r="D1779" s="2"/>
      <c r="E1779" s="2"/>
      <c r="F1779" s="2"/>
      <c r="G1779" s="2"/>
      <c r="H1779" s="2"/>
      <c r="I1779" s="2"/>
      <c r="J1779" s="2"/>
      <c r="K1779" s="2"/>
      <c r="L1779" s="2"/>
      <c r="M1779" s="2"/>
      <c r="N1779" s="2"/>
      <c r="O1779" s="2"/>
      <c r="P1779" s="2"/>
      <c r="Q1779" s="2"/>
      <c r="R1779" s="2"/>
      <c r="S1779" s="2"/>
      <c r="T1779" s="2"/>
      <c r="U1779" s="2"/>
      <c r="V1779" s="2"/>
      <c r="W1779" s="2"/>
      <c r="X1779" s="2"/>
      <c r="Y1779" s="2"/>
      <c r="Z1779" s="2"/>
    </row>
    <row r="1780">
      <c r="A1780" s="2"/>
      <c r="B1780" s="2"/>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row>
    <row r="1781">
      <c r="A1781" s="2"/>
      <c r="B1781" s="2"/>
      <c r="C1781" s="2"/>
      <c r="D1781" s="2"/>
      <c r="E1781" s="2"/>
      <c r="F1781" s="2"/>
      <c r="G1781" s="2"/>
      <c r="H1781" s="2"/>
      <c r="I1781" s="2"/>
      <c r="J1781" s="2"/>
      <c r="K1781" s="2"/>
      <c r="L1781" s="2"/>
      <c r="M1781" s="2"/>
      <c r="N1781" s="2"/>
      <c r="O1781" s="2"/>
      <c r="P1781" s="2"/>
      <c r="Q1781" s="2"/>
      <c r="R1781" s="2"/>
      <c r="S1781" s="2"/>
      <c r="T1781" s="2"/>
      <c r="U1781" s="2"/>
      <c r="V1781" s="2"/>
      <c r="W1781" s="2"/>
      <c r="X1781" s="2"/>
      <c r="Y1781" s="2"/>
      <c r="Z1781" s="2"/>
    </row>
    <row r="1782">
      <c r="A1782" s="2"/>
      <c r="B1782" s="2"/>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row>
    <row r="1783">
      <c r="A1783" s="2"/>
      <c r="B1783" s="2"/>
      <c r="C1783" s="2"/>
      <c r="D1783" s="2"/>
      <c r="E1783" s="2"/>
      <c r="F1783" s="2"/>
      <c r="G1783" s="2"/>
      <c r="H1783" s="2"/>
      <c r="I1783" s="2"/>
      <c r="J1783" s="2"/>
      <c r="K1783" s="2"/>
      <c r="L1783" s="2"/>
      <c r="M1783" s="2"/>
      <c r="N1783" s="2"/>
      <c r="O1783" s="2"/>
      <c r="P1783" s="2"/>
      <c r="Q1783" s="2"/>
      <c r="R1783" s="2"/>
      <c r="S1783" s="2"/>
      <c r="T1783" s="2"/>
      <c r="U1783" s="2"/>
      <c r="V1783" s="2"/>
      <c r="W1783" s="2"/>
      <c r="X1783" s="2"/>
      <c r="Y1783" s="2"/>
      <c r="Z1783" s="2"/>
    </row>
    <row r="1784">
      <c r="A1784" s="2"/>
      <c r="B1784" s="2"/>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row>
    <row r="1785">
      <c r="A1785" s="2"/>
      <c r="B1785" s="2"/>
      <c r="C1785" s="2"/>
      <c r="D1785" s="2"/>
      <c r="E1785" s="2"/>
      <c r="F1785" s="2"/>
      <c r="G1785" s="2"/>
      <c r="H1785" s="2"/>
      <c r="I1785" s="2"/>
      <c r="J1785" s="2"/>
      <c r="K1785" s="2"/>
      <c r="L1785" s="2"/>
      <c r="M1785" s="2"/>
      <c r="N1785" s="2"/>
      <c r="O1785" s="2"/>
      <c r="P1785" s="2"/>
      <c r="Q1785" s="2"/>
      <c r="R1785" s="2"/>
      <c r="S1785" s="2"/>
      <c r="T1785" s="2"/>
      <c r="U1785" s="2"/>
      <c r="V1785" s="2"/>
      <c r="W1785" s="2"/>
      <c r="X1785" s="2"/>
      <c r="Y1785" s="2"/>
      <c r="Z1785" s="2"/>
    </row>
    <row r="1786">
      <c r="A1786" s="2"/>
      <c r="B1786" s="2"/>
      <c r="C1786" s="2"/>
      <c r="D1786" s="2"/>
      <c r="E1786" s="2"/>
      <c r="F1786" s="2"/>
      <c r="G1786" s="2"/>
      <c r="H1786" s="2"/>
      <c r="I1786" s="2"/>
      <c r="J1786" s="2"/>
      <c r="K1786" s="2"/>
      <c r="L1786" s="2"/>
      <c r="M1786" s="2"/>
      <c r="N1786" s="2"/>
      <c r="O1786" s="2"/>
      <c r="P1786" s="2"/>
      <c r="Q1786" s="2"/>
      <c r="R1786" s="2"/>
      <c r="S1786" s="2"/>
      <c r="T1786" s="2"/>
      <c r="U1786" s="2"/>
      <c r="V1786" s="2"/>
      <c r="W1786" s="2"/>
      <c r="X1786" s="2"/>
      <c r="Y1786" s="2"/>
      <c r="Z1786" s="2"/>
    </row>
    <row r="1787">
      <c r="A1787" s="2"/>
      <c r="B1787" s="2"/>
      <c r="C1787" s="2"/>
      <c r="D1787" s="2"/>
      <c r="E1787" s="2"/>
      <c r="F1787" s="2"/>
      <c r="G1787" s="2"/>
      <c r="H1787" s="2"/>
      <c r="I1787" s="2"/>
      <c r="J1787" s="2"/>
      <c r="K1787" s="2"/>
      <c r="L1787" s="2"/>
      <c r="M1787" s="2"/>
      <c r="N1787" s="2"/>
      <c r="O1787" s="2"/>
      <c r="P1787" s="2"/>
      <c r="Q1787" s="2"/>
      <c r="R1787" s="2"/>
      <c r="S1787" s="2"/>
      <c r="T1787" s="2"/>
      <c r="U1787" s="2"/>
      <c r="V1787" s="2"/>
      <c r="W1787" s="2"/>
      <c r="X1787" s="2"/>
      <c r="Y1787" s="2"/>
      <c r="Z1787" s="2"/>
    </row>
    <row r="1788">
      <c r="A1788" s="2"/>
      <c r="B1788" s="2"/>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row>
    <row r="1789">
      <c r="A1789" s="2"/>
      <c r="B1789" s="2"/>
      <c r="C1789" s="2"/>
      <c r="D1789" s="2"/>
      <c r="E1789" s="2"/>
      <c r="F1789" s="2"/>
      <c r="G1789" s="2"/>
      <c r="H1789" s="2"/>
      <c r="I1789" s="2"/>
      <c r="J1789" s="2"/>
      <c r="K1789" s="2"/>
      <c r="L1789" s="2"/>
      <c r="M1789" s="2"/>
      <c r="N1789" s="2"/>
      <c r="O1789" s="2"/>
      <c r="P1789" s="2"/>
      <c r="Q1789" s="2"/>
      <c r="R1789" s="2"/>
      <c r="S1789" s="2"/>
      <c r="T1789" s="2"/>
      <c r="U1789" s="2"/>
      <c r="V1789" s="2"/>
      <c r="W1789" s="2"/>
      <c r="X1789" s="2"/>
      <c r="Y1789" s="2"/>
      <c r="Z1789" s="2"/>
    </row>
    <row r="1790">
      <c r="A1790" s="2"/>
      <c r="B1790" s="2"/>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row>
    <row r="1791">
      <c r="A1791" s="2"/>
      <c r="B1791" s="2"/>
      <c r="C1791" s="2"/>
      <c r="D1791" s="2"/>
      <c r="E1791" s="2"/>
      <c r="F1791" s="2"/>
      <c r="G1791" s="2"/>
      <c r="H1791" s="2"/>
      <c r="I1791" s="2"/>
      <c r="J1791" s="2"/>
      <c r="K1791" s="2"/>
      <c r="L1791" s="2"/>
      <c r="M1791" s="2"/>
      <c r="N1791" s="2"/>
      <c r="O1791" s="2"/>
      <c r="P1791" s="2"/>
      <c r="Q1791" s="2"/>
      <c r="R1791" s="2"/>
      <c r="S1791" s="2"/>
      <c r="T1791" s="2"/>
      <c r="U1791" s="2"/>
      <c r="V1791" s="2"/>
      <c r="W1791" s="2"/>
      <c r="X1791" s="2"/>
      <c r="Y1791" s="2"/>
      <c r="Z1791" s="2"/>
    </row>
    <row r="1792">
      <c r="A1792" s="2"/>
      <c r="B1792" s="2"/>
      <c r="C1792" s="2"/>
      <c r="D1792" s="2"/>
      <c r="E1792" s="2"/>
      <c r="F1792" s="2"/>
      <c r="G1792" s="2"/>
      <c r="H1792" s="2"/>
      <c r="I1792" s="2"/>
      <c r="J1792" s="2"/>
      <c r="K1792" s="2"/>
      <c r="L1792" s="2"/>
      <c r="M1792" s="2"/>
      <c r="N1792" s="2"/>
      <c r="O1792" s="2"/>
      <c r="P1792" s="2"/>
      <c r="Q1792" s="2"/>
      <c r="R1792" s="2"/>
      <c r="S1792" s="2"/>
      <c r="T1792" s="2"/>
      <c r="U1792" s="2"/>
      <c r="V1792" s="2"/>
      <c r="W1792" s="2"/>
      <c r="X1792" s="2"/>
      <c r="Y1792" s="2"/>
      <c r="Z1792" s="2"/>
    </row>
    <row r="1793">
      <c r="A1793" s="2"/>
      <c r="B1793" s="2"/>
      <c r="C1793" s="2"/>
      <c r="D1793" s="2"/>
      <c r="E1793" s="2"/>
      <c r="F1793" s="2"/>
      <c r="G1793" s="2"/>
      <c r="H1793" s="2"/>
      <c r="I1793" s="2"/>
      <c r="J1793" s="2"/>
      <c r="K1793" s="2"/>
      <c r="L1793" s="2"/>
      <c r="M1793" s="2"/>
      <c r="N1793" s="2"/>
      <c r="O1793" s="2"/>
      <c r="P1793" s="2"/>
      <c r="Q1793" s="2"/>
      <c r="R1793" s="2"/>
      <c r="S1793" s="2"/>
      <c r="T1793" s="2"/>
      <c r="U1793" s="2"/>
      <c r="V1793" s="2"/>
      <c r="W1793" s="2"/>
      <c r="X1793" s="2"/>
      <c r="Y1793" s="2"/>
      <c r="Z1793" s="2"/>
    </row>
    <row r="1794">
      <c r="A1794" s="2"/>
      <c r="B1794" s="2"/>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row>
    <row r="1795">
      <c r="A1795" s="2"/>
      <c r="B1795" s="2"/>
      <c r="C1795" s="2"/>
      <c r="D1795" s="2"/>
      <c r="E1795" s="2"/>
      <c r="F1795" s="2"/>
      <c r="G1795" s="2"/>
      <c r="H1795" s="2"/>
      <c r="I1795" s="2"/>
      <c r="J1795" s="2"/>
      <c r="K1795" s="2"/>
      <c r="L1795" s="2"/>
      <c r="M1795" s="2"/>
      <c r="N1795" s="2"/>
      <c r="O1795" s="2"/>
      <c r="P1795" s="2"/>
      <c r="Q1795" s="2"/>
      <c r="R1795" s="2"/>
      <c r="S1795" s="2"/>
      <c r="T1795" s="2"/>
      <c r="U1795" s="2"/>
      <c r="V1795" s="2"/>
      <c r="W1795" s="2"/>
      <c r="X1795" s="2"/>
      <c r="Y1795" s="2"/>
      <c r="Z1795" s="2"/>
    </row>
    <row r="1796">
      <c r="A1796" s="2"/>
      <c r="B1796" s="2"/>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row>
    <row r="1797">
      <c r="A1797" s="2"/>
      <c r="B1797" s="2"/>
      <c r="C1797" s="2"/>
      <c r="D1797" s="2"/>
      <c r="E1797" s="2"/>
      <c r="F1797" s="2"/>
      <c r="G1797" s="2"/>
      <c r="H1797" s="2"/>
      <c r="I1797" s="2"/>
      <c r="J1797" s="2"/>
      <c r="K1797" s="2"/>
      <c r="L1797" s="2"/>
      <c r="M1797" s="2"/>
      <c r="N1797" s="2"/>
      <c r="O1797" s="2"/>
      <c r="P1797" s="2"/>
      <c r="Q1797" s="2"/>
      <c r="R1797" s="2"/>
      <c r="S1797" s="2"/>
      <c r="T1797" s="2"/>
      <c r="U1797" s="2"/>
      <c r="V1797" s="2"/>
      <c r="W1797" s="2"/>
      <c r="X1797" s="2"/>
      <c r="Y1797" s="2"/>
      <c r="Z1797" s="2"/>
    </row>
    <row r="1798">
      <c r="A1798" s="2"/>
      <c r="B1798" s="2"/>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row>
    <row r="1799">
      <c r="A1799" s="2"/>
      <c r="B1799" s="2"/>
      <c r="C1799" s="2"/>
      <c r="D1799" s="2"/>
      <c r="E1799" s="2"/>
      <c r="F1799" s="2"/>
      <c r="G1799" s="2"/>
      <c r="H1799" s="2"/>
      <c r="I1799" s="2"/>
      <c r="J1799" s="2"/>
      <c r="K1799" s="2"/>
      <c r="L1799" s="2"/>
      <c r="M1799" s="2"/>
      <c r="N1799" s="2"/>
      <c r="O1799" s="2"/>
      <c r="P1799" s="2"/>
      <c r="Q1799" s="2"/>
      <c r="R1799" s="2"/>
      <c r="S1799" s="2"/>
      <c r="T1799" s="2"/>
      <c r="U1799" s="2"/>
      <c r="V1799" s="2"/>
      <c r="W1799" s="2"/>
      <c r="X1799" s="2"/>
      <c r="Y1799" s="2"/>
      <c r="Z1799" s="2"/>
    </row>
    <row r="1800">
      <c r="A1800" s="2"/>
      <c r="B1800" s="2"/>
      <c r="C1800" s="2"/>
      <c r="D1800" s="2"/>
      <c r="E1800" s="2"/>
      <c r="F1800" s="2"/>
      <c r="G1800" s="2"/>
      <c r="H1800" s="2"/>
      <c r="I1800" s="2"/>
      <c r="J1800" s="2"/>
      <c r="K1800" s="2"/>
      <c r="L1800" s="2"/>
      <c r="M1800" s="2"/>
      <c r="N1800" s="2"/>
      <c r="O1800" s="2"/>
      <c r="P1800" s="2"/>
      <c r="Q1800" s="2"/>
      <c r="R1800" s="2"/>
      <c r="S1800" s="2"/>
      <c r="T1800" s="2"/>
      <c r="U1800" s="2"/>
      <c r="V1800" s="2"/>
      <c r="W1800" s="2"/>
      <c r="X1800" s="2"/>
      <c r="Y1800" s="2"/>
      <c r="Z1800" s="2"/>
    </row>
    <row r="1801">
      <c r="A1801" s="2"/>
      <c r="B1801" s="2"/>
      <c r="C1801" s="2"/>
      <c r="D1801" s="2"/>
      <c r="E1801" s="2"/>
      <c r="F1801" s="2"/>
      <c r="G1801" s="2"/>
      <c r="H1801" s="2"/>
      <c r="I1801" s="2"/>
      <c r="J1801" s="2"/>
      <c r="K1801" s="2"/>
      <c r="L1801" s="2"/>
      <c r="M1801" s="2"/>
      <c r="N1801" s="2"/>
      <c r="O1801" s="2"/>
      <c r="P1801" s="2"/>
      <c r="Q1801" s="2"/>
      <c r="R1801" s="2"/>
      <c r="S1801" s="2"/>
      <c r="T1801" s="2"/>
      <c r="U1801" s="2"/>
      <c r="V1801" s="2"/>
      <c r="W1801" s="2"/>
      <c r="X1801" s="2"/>
      <c r="Y1801" s="2"/>
      <c r="Z1801" s="2"/>
    </row>
    <row r="1802">
      <c r="A1802" s="2"/>
      <c r="B1802" s="2"/>
      <c r="C1802" s="2"/>
      <c r="D1802" s="2"/>
      <c r="E1802" s="2"/>
      <c r="F1802" s="2"/>
      <c r="G1802" s="2"/>
      <c r="H1802" s="2"/>
      <c r="I1802" s="2"/>
      <c r="J1802" s="2"/>
      <c r="K1802" s="2"/>
      <c r="L1802" s="2"/>
      <c r="M1802" s="2"/>
      <c r="N1802" s="2"/>
      <c r="O1802" s="2"/>
      <c r="P1802" s="2"/>
      <c r="Q1802" s="2"/>
      <c r="R1802" s="2"/>
      <c r="S1802" s="2"/>
      <c r="T1802" s="2"/>
      <c r="U1802" s="2"/>
      <c r="V1802" s="2"/>
      <c r="W1802" s="2"/>
      <c r="X1802" s="2"/>
      <c r="Y1802" s="2"/>
      <c r="Z1802" s="2"/>
    </row>
    <row r="1803">
      <c r="A1803" s="2"/>
      <c r="B1803" s="2"/>
      <c r="C1803" s="2"/>
      <c r="D1803" s="2"/>
      <c r="E1803" s="2"/>
      <c r="F1803" s="2"/>
      <c r="G1803" s="2"/>
      <c r="H1803" s="2"/>
      <c r="I1803" s="2"/>
      <c r="J1803" s="2"/>
      <c r="K1803" s="2"/>
      <c r="L1803" s="2"/>
      <c r="M1803" s="2"/>
      <c r="N1803" s="2"/>
      <c r="O1803" s="2"/>
      <c r="P1803" s="2"/>
      <c r="Q1803" s="2"/>
      <c r="R1803" s="2"/>
      <c r="S1803" s="2"/>
      <c r="T1803" s="2"/>
      <c r="U1803" s="2"/>
      <c r="V1803" s="2"/>
      <c r="W1803" s="2"/>
      <c r="X1803" s="2"/>
      <c r="Y1803" s="2"/>
      <c r="Z1803" s="2"/>
    </row>
    <row r="1804">
      <c r="A1804" s="2"/>
      <c r="B1804" s="2"/>
      <c r="C1804" s="2"/>
      <c r="D1804" s="2"/>
      <c r="E1804" s="2"/>
      <c r="F1804" s="2"/>
      <c r="G1804" s="2"/>
      <c r="H1804" s="2"/>
      <c r="I1804" s="2"/>
      <c r="J1804" s="2"/>
      <c r="K1804" s="2"/>
      <c r="L1804" s="2"/>
      <c r="M1804" s="2"/>
      <c r="N1804" s="2"/>
      <c r="O1804" s="2"/>
      <c r="P1804" s="2"/>
      <c r="Q1804" s="2"/>
      <c r="R1804" s="2"/>
      <c r="S1804" s="2"/>
      <c r="T1804" s="2"/>
      <c r="U1804" s="2"/>
      <c r="V1804" s="2"/>
      <c r="W1804" s="2"/>
      <c r="X1804" s="2"/>
      <c r="Y1804" s="2"/>
      <c r="Z1804" s="2"/>
    </row>
    <row r="1805">
      <c r="A1805" s="2"/>
      <c r="B1805" s="2"/>
      <c r="C1805" s="2"/>
      <c r="D1805" s="2"/>
      <c r="E1805" s="2"/>
      <c r="F1805" s="2"/>
      <c r="G1805" s="2"/>
      <c r="H1805" s="2"/>
      <c r="I1805" s="2"/>
      <c r="J1805" s="2"/>
      <c r="K1805" s="2"/>
      <c r="L1805" s="2"/>
      <c r="M1805" s="2"/>
      <c r="N1805" s="2"/>
      <c r="O1805" s="2"/>
      <c r="P1805" s="2"/>
      <c r="Q1805" s="2"/>
      <c r="R1805" s="2"/>
      <c r="S1805" s="2"/>
      <c r="T1805" s="2"/>
      <c r="U1805" s="2"/>
      <c r="V1805" s="2"/>
      <c r="W1805" s="2"/>
      <c r="X1805" s="2"/>
      <c r="Y1805" s="2"/>
      <c r="Z1805" s="2"/>
    </row>
    <row r="1806">
      <c r="A1806" s="2"/>
      <c r="B1806" s="2"/>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row>
    <row r="1807">
      <c r="A1807" s="2"/>
      <c r="B1807" s="2"/>
      <c r="C1807" s="2"/>
      <c r="D1807" s="2"/>
      <c r="E1807" s="2"/>
      <c r="F1807" s="2"/>
      <c r="G1807" s="2"/>
      <c r="H1807" s="2"/>
      <c r="I1807" s="2"/>
      <c r="J1807" s="2"/>
      <c r="K1807" s="2"/>
      <c r="L1807" s="2"/>
      <c r="M1807" s="2"/>
      <c r="N1807" s="2"/>
      <c r="O1807" s="2"/>
      <c r="P1807" s="2"/>
      <c r="Q1807" s="2"/>
      <c r="R1807" s="2"/>
      <c r="S1807" s="2"/>
      <c r="T1807" s="2"/>
      <c r="U1807" s="2"/>
      <c r="V1807" s="2"/>
      <c r="W1807" s="2"/>
      <c r="X1807" s="2"/>
      <c r="Y1807" s="2"/>
      <c r="Z1807" s="2"/>
    </row>
    <row r="1808">
      <c r="A1808" s="2"/>
      <c r="B1808" s="2"/>
      <c r="C1808" s="2"/>
      <c r="D1808" s="2"/>
      <c r="E1808" s="2"/>
      <c r="F1808" s="2"/>
      <c r="G1808" s="2"/>
      <c r="H1808" s="2"/>
      <c r="I1808" s="2"/>
      <c r="J1808" s="2"/>
      <c r="K1808" s="2"/>
      <c r="L1808" s="2"/>
      <c r="M1808" s="2"/>
      <c r="N1808" s="2"/>
      <c r="O1808" s="2"/>
      <c r="P1808" s="2"/>
      <c r="Q1808" s="2"/>
      <c r="R1808" s="2"/>
      <c r="S1808" s="2"/>
      <c r="T1808" s="2"/>
      <c r="U1808" s="2"/>
      <c r="V1808" s="2"/>
      <c r="W1808" s="2"/>
      <c r="X1808" s="2"/>
      <c r="Y1808" s="2"/>
      <c r="Z1808" s="2"/>
    </row>
    <row r="1809">
      <c r="A1809" s="2"/>
      <c r="B1809" s="2"/>
      <c r="C1809" s="2"/>
      <c r="D1809" s="2"/>
      <c r="E1809" s="2"/>
      <c r="F1809" s="2"/>
      <c r="G1809" s="2"/>
      <c r="H1809" s="2"/>
      <c r="I1809" s="2"/>
      <c r="J1809" s="2"/>
      <c r="K1809" s="2"/>
      <c r="L1809" s="2"/>
      <c r="M1809" s="2"/>
      <c r="N1809" s="2"/>
      <c r="O1809" s="2"/>
      <c r="P1809" s="2"/>
      <c r="Q1809" s="2"/>
      <c r="R1809" s="2"/>
      <c r="S1809" s="2"/>
      <c r="T1809" s="2"/>
      <c r="U1809" s="2"/>
      <c r="V1809" s="2"/>
      <c r="W1809" s="2"/>
      <c r="X1809" s="2"/>
      <c r="Y1809" s="2"/>
      <c r="Z1809" s="2"/>
    </row>
    <row r="1810">
      <c r="A1810" s="2"/>
      <c r="B1810" s="2"/>
      <c r="C1810" s="2"/>
      <c r="D1810" s="2"/>
      <c r="E1810" s="2"/>
      <c r="F1810" s="2"/>
      <c r="G1810" s="2"/>
      <c r="H1810" s="2"/>
      <c r="I1810" s="2"/>
      <c r="J1810" s="2"/>
      <c r="K1810" s="2"/>
      <c r="L1810" s="2"/>
      <c r="M1810" s="2"/>
      <c r="N1810" s="2"/>
      <c r="O1810" s="2"/>
      <c r="P1810" s="2"/>
      <c r="Q1810" s="2"/>
      <c r="R1810" s="2"/>
      <c r="S1810" s="2"/>
      <c r="T1810" s="2"/>
      <c r="U1810" s="2"/>
      <c r="V1810" s="2"/>
      <c r="W1810" s="2"/>
      <c r="X1810" s="2"/>
      <c r="Y1810" s="2"/>
      <c r="Z1810" s="2"/>
    </row>
    <row r="1811">
      <c r="A1811" s="2"/>
      <c r="B1811" s="2"/>
      <c r="C1811" s="2"/>
      <c r="D1811" s="2"/>
      <c r="E1811" s="2"/>
      <c r="F1811" s="2"/>
      <c r="G1811" s="2"/>
      <c r="H1811" s="2"/>
      <c r="I1811" s="2"/>
      <c r="J1811" s="2"/>
      <c r="K1811" s="2"/>
      <c r="L1811" s="2"/>
      <c r="M1811" s="2"/>
      <c r="N1811" s="2"/>
      <c r="O1811" s="2"/>
      <c r="P1811" s="2"/>
      <c r="Q1811" s="2"/>
      <c r="R1811" s="2"/>
      <c r="S1811" s="2"/>
      <c r="T1811" s="2"/>
      <c r="U1811" s="2"/>
      <c r="V1811" s="2"/>
      <c r="W1811" s="2"/>
      <c r="X1811" s="2"/>
      <c r="Y1811" s="2"/>
      <c r="Z1811" s="2"/>
    </row>
    <row r="1812">
      <c r="A1812" s="2"/>
      <c r="B1812" s="2"/>
      <c r="C1812" s="2"/>
      <c r="D1812" s="2"/>
      <c r="E1812" s="2"/>
      <c r="F1812" s="2"/>
      <c r="G1812" s="2"/>
      <c r="H1812" s="2"/>
      <c r="I1812" s="2"/>
      <c r="J1812" s="2"/>
      <c r="K1812" s="2"/>
      <c r="L1812" s="2"/>
      <c r="M1812" s="2"/>
      <c r="N1812" s="2"/>
      <c r="O1812" s="2"/>
      <c r="P1812" s="2"/>
      <c r="Q1812" s="2"/>
      <c r="R1812" s="2"/>
      <c r="S1812" s="2"/>
      <c r="T1812" s="2"/>
      <c r="U1812" s="2"/>
      <c r="V1812" s="2"/>
      <c r="W1812" s="2"/>
      <c r="X1812" s="2"/>
      <c r="Y1812" s="2"/>
      <c r="Z1812" s="2"/>
    </row>
    <row r="1813">
      <c r="A1813" s="2"/>
      <c r="B1813" s="2"/>
      <c r="C1813" s="2"/>
      <c r="D1813" s="2"/>
      <c r="E1813" s="2"/>
      <c r="F1813" s="2"/>
      <c r="G1813" s="2"/>
      <c r="H1813" s="2"/>
      <c r="I1813" s="2"/>
      <c r="J1813" s="2"/>
      <c r="K1813" s="2"/>
      <c r="L1813" s="2"/>
      <c r="M1813" s="2"/>
      <c r="N1813" s="2"/>
      <c r="O1813" s="2"/>
      <c r="P1813" s="2"/>
      <c r="Q1813" s="2"/>
      <c r="R1813" s="2"/>
      <c r="S1813" s="2"/>
      <c r="T1813" s="2"/>
      <c r="U1813" s="2"/>
      <c r="V1813" s="2"/>
      <c r="W1813" s="2"/>
      <c r="X1813" s="2"/>
      <c r="Y1813" s="2"/>
      <c r="Z1813" s="2"/>
    </row>
    <row r="1814">
      <c r="A1814" s="2"/>
      <c r="B1814" s="2"/>
      <c r="C1814" s="2"/>
      <c r="D1814" s="2"/>
      <c r="E1814" s="2"/>
      <c r="F1814" s="2"/>
      <c r="G1814" s="2"/>
      <c r="H1814" s="2"/>
      <c r="I1814" s="2"/>
      <c r="J1814" s="2"/>
      <c r="K1814" s="2"/>
      <c r="L1814" s="2"/>
      <c r="M1814" s="2"/>
      <c r="N1814" s="2"/>
      <c r="O1814" s="2"/>
      <c r="P1814" s="2"/>
      <c r="Q1814" s="2"/>
      <c r="R1814" s="2"/>
      <c r="S1814" s="2"/>
      <c r="T1814" s="2"/>
      <c r="U1814" s="2"/>
      <c r="V1814" s="2"/>
      <c r="W1814" s="2"/>
      <c r="X1814" s="2"/>
      <c r="Y1814" s="2"/>
      <c r="Z1814" s="2"/>
    </row>
    <row r="1815">
      <c r="A1815" s="2"/>
      <c r="B1815" s="2"/>
      <c r="C1815" s="2"/>
      <c r="D1815" s="2"/>
      <c r="E1815" s="2"/>
      <c r="F1815" s="2"/>
      <c r="G1815" s="2"/>
      <c r="H1815" s="2"/>
      <c r="I1815" s="2"/>
      <c r="J1815" s="2"/>
      <c r="K1815" s="2"/>
      <c r="L1815" s="2"/>
      <c r="M1815" s="2"/>
      <c r="N1815" s="2"/>
      <c r="O1815" s="2"/>
      <c r="P1815" s="2"/>
      <c r="Q1815" s="2"/>
      <c r="R1815" s="2"/>
      <c r="S1815" s="2"/>
      <c r="T1815" s="2"/>
      <c r="U1815" s="2"/>
      <c r="V1815" s="2"/>
      <c r="W1815" s="2"/>
      <c r="X1815" s="2"/>
      <c r="Y1815" s="2"/>
      <c r="Z1815" s="2"/>
    </row>
    <row r="1816">
      <c r="A1816" s="2"/>
      <c r="B1816" s="2"/>
      <c r="C1816" s="2"/>
      <c r="D1816" s="2"/>
      <c r="E1816" s="2"/>
      <c r="F1816" s="2"/>
      <c r="G1816" s="2"/>
      <c r="H1816" s="2"/>
      <c r="I1816" s="2"/>
      <c r="J1816" s="2"/>
      <c r="K1816" s="2"/>
      <c r="L1816" s="2"/>
      <c r="M1816" s="2"/>
      <c r="N1816" s="2"/>
      <c r="O1816" s="2"/>
      <c r="P1816" s="2"/>
      <c r="Q1816" s="2"/>
      <c r="R1816" s="2"/>
      <c r="S1816" s="2"/>
      <c r="T1816" s="2"/>
      <c r="U1816" s="2"/>
      <c r="V1816" s="2"/>
      <c r="W1816" s="2"/>
      <c r="X1816" s="2"/>
      <c r="Y1816" s="2"/>
      <c r="Z1816" s="2"/>
    </row>
    <row r="1817">
      <c r="A1817" s="2"/>
      <c r="B1817" s="2"/>
      <c r="C1817" s="2"/>
      <c r="D1817" s="2"/>
      <c r="E1817" s="2"/>
      <c r="F1817" s="2"/>
      <c r="G1817" s="2"/>
      <c r="H1817" s="2"/>
      <c r="I1817" s="2"/>
      <c r="J1817" s="2"/>
      <c r="K1817" s="2"/>
      <c r="L1817" s="2"/>
      <c r="M1817" s="2"/>
      <c r="N1817" s="2"/>
      <c r="O1817" s="2"/>
      <c r="P1817" s="2"/>
      <c r="Q1817" s="2"/>
      <c r="R1817" s="2"/>
      <c r="S1817" s="2"/>
      <c r="T1817" s="2"/>
      <c r="U1817" s="2"/>
      <c r="V1817" s="2"/>
      <c r="W1817" s="2"/>
      <c r="X1817" s="2"/>
      <c r="Y1817" s="2"/>
      <c r="Z1817" s="2"/>
    </row>
    <row r="1818">
      <c r="A1818" s="2"/>
      <c r="B1818" s="2"/>
      <c r="C1818" s="2"/>
      <c r="D1818" s="2"/>
      <c r="E1818" s="2"/>
      <c r="F1818" s="2"/>
      <c r="G1818" s="2"/>
      <c r="H1818" s="2"/>
      <c r="I1818" s="2"/>
      <c r="J1818" s="2"/>
      <c r="K1818" s="2"/>
      <c r="L1818" s="2"/>
      <c r="M1818" s="2"/>
      <c r="N1818" s="2"/>
      <c r="O1818" s="2"/>
      <c r="P1818" s="2"/>
      <c r="Q1818" s="2"/>
      <c r="R1818" s="2"/>
      <c r="S1818" s="2"/>
      <c r="T1818" s="2"/>
      <c r="U1818" s="2"/>
      <c r="V1818" s="2"/>
      <c r="W1818" s="2"/>
      <c r="X1818" s="2"/>
      <c r="Y1818" s="2"/>
      <c r="Z1818" s="2"/>
    </row>
    <row r="1819">
      <c r="A1819" s="2"/>
      <c r="B1819" s="2"/>
      <c r="C1819" s="2"/>
      <c r="D1819" s="2"/>
      <c r="E1819" s="2"/>
      <c r="F1819" s="2"/>
      <c r="G1819" s="2"/>
      <c r="H1819" s="2"/>
      <c r="I1819" s="2"/>
      <c r="J1819" s="2"/>
      <c r="K1819" s="2"/>
      <c r="L1819" s="2"/>
      <c r="M1819" s="2"/>
      <c r="N1819" s="2"/>
      <c r="O1819" s="2"/>
      <c r="P1819" s="2"/>
      <c r="Q1819" s="2"/>
      <c r="R1819" s="2"/>
      <c r="S1819" s="2"/>
      <c r="T1819" s="2"/>
      <c r="U1819" s="2"/>
      <c r="V1819" s="2"/>
      <c r="W1819" s="2"/>
      <c r="X1819" s="2"/>
      <c r="Y1819" s="2"/>
      <c r="Z1819" s="2"/>
    </row>
    <row r="1820">
      <c r="A1820" s="2"/>
      <c r="B1820" s="2"/>
      <c r="C1820" s="2"/>
      <c r="D1820" s="2"/>
      <c r="E1820" s="2"/>
      <c r="F1820" s="2"/>
      <c r="G1820" s="2"/>
      <c r="H1820" s="2"/>
      <c r="I1820" s="2"/>
      <c r="J1820" s="2"/>
      <c r="K1820" s="2"/>
      <c r="L1820" s="2"/>
      <c r="M1820" s="2"/>
      <c r="N1820" s="2"/>
      <c r="O1820" s="2"/>
      <c r="P1820" s="2"/>
      <c r="Q1820" s="2"/>
      <c r="R1820" s="2"/>
      <c r="S1820" s="2"/>
      <c r="T1820" s="2"/>
      <c r="U1820" s="2"/>
      <c r="V1820" s="2"/>
      <c r="W1820" s="2"/>
      <c r="X1820" s="2"/>
      <c r="Y1820" s="2"/>
      <c r="Z1820" s="2"/>
    </row>
    <row r="1821">
      <c r="A1821" s="2"/>
      <c r="B1821" s="2"/>
      <c r="C1821" s="2"/>
      <c r="D1821" s="2"/>
      <c r="E1821" s="2"/>
      <c r="F1821" s="2"/>
      <c r="G1821" s="2"/>
      <c r="H1821" s="2"/>
      <c r="I1821" s="2"/>
      <c r="J1821" s="2"/>
      <c r="K1821" s="2"/>
      <c r="L1821" s="2"/>
      <c r="M1821" s="2"/>
      <c r="N1821" s="2"/>
      <c r="O1821" s="2"/>
      <c r="P1821" s="2"/>
      <c r="Q1821" s="2"/>
      <c r="R1821" s="2"/>
      <c r="S1821" s="2"/>
      <c r="T1821" s="2"/>
      <c r="U1821" s="2"/>
      <c r="V1821" s="2"/>
      <c r="W1821" s="2"/>
      <c r="X1821" s="2"/>
      <c r="Y1821" s="2"/>
      <c r="Z1821" s="2"/>
    </row>
    <row r="1822">
      <c r="A1822" s="2"/>
      <c r="B1822" s="2"/>
      <c r="C1822" s="2"/>
      <c r="D1822" s="2"/>
      <c r="E1822" s="2"/>
      <c r="F1822" s="2"/>
      <c r="G1822" s="2"/>
      <c r="H1822" s="2"/>
      <c r="I1822" s="2"/>
      <c r="J1822" s="2"/>
      <c r="K1822" s="2"/>
      <c r="L1822" s="2"/>
      <c r="M1822" s="2"/>
      <c r="N1822" s="2"/>
      <c r="O1822" s="2"/>
      <c r="P1822" s="2"/>
      <c r="Q1822" s="2"/>
      <c r="R1822" s="2"/>
      <c r="S1822" s="2"/>
      <c r="T1822" s="2"/>
      <c r="U1822" s="2"/>
      <c r="V1822" s="2"/>
      <c r="W1822" s="2"/>
      <c r="X1822" s="2"/>
      <c r="Y1822" s="2"/>
      <c r="Z1822" s="2"/>
    </row>
    <row r="1823">
      <c r="A1823" s="2"/>
      <c r="B1823" s="2"/>
      <c r="C1823" s="2"/>
      <c r="D1823" s="2"/>
      <c r="E1823" s="2"/>
      <c r="F1823" s="2"/>
      <c r="G1823" s="2"/>
      <c r="H1823" s="2"/>
      <c r="I1823" s="2"/>
      <c r="J1823" s="2"/>
      <c r="K1823" s="2"/>
      <c r="L1823" s="2"/>
      <c r="M1823" s="2"/>
      <c r="N1823" s="2"/>
      <c r="O1823" s="2"/>
      <c r="P1823" s="2"/>
      <c r="Q1823" s="2"/>
      <c r="R1823" s="2"/>
      <c r="S1823" s="2"/>
      <c r="T1823" s="2"/>
      <c r="U1823" s="2"/>
      <c r="V1823" s="2"/>
      <c r="W1823" s="2"/>
      <c r="X1823" s="2"/>
      <c r="Y1823" s="2"/>
      <c r="Z1823" s="2"/>
    </row>
    <row r="1824">
      <c r="A1824" s="2"/>
      <c r="B1824" s="2"/>
      <c r="C1824" s="2"/>
      <c r="D1824" s="2"/>
      <c r="E1824" s="2"/>
      <c r="F1824" s="2"/>
      <c r="G1824" s="2"/>
      <c r="H1824" s="2"/>
      <c r="I1824" s="2"/>
      <c r="J1824" s="2"/>
      <c r="K1824" s="2"/>
      <c r="L1824" s="2"/>
      <c r="M1824" s="2"/>
      <c r="N1824" s="2"/>
      <c r="O1824" s="2"/>
      <c r="P1824" s="2"/>
      <c r="Q1824" s="2"/>
      <c r="R1824" s="2"/>
      <c r="S1824" s="2"/>
      <c r="T1824" s="2"/>
      <c r="U1824" s="2"/>
      <c r="V1824" s="2"/>
      <c r="W1824" s="2"/>
      <c r="X1824" s="2"/>
      <c r="Y1824" s="2"/>
      <c r="Z1824" s="2"/>
    </row>
    <row r="1825">
      <c r="A1825" s="2"/>
      <c r="B1825" s="2"/>
      <c r="C1825" s="2"/>
      <c r="D1825" s="2"/>
      <c r="E1825" s="2"/>
      <c r="F1825" s="2"/>
      <c r="G1825" s="2"/>
      <c r="H1825" s="2"/>
      <c r="I1825" s="2"/>
      <c r="J1825" s="2"/>
      <c r="K1825" s="2"/>
      <c r="L1825" s="2"/>
      <c r="M1825" s="2"/>
      <c r="N1825" s="2"/>
      <c r="O1825" s="2"/>
      <c r="P1825" s="2"/>
      <c r="Q1825" s="2"/>
      <c r="R1825" s="2"/>
      <c r="S1825" s="2"/>
      <c r="T1825" s="2"/>
      <c r="U1825" s="2"/>
      <c r="V1825" s="2"/>
      <c r="W1825" s="2"/>
      <c r="X1825" s="2"/>
      <c r="Y1825" s="2"/>
      <c r="Z1825" s="2"/>
    </row>
    <row r="1826">
      <c r="A1826" s="2"/>
      <c r="B1826" s="2"/>
      <c r="C1826" s="2"/>
      <c r="D1826" s="2"/>
      <c r="E1826" s="2"/>
      <c r="F1826" s="2"/>
      <c r="G1826" s="2"/>
      <c r="H1826" s="2"/>
      <c r="I1826" s="2"/>
      <c r="J1826" s="2"/>
      <c r="K1826" s="2"/>
      <c r="L1826" s="2"/>
      <c r="M1826" s="2"/>
      <c r="N1826" s="2"/>
      <c r="O1826" s="2"/>
      <c r="P1826" s="2"/>
      <c r="Q1826" s="2"/>
      <c r="R1826" s="2"/>
      <c r="S1826" s="2"/>
      <c r="T1826" s="2"/>
      <c r="U1826" s="2"/>
      <c r="V1826" s="2"/>
      <c r="W1826" s="2"/>
      <c r="X1826" s="2"/>
      <c r="Y1826" s="2"/>
      <c r="Z1826" s="2"/>
    </row>
    <row r="1827">
      <c r="A1827" s="2"/>
      <c r="B1827" s="2"/>
      <c r="C1827" s="2"/>
      <c r="D1827" s="2"/>
      <c r="E1827" s="2"/>
      <c r="F1827" s="2"/>
      <c r="G1827" s="2"/>
      <c r="H1827" s="2"/>
      <c r="I1827" s="2"/>
      <c r="J1827" s="2"/>
      <c r="K1827" s="2"/>
      <c r="L1827" s="2"/>
      <c r="M1827" s="2"/>
      <c r="N1827" s="2"/>
      <c r="O1827" s="2"/>
      <c r="P1827" s="2"/>
      <c r="Q1827" s="2"/>
      <c r="R1827" s="2"/>
      <c r="S1827" s="2"/>
      <c r="T1827" s="2"/>
      <c r="U1827" s="2"/>
      <c r="V1827" s="2"/>
      <c r="W1827" s="2"/>
      <c r="X1827" s="2"/>
      <c r="Y1827" s="2"/>
      <c r="Z1827" s="2"/>
    </row>
    <row r="1828">
      <c r="A1828" s="2"/>
      <c r="B1828" s="2"/>
      <c r="C1828" s="2"/>
      <c r="D1828" s="2"/>
      <c r="E1828" s="2"/>
      <c r="F1828" s="2"/>
      <c r="G1828" s="2"/>
      <c r="H1828" s="2"/>
      <c r="I1828" s="2"/>
      <c r="J1828" s="2"/>
      <c r="K1828" s="2"/>
      <c r="L1828" s="2"/>
      <c r="M1828" s="2"/>
      <c r="N1828" s="2"/>
      <c r="O1828" s="2"/>
      <c r="P1828" s="2"/>
      <c r="Q1828" s="2"/>
      <c r="R1828" s="2"/>
      <c r="S1828" s="2"/>
      <c r="T1828" s="2"/>
      <c r="U1828" s="2"/>
      <c r="V1828" s="2"/>
      <c r="W1828" s="2"/>
      <c r="X1828" s="2"/>
      <c r="Y1828" s="2"/>
      <c r="Z1828" s="2"/>
    </row>
    <row r="1829">
      <c r="A1829" s="2"/>
      <c r="B1829" s="2"/>
      <c r="C1829" s="2"/>
      <c r="D1829" s="2"/>
      <c r="E1829" s="2"/>
      <c r="F1829" s="2"/>
      <c r="G1829" s="2"/>
      <c r="H1829" s="2"/>
      <c r="I1829" s="2"/>
      <c r="J1829" s="2"/>
      <c r="K1829" s="2"/>
      <c r="L1829" s="2"/>
      <c r="M1829" s="2"/>
      <c r="N1829" s="2"/>
      <c r="O1829" s="2"/>
      <c r="P1829" s="2"/>
      <c r="Q1829" s="2"/>
      <c r="R1829" s="2"/>
      <c r="S1829" s="2"/>
      <c r="T1829" s="2"/>
      <c r="U1829" s="2"/>
      <c r="V1829" s="2"/>
      <c r="W1829" s="2"/>
      <c r="X1829" s="2"/>
      <c r="Y1829" s="2"/>
      <c r="Z1829" s="2"/>
    </row>
    <row r="1830">
      <c r="A1830" s="2"/>
      <c r="B1830" s="2"/>
      <c r="C1830" s="2"/>
      <c r="D1830" s="2"/>
      <c r="E1830" s="2"/>
      <c r="F1830" s="2"/>
      <c r="G1830" s="2"/>
      <c r="H1830" s="2"/>
      <c r="I1830" s="2"/>
      <c r="J1830" s="2"/>
      <c r="K1830" s="2"/>
      <c r="L1830" s="2"/>
      <c r="M1830" s="2"/>
      <c r="N1830" s="2"/>
      <c r="O1830" s="2"/>
      <c r="P1830" s="2"/>
      <c r="Q1830" s="2"/>
      <c r="R1830" s="2"/>
      <c r="S1830" s="2"/>
      <c r="T1830" s="2"/>
      <c r="U1830" s="2"/>
      <c r="V1830" s="2"/>
      <c r="W1830" s="2"/>
      <c r="X1830" s="2"/>
      <c r="Y1830" s="2"/>
      <c r="Z1830" s="2"/>
    </row>
    <row r="1831">
      <c r="A1831" s="2"/>
      <c r="B1831" s="2"/>
      <c r="C1831" s="2"/>
      <c r="D1831" s="2"/>
      <c r="E1831" s="2"/>
      <c r="F1831" s="2"/>
      <c r="G1831" s="2"/>
      <c r="H1831" s="2"/>
      <c r="I1831" s="2"/>
      <c r="J1831" s="2"/>
      <c r="K1831" s="2"/>
      <c r="L1831" s="2"/>
      <c r="M1831" s="2"/>
      <c r="N1831" s="2"/>
      <c r="O1831" s="2"/>
      <c r="P1831" s="2"/>
      <c r="Q1831" s="2"/>
      <c r="R1831" s="2"/>
      <c r="S1831" s="2"/>
      <c r="T1831" s="2"/>
      <c r="U1831" s="2"/>
      <c r="V1831" s="2"/>
      <c r="W1831" s="2"/>
      <c r="X1831" s="2"/>
      <c r="Y1831" s="2"/>
      <c r="Z1831" s="2"/>
    </row>
    <row r="1832">
      <c r="A1832" s="2"/>
      <c r="B1832" s="2"/>
      <c r="C1832" s="2"/>
      <c r="D1832" s="2"/>
      <c r="E1832" s="2"/>
      <c r="F1832" s="2"/>
      <c r="G1832" s="2"/>
      <c r="H1832" s="2"/>
      <c r="I1832" s="2"/>
      <c r="J1832" s="2"/>
      <c r="K1832" s="2"/>
      <c r="L1832" s="2"/>
      <c r="M1832" s="2"/>
      <c r="N1832" s="2"/>
      <c r="O1832" s="2"/>
      <c r="P1832" s="2"/>
      <c r="Q1832" s="2"/>
      <c r="R1832" s="2"/>
      <c r="S1832" s="2"/>
      <c r="T1832" s="2"/>
      <c r="U1832" s="2"/>
      <c r="V1832" s="2"/>
      <c r="W1832" s="2"/>
      <c r="X1832" s="2"/>
      <c r="Y1832" s="2"/>
      <c r="Z1832" s="2"/>
    </row>
    <row r="1833">
      <c r="A1833" s="2"/>
      <c r="B1833" s="2"/>
      <c r="C1833" s="2"/>
      <c r="D1833" s="2"/>
      <c r="E1833" s="2"/>
      <c r="F1833" s="2"/>
      <c r="G1833" s="2"/>
      <c r="H1833" s="2"/>
      <c r="I1833" s="2"/>
      <c r="J1833" s="2"/>
      <c r="K1833" s="2"/>
      <c r="L1833" s="2"/>
      <c r="M1833" s="2"/>
      <c r="N1833" s="2"/>
      <c r="O1833" s="2"/>
      <c r="P1833" s="2"/>
      <c r="Q1833" s="2"/>
      <c r="R1833" s="2"/>
      <c r="S1833" s="2"/>
      <c r="T1833" s="2"/>
      <c r="U1833" s="2"/>
      <c r="V1833" s="2"/>
      <c r="W1833" s="2"/>
      <c r="X1833" s="2"/>
      <c r="Y1833" s="2"/>
      <c r="Z1833" s="2"/>
    </row>
    <row r="1834">
      <c r="A1834" s="2"/>
      <c r="B1834" s="2"/>
      <c r="C1834" s="2"/>
      <c r="D1834" s="2"/>
      <c r="E1834" s="2"/>
      <c r="F1834" s="2"/>
      <c r="G1834" s="2"/>
      <c r="H1834" s="2"/>
      <c r="I1834" s="2"/>
      <c r="J1834" s="2"/>
      <c r="K1834" s="2"/>
      <c r="L1834" s="2"/>
      <c r="M1834" s="2"/>
      <c r="N1834" s="2"/>
      <c r="O1834" s="2"/>
      <c r="P1834" s="2"/>
      <c r="Q1834" s="2"/>
      <c r="R1834" s="2"/>
      <c r="S1834" s="2"/>
      <c r="T1834" s="2"/>
      <c r="U1834" s="2"/>
      <c r="V1834" s="2"/>
      <c r="W1834" s="2"/>
      <c r="X1834" s="2"/>
      <c r="Y1834" s="2"/>
      <c r="Z1834" s="2"/>
    </row>
    <row r="1835">
      <c r="A1835" s="2"/>
      <c r="B1835" s="2"/>
      <c r="C1835" s="2"/>
      <c r="D1835" s="2"/>
      <c r="E1835" s="2"/>
      <c r="F1835" s="2"/>
      <c r="G1835" s="2"/>
      <c r="H1835" s="2"/>
      <c r="I1835" s="2"/>
      <c r="J1835" s="2"/>
      <c r="K1835" s="2"/>
      <c r="L1835" s="2"/>
      <c r="M1835" s="2"/>
      <c r="N1835" s="2"/>
      <c r="O1835" s="2"/>
      <c r="P1835" s="2"/>
      <c r="Q1835" s="2"/>
      <c r="R1835" s="2"/>
      <c r="S1835" s="2"/>
      <c r="T1835" s="2"/>
      <c r="U1835" s="2"/>
      <c r="V1835" s="2"/>
      <c r="W1835" s="2"/>
      <c r="X1835" s="2"/>
      <c r="Y1835" s="2"/>
      <c r="Z1835" s="2"/>
    </row>
    <row r="1836">
      <c r="A1836" s="2"/>
      <c r="B1836" s="2"/>
      <c r="C1836" s="2"/>
      <c r="D1836" s="2"/>
      <c r="E1836" s="2"/>
      <c r="F1836" s="2"/>
      <c r="G1836" s="2"/>
      <c r="H1836" s="2"/>
      <c r="I1836" s="2"/>
      <c r="J1836" s="2"/>
      <c r="K1836" s="2"/>
      <c r="L1836" s="2"/>
      <c r="M1836" s="2"/>
      <c r="N1836" s="2"/>
      <c r="O1836" s="2"/>
      <c r="P1836" s="2"/>
      <c r="Q1836" s="2"/>
      <c r="R1836" s="2"/>
      <c r="S1836" s="2"/>
      <c r="T1836" s="2"/>
      <c r="U1836" s="2"/>
      <c r="V1836" s="2"/>
      <c r="W1836" s="2"/>
      <c r="X1836" s="2"/>
      <c r="Y1836" s="2"/>
      <c r="Z1836" s="2"/>
    </row>
    <row r="1837">
      <c r="A1837" s="2"/>
      <c r="B1837" s="2"/>
      <c r="C1837" s="2"/>
      <c r="D1837" s="2"/>
      <c r="E1837" s="2"/>
      <c r="F1837" s="2"/>
      <c r="G1837" s="2"/>
      <c r="H1837" s="2"/>
      <c r="I1837" s="2"/>
      <c r="J1837" s="2"/>
      <c r="K1837" s="2"/>
      <c r="L1837" s="2"/>
      <c r="M1837" s="2"/>
      <c r="N1837" s="2"/>
      <c r="O1837" s="2"/>
      <c r="P1837" s="2"/>
      <c r="Q1837" s="2"/>
      <c r="R1837" s="2"/>
      <c r="S1837" s="2"/>
      <c r="T1837" s="2"/>
      <c r="U1837" s="2"/>
      <c r="V1837" s="2"/>
      <c r="W1837" s="2"/>
      <c r="X1837" s="2"/>
      <c r="Y1837" s="2"/>
      <c r="Z1837" s="2"/>
    </row>
    <row r="1838">
      <c r="A1838" s="2"/>
      <c r="B1838" s="2"/>
      <c r="C1838" s="2"/>
      <c r="D1838" s="2"/>
      <c r="E1838" s="2"/>
      <c r="F1838" s="2"/>
      <c r="G1838" s="2"/>
      <c r="H1838" s="2"/>
      <c r="I1838" s="2"/>
      <c r="J1838" s="2"/>
      <c r="K1838" s="2"/>
      <c r="L1838" s="2"/>
      <c r="M1838" s="2"/>
      <c r="N1838" s="2"/>
      <c r="O1838" s="2"/>
      <c r="P1838" s="2"/>
      <c r="Q1838" s="2"/>
      <c r="R1838" s="2"/>
      <c r="S1838" s="2"/>
      <c r="T1838" s="2"/>
      <c r="U1838" s="2"/>
      <c r="V1838" s="2"/>
      <c r="W1838" s="2"/>
      <c r="X1838" s="2"/>
      <c r="Y1838" s="2"/>
      <c r="Z1838" s="2"/>
    </row>
    <row r="1839">
      <c r="A1839" s="2"/>
      <c r="B1839" s="2"/>
      <c r="C1839" s="2"/>
      <c r="D1839" s="2"/>
      <c r="E1839" s="2"/>
      <c r="F1839" s="2"/>
      <c r="G1839" s="2"/>
      <c r="H1839" s="2"/>
      <c r="I1839" s="2"/>
      <c r="J1839" s="2"/>
      <c r="K1839" s="2"/>
      <c r="L1839" s="2"/>
      <c r="M1839" s="2"/>
      <c r="N1839" s="2"/>
      <c r="O1839" s="2"/>
      <c r="P1839" s="2"/>
      <c r="Q1839" s="2"/>
      <c r="R1839" s="2"/>
      <c r="S1839" s="2"/>
      <c r="T1839" s="2"/>
      <c r="U1839" s="2"/>
      <c r="V1839" s="2"/>
      <c r="W1839" s="2"/>
      <c r="X1839" s="2"/>
      <c r="Y1839" s="2"/>
      <c r="Z1839" s="2"/>
    </row>
    <row r="1840">
      <c r="A1840" s="2"/>
      <c r="B1840" s="2"/>
      <c r="C1840" s="2"/>
      <c r="D1840" s="2"/>
      <c r="E1840" s="2"/>
      <c r="F1840" s="2"/>
      <c r="G1840" s="2"/>
      <c r="H1840" s="2"/>
      <c r="I1840" s="2"/>
      <c r="J1840" s="2"/>
      <c r="K1840" s="2"/>
      <c r="L1840" s="2"/>
      <c r="M1840" s="2"/>
      <c r="N1840" s="2"/>
      <c r="O1840" s="2"/>
      <c r="P1840" s="2"/>
      <c r="Q1840" s="2"/>
      <c r="R1840" s="2"/>
      <c r="S1840" s="2"/>
      <c r="T1840" s="2"/>
      <c r="U1840" s="2"/>
      <c r="V1840" s="2"/>
      <c r="W1840" s="2"/>
      <c r="X1840" s="2"/>
      <c r="Y1840" s="2"/>
      <c r="Z1840" s="2"/>
    </row>
    <row r="1841">
      <c r="A1841" s="2"/>
      <c r="B1841" s="2"/>
      <c r="C1841" s="2"/>
      <c r="D1841" s="2"/>
      <c r="E1841" s="2"/>
      <c r="F1841" s="2"/>
      <c r="G1841" s="2"/>
      <c r="H1841" s="2"/>
      <c r="I1841" s="2"/>
      <c r="J1841" s="2"/>
      <c r="K1841" s="2"/>
      <c r="L1841" s="2"/>
      <c r="M1841" s="2"/>
      <c r="N1841" s="2"/>
      <c r="O1841" s="2"/>
      <c r="P1841" s="2"/>
      <c r="Q1841" s="2"/>
      <c r="R1841" s="2"/>
      <c r="S1841" s="2"/>
      <c r="T1841" s="2"/>
      <c r="U1841" s="2"/>
      <c r="V1841" s="2"/>
      <c r="W1841" s="2"/>
      <c r="X1841" s="2"/>
      <c r="Y1841" s="2"/>
      <c r="Z1841" s="2"/>
    </row>
    <row r="1842">
      <c r="A1842" s="2"/>
      <c r="B1842" s="2"/>
      <c r="C1842" s="2"/>
      <c r="D1842" s="2"/>
      <c r="E1842" s="2"/>
      <c r="F1842" s="2"/>
      <c r="G1842" s="2"/>
      <c r="H1842" s="2"/>
      <c r="I1842" s="2"/>
      <c r="J1842" s="2"/>
      <c r="K1842" s="2"/>
      <c r="L1842" s="2"/>
      <c r="M1842" s="2"/>
      <c r="N1842" s="2"/>
      <c r="O1842" s="2"/>
      <c r="P1842" s="2"/>
      <c r="Q1842" s="2"/>
      <c r="R1842" s="2"/>
      <c r="S1842" s="2"/>
      <c r="T1842" s="2"/>
      <c r="U1842" s="2"/>
      <c r="V1842" s="2"/>
      <c r="W1842" s="2"/>
      <c r="X1842" s="2"/>
      <c r="Y1842" s="2"/>
      <c r="Z1842" s="2"/>
    </row>
    <row r="1843">
      <c r="A1843" s="2"/>
      <c r="B1843" s="2"/>
      <c r="C1843" s="2"/>
      <c r="D1843" s="2"/>
      <c r="E1843" s="2"/>
      <c r="F1843" s="2"/>
      <c r="G1843" s="2"/>
      <c r="H1843" s="2"/>
      <c r="I1843" s="2"/>
      <c r="J1843" s="2"/>
      <c r="K1843" s="2"/>
      <c r="L1843" s="2"/>
      <c r="M1843" s="2"/>
      <c r="N1843" s="2"/>
      <c r="O1843" s="2"/>
      <c r="P1843" s="2"/>
      <c r="Q1843" s="2"/>
      <c r="R1843" s="2"/>
      <c r="S1843" s="2"/>
      <c r="T1843" s="2"/>
      <c r="U1843" s="2"/>
      <c r="V1843" s="2"/>
      <c r="W1843" s="2"/>
      <c r="X1843" s="2"/>
      <c r="Y1843" s="2"/>
      <c r="Z1843" s="2"/>
    </row>
    <row r="1844">
      <c r="A1844" s="2"/>
      <c r="B1844" s="2"/>
      <c r="C1844" s="2"/>
      <c r="D1844" s="2"/>
      <c r="E1844" s="2"/>
      <c r="F1844" s="2"/>
      <c r="G1844" s="2"/>
      <c r="H1844" s="2"/>
      <c r="I1844" s="2"/>
      <c r="J1844" s="2"/>
      <c r="K1844" s="2"/>
      <c r="L1844" s="2"/>
      <c r="M1844" s="2"/>
      <c r="N1844" s="2"/>
      <c r="O1844" s="2"/>
      <c r="P1844" s="2"/>
      <c r="Q1844" s="2"/>
      <c r="R1844" s="2"/>
      <c r="S1844" s="2"/>
      <c r="T1844" s="2"/>
      <c r="U1844" s="2"/>
      <c r="V1844" s="2"/>
      <c r="W1844" s="2"/>
      <c r="X1844" s="2"/>
      <c r="Y1844" s="2"/>
      <c r="Z1844" s="2"/>
    </row>
    <row r="1845">
      <c r="A1845" s="2"/>
      <c r="B1845" s="2"/>
      <c r="C1845" s="2"/>
      <c r="D1845" s="2"/>
      <c r="E1845" s="2"/>
      <c r="F1845" s="2"/>
      <c r="G1845" s="2"/>
      <c r="H1845" s="2"/>
      <c r="I1845" s="2"/>
      <c r="J1845" s="2"/>
      <c r="K1845" s="2"/>
      <c r="L1845" s="2"/>
      <c r="M1845" s="2"/>
      <c r="N1845" s="2"/>
      <c r="O1845" s="2"/>
      <c r="P1845" s="2"/>
      <c r="Q1845" s="2"/>
      <c r="R1845" s="2"/>
      <c r="S1845" s="2"/>
      <c r="T1845" s="2"/>
      <c r="U1845" s="2"/>
      <c r="V1845" s="2"/>
      <c r="W1845" s="2"/>
      <c r="X1845" s="2"/>
      <c r="Y1845" s="2"/>
      <c r="Z1845" s="2"/>
    </row>
    <row r="1846">
      <c r="A1846" s="2"/>
      <c r="B1846" s="2"/>
      <c r="C1846" s="2"/>
      <c r="D1846" s="2"/>
      <c r="E1846" s="2"/>
      <c r="F1846" s="2"/>
      <c r="G1846" s="2"/>
      <c r="H1846" s="2"/>
      <c r="I1846" s="2"/>
      <c r="J1846" s="2"/>
      <c r="K1846" s="2"/>
      <c r="L1846" s="2"/>
      <c r="M1846" s="2"/>
      <c r="N1846" s="2"/>
      <c r="O1846" s="2"/>
      <c r="P1846" s="2"/>
      <c r="Q1846" s="2"/>
      <c r="R1846" s="2"/>
      <c r="S1846" s="2"/>
      <c r="T1846" s="2"/>
      <c r="U1846" s="2"/>
      <c r="V1846" s="2"/>
      <c r="W1846" s="2"/>
      <c r="X1846" s="2"/>
      <c r="Y1846" s="2"/>
      <c r="Z1846" s="2"/>
    </row>
    <row r="1847">
      <c r="A1847" s="2"/>
      <c r="B1847" s="2"/>
      <c r="C1847" s="2"/>
      <c r="D1847" s="2"/>
      <c r="E1847" s="2"/>
      <c r="F1847" s="2"/>
      <c r="G1847" s="2"/>
      <c r="H1847" s="2"/>
      <c r="I1847" s="2"/>
      <c r="J1847" s="2"/>
      <c r="K1847" s="2"/>
      <c r="L1847" s="2"/>
      <c r="M1847" s="2"/>
      <c r="N1847" s="2"/>
      <c r="O1847" s="2"/>
      <c r="P1847" s="2"/>
      <c r="Q1847" s="2"/>
      <c r="R1847" s="2"/>
      <c r="S1847" s="2"/>
      <c r="T1847" s="2"/>
      <c r="U1847" s="2"/>
      <c r="V1847" s="2"/>
      <c r="W1847" s="2"/>
      <c r="X1847" s="2"/>
      <c r="Y1847" s="2"/>
      <c r="Z1847" s="2"/>
    </row>
    <row r="1848">
      <c r="A1848" s="2"/>
      <c r="B1848" s="2"/>
      <c r="C1848" s="2"/>
      <c r="D1848" s="2"/>
      <c r="E1848" s="2"/>
      <c r="F1848" s="2"/>
      <c r="G1848" s="2"/>
      <c r="H1848" s="2"/>
      <c r="I1848" s="2"/>
      <c r="J1848" s="2"/>
      <c r="K1848" s="2"/>
      <c r="L1848" s="2"/>
      <c r="M1848" s="2"/>
      <c r="N1848" s="2"/>
      <c r="O1848" s="2"/>
      <c r="P1848" s="2"/>
      <c r="Q1848" s="2"/>
      <c r="R1848" s="2"/>
      <c r="S1848" s="2"/>
      <c r="T1848" s="2"/>
      <c r="U1848" s="2"/>
      <c r="V1848" s="2"/>
      <c r="W1848" s="2"/>
      <c r="X1848" s="2"/>
      <c r="Y1848" s="2"/>
      <c r="Z1848" s="2"/>
    </row>
    <row r="1849">
      <c r="A1849" s="2"/>
      <c r="B1849" s="2"/>
      <c r="C1849" s="2"/>
      <c r="D1849" s="2"/>
      <c r="E1849" s="2"/>
      <c r="F1849" s="2"/>
      <c r="G1849" s="2"/>
      <c r="H1849" s="2"/>
      <c r="I1849" s="2"/>
      <c r="J1849" s="2"/>
      <c r="K1849" s="2"/>
      <c r="L1849" s="2"/>
      <c r="M1849" s="2"/>
      <c r="N1849" s="2"/>
      <c r="O1849" s="2"/>
      <c r="P1849" s="2"/>
      <c r="Q1849" s="2"/>
      <c r="R1849" s="2"/>
      <c r="S1849" s="2"/>
      <c r="T1849" s="2"/>
      <c r="U1849" s="2"/>
      <c r="V1849" s="2"/>
      <c r="W1849" s="2"/>
      <c r="X1849" s="2"/>
      <c r="Y1849" s="2"/>
      <c r="Z1849" s="2"/>
    </row>
    <row r="1850">
      <c r="A1850" s="2"/>
      <c r="B1850" s="2"/>
      <c r="C1850" s="2"/>
      <c r="D1850" s="2"/>
      <c r="E1850" s="2"/>
      <c r="F1850" s="2"/>
      <c r="G1850" s="2"/>
      <c r="H1850" s="2"/>
      <c r="I1850" s="2"/>
      <c r="J1850" s="2"/>
      <c r="K1850" s="2"/>
      <c r="L1850" s="2"/>
      <c r="M1850" s="2"/>
      <c r="N1850" s="2"/>
      <c r="O1850" s="2"/>
      <c r="P1850" s="2"/>
      <c r="Q1850" s="2"/>
      <c r="R1850" s="2"/>
      <c r="S1850" s="2"/>
      <c r="T1850" s="2"/>
      <c r="U1850" s="2"/>
      <c r="V1850" s="2"/>
      <c r="W1850" s="2"/>
      <c r="X1850" s="2"/>
      <c r="Y1850" s="2"/>
      <c r="Z1850" s="2"/>
    </row>
    <row r="1851">
      <c r="A1851" s="2"/>
      <c r="B1851" s="2"/>
      <c r="C1851" s="2"/>
      <c r="D1851" s="2"/>
      <c r="E1851" s="2"/>
      <c r="F1851" s="2"/>
      <c r="G1851" s="2"/>
      <c r="H1851" s="2"/>
      <c r="I1851" s="2"/>
      <c r="J1851" s="2"/>
      <c r="K1851" s="2"/>
      <c r="L1851" s="2"/>
      <c r="M1851" s="2"/>
      <c r="N1851" s="2"/>
      <c r="O1851" s="2"/>
      <c r="P1851" s="2"/>
      <c r="Q1851" s="2"/>
      <c r="R1851" s="2"/>
      <c r="S1851" s="2"/>
      <c r="T1851" s="2"/>
      <c r="U1851" s="2"/>
      <c r="V1851" s="2"/>
      <c r="W1851" s="2"/>
      <c r="X1851" s="2"/>
      <c r="Y1851" s="2"/>
      <c r="Z1851" s="2"/>
    </row>
    <row r="1852">
      <c r="A1852" s="2"/>
      <c r="B1852" s="2"/>
      <c r="C1852" s="2"/>
      <c r="D1852" s="2"/>
      <c r="E1852" s="2"/>
      <c r="F1852" s="2"/>
      <c r="G1852" s="2"/>
      <c r="H1852" s="2"/>
      <c r="I1852" s="2"/>
      <c r="J1852" s="2"/>
      <c r="K1852" s="2"/>
      <c r="L1852" s="2"/>
      <c r="M1852" s="2"/>
      <c r="N1852" s="2"/>
      <c r="O1852" s="2"/>
      <c r="P1852" s="2"/>
      <c r="Q1852" s="2"/>
      <c r="R1852" s="2"/>
      <c r="S1852" s="2"/>
      <c r="T1852" s="2"/>
      <c r="U1852" s="2"/>
      <c r="V1852" s="2"/>
      <c r="W1852" s="2"/>
      <c r="X1852" s="2"/>
      <c r="Y1852" s="2"/>
      <c r="Z1852" s="2"/>
    </row>
    <row r="1853">
      <c r="A1853" s="2"/>
      <c r="B1853" s="2"/>
      <c r="C1853" s="2"/>
      <c r="D1853" s="2"/>
      <c r="E1853" s="2"/>
      <c r="F1853" s="2"/>
      <c r="G1853" s="2"/>
      <c r="H1853" s="2"/>
      <c r="I1853" s="2"/>
      <c r="J1853" s="2"/>
      <c r="K1853" s="2"/>
      <c r="L1853" s="2"/>
      <c r="M1853" s="2"/>
      <c r="N1853" s="2"/>
      <c r="O1853" s="2"/>
      <c r="P1853" s="2"/>
      <c r="Q1853" s="2"/>
      <c r="R1853" s="2"/>
      <c r="S1853" s="2"/>
      <c r="T1853" s="2"/>
      <c r="U1853" s="2"/>
      <c r="V1853" s="2"/>
      <c r="W1853" s="2"/>
      <c r="X1853" s="2"/>
      <c r="Y1853" s="2"/>
      <c r="Z1853" s="2"/>
    </row>
    <row r="1854">
      <c r="A1854" s="2"/>
      <c r="B1854" s="2"/>
      <c r="C1854" s="2"/>
      <c r="D1854" s="2"/>
      <c r="E1854" s="2"/>
      <c r="F1854" s="2"/>
      <c r="G1854" s="2"/>
      <c r="H1854" s="2"/>
      <c r="I1854" s="2"/>
      <c r="J1854" s="2"/>
      <c r="K1854" s="2"/>
      <c r="L1854" s="2"/>
      <c r="M1854" s="2"/>
      <c r="N1854" s="2"/>
      <c r="O1854" s="2"/>
      <c r="P1854" s="2"/>
      <c r="Q1854" s="2"/>
      <c r="R1854" s="2"/>
      <c r="S1854" s="2"/>
      <c r="T1854" s="2"/>
      <c r="U1854" s="2"/>
      <c r="V1854" s="2"/>
      <c r="W1854" s="2"/>
      <c r="X1854" s="2"/>
      <c r="Y1854" s="2"/>
      <c r="Z1854" s="2"/>
    </row>
    <row r="1855">
      <c r="A1855" s="2"/>
      <c r="B1855" s="2"/>
      <c r="C1855" s="2"/>
      <c r="D1855" s="2"/>
      <c r="E1855" s="2"/>
      <c r="F1855" s="2"/>
      <c r="G1855" s="2"/>
      <c r="H1855" s="2"/>
      <c r="I1855" s="2"/>
      <c r="J1855" s="2"/>
      <c r="K1855" s="2"/>
      <c r="L1855" s="2"/>
      <c r="M1855" s="2"/>
      <c r="N1855" s="2"/>
      <c r="O1855" s="2"/>
      <c r="P1855" s="2"/>
      <c r="Q1855" s="2"/>
      <c r="R1855" s="2"/>
      <c r="S1855" s="2"/>
      <c r="T1855" s="2"/>
      <c r="U1855" s="2"/>
      <c r="V1855" s="2"/>
      <c r="W1855" s="2"/>
      <c r="X1855" s="2"/>
      <c r="Y1855" s="2"/>
      <c r="Z1855" s="2"/>
    </row>
    <row r="1856">
      <c r="A1856" s="2"/>
      <c r="B1856" s="2"/>
      <c r="C1856" s="2"/>
      <c r="D1856" s="2"/>
      <c r="E1856" s="2"/>
      <c r="F1856" s="2"/>
      <c r="G1856" s="2"/>
      <c r="H1856" s="2"/>
      <c r="I1856" s="2"/>
      <c r="J1856" s="2"/>
      <c r="K1856" s="2"/>
      <c r="L1856" s="2"/>
      <c r="M1856" s="2"/>
      <c r="N1856" s="2"/>
      <c r="O1856" s="2"/>
      <c r="P1856" s="2"/>
      <c r="Q1856" s="2"/>
      <c r="R1856" s="2"/>
      <c r="S1856" s="2"/>
      <c r="T1856" s="2"/>
      <c r="U1856" s="2"/>
      <c r="V1856" s="2"/>
      <c r="W1856" s="2"/>
      <c r="X1856" s="2"/>
      <c r="Y1856" s="2"/>
      <c r="Z1856" s="2"/>
    </row>
    <row r="1857">
      <c r="A1857" s="2"/>
      <c r="B1857" s="2"/>
      <c r="C1857" s="2"/>
      <c r="D1857" s="2"/>
      <c r="E1857" s="2"/>
      <c r="F1857" s="2"/>
      <c r="G1857" s="2"/>
      <c r="H1857" s="2"/>
      <c r="I1857" s="2"/>
      <c r="J1857" s="2"/>
      <c r="K1857" s="2"/>
      <c r="L1857" s="2"/>
      <c r="M1857" s="2"/>
      <c r="N1857" s="2"/>
      <c r="O1857" s="2"/>
      <c r="P1857" s="2"/>
      <c r="Q1857" s="2"/>
      <c r="R1857" s="2"/>
      <c r="S1857" s="2"/>
      <c r="T1857" s="2"/>
      <c r="U1857" s="2"/>
      <c r="V1857" s="2"/>
      <c r="W1857" s="2"/>
      <c r="X1857" s="2"/>
      <c r="Y1857" s="2"/>
      <c r="Z1857" s="2"/>
    </row>
    <row r="1858">
      <c r="A1858" s="2"/>
      <c r="B1858" s="2"/>
      <c r="C1858" s="2"/>
      <c r="D1858" s="2"/>
      <c r="E1858" s="2"/>
      <c r="F1858" s="2"/>
      <c r="G1858" s="2"/>
      <c r="H1858" s="2"/>
      <c r="I1858" s="2"/>
      <c r="J1858" s="2"/>
      <c r="K1858" s="2"/>
      <c r="L1858" s="2"/>
      <c r="M1858" s="2"/>
      <c r="N1858" s="2"/>
      <c r="O1858" s="2"/>
      <c r="P1858" s="2"/>
      <c r="Q1858" s="2"/>
      <c r="R1858" s="2"/>
      <c r="S1858" s="2"/>
      <c r="T1858" s="2"/>
      <c r="U1858" s="2"/>
      <c r="V1858" s="2"/>
      <c r="W1858" s="2"/>
      <c r="X1858" s="2"/>
      <c r="Y1858" s="2"/>
      <c r="Z1858" s="2"/>
    </row>
    <row r="1859">
      <c r="A1859" s="2"/>
      <c r="B1859" s="2"/>
      <c r="C1859" s="2"/>
      <c r="D1859" s="2"/>
      <c r="E1859" s="2"/>
      <c r="F1859" s="2"/>
      <c r="G1859" s="2"/>
      <c r="H1859" s="2"/>
      <c r="I1859" s="2"/>
      <c r="J1859" s="2"/>
      <c r="K1859" s="2"/>
      <c r="L1859" s="2"/>
      <c r="M1859" s="2"/>
      <c r="N1859" s="2"/>
      <c r="O1859" s="2"/>
      <c r="P1859" s="2"/>
      <c r="Q1859" s="2"/>
      <c r="R1859" s="2"/>
      <c r="S1859" s="2"/>
      <c r="T1859" s="2"/>
      <c r="U1859" s="2"/>
      <c r="V1859" s="2"/>
      <c r="W1859" s="2"/>
      <c r="X1859" s="2"/>
      <c r="Y1859" s="2"/>
      <c r="Z1859" s="2"/>
    </row>
    <row r="1860">
      <c r="A1860" s="2"/>
      <c r="B1860" s="2"/>
      <c r="C1860" s="2"/>
      <c r="D1860" s="2"/>
      <c r="E1860" s="2"/>
      <c r="F1860" s="2"/>
      <c r="G1860" s="2"/>
      <c r="H1860" s="2"/>
      <c r="I1860" s="2"/>
      <c r="J1860" s="2"/>
      <c r="K1860" s="2"/>
      <c r="L1860" s="2"/>
      <c r="M1860" s="2"/>
      <c r="N1860" s="2"/>
      <c r="O1860" s="2"/>
      <c r="P1860" s="2"/>
      <c r="Q1860" s="2"/>
      <c r="R1860" s="2"/>
      <c r="S1860" s="2"/>
      <c r="T1860" s="2"/>
      <c r="U1860" s="2"/>
      <c r="V1860" s="2"/>
      <c r="W1860" s="2"/>
      <c r="X1860" s="2"/>
      <c r="Y1860" s="2"/>
      <c r="Z1860" s="2"/>
    </row>
    <row r="1861">
      <c r="A1861" s="2"/>
      <c r="B1861" s="2"/>
      <c r="C1861" s="2"/>
      <c r="D1861" s="2"/>
      <c r="E1861" s="2"/>
      <c r="F1861" s="2"/>
      <c r="G1861" s="2"/>
      <c r="H1861" s="2"/>
      <c r="I1861" s="2"/>
      <c r="J1861" s="2"/>
      <c r="K1861" s="2"/>
      <c r="L1861" s="2"/>
      <c r="M1861" s="2"/>
      <c r="N1861" s="2"/>
      <c r="O1861" s="2"/>
      <c r="P1861" s="2"/>
      <c r="Q1861" s="2"/>
      <c r="R1861" s="2"/>
      <c r="S1861" s="2"/>
      <c r="T1861" s="2"/>
      <c r="U1861" s="2"/>
      <c r="V1861" s="2"/>
      <c r="W1861" s="2"/>
      <c r="X1861" s="2"/>
      <c r="Y1861" s="2"/>
      <c r="Z1861" s="2"/>
    </row>
    <row r="1862">
      <c r="A1862" s="2"/>
      <c r="B1862" s="2"/>
      <c r="C1862" s="2"/>
      <c r="D1862" s="2"/>
      <c r="E1862" s="2"/>
      <c r="F1862" s="2"/>
      <c r="G1862" s="2"/>
      <c r="H1862" s="2"/>
      <c r="I1862" s="2"/>
      <c r="J1862" s="2"/>
      <c r="K1862" s="2"/>
      <c r="L1862" s="2"/>
      <c r="M1862" s="2"/>
      <c r="N1862" s="2"/>
      <c r="O1862" s="2"/>
      <c r="P1862" s="2"/>
      <c r="Q1862" s="2"/>
      <c r="R1862" s="2"/>
      <c r="S1862" s="2"/>
      <c r="T1862" s="2"/>
      <c r="U1862" s="2"/>
      <c r="V1862" s="2"/>
      <c r="W1862" s="2"/>
      <c r="X1862" s="2"/>
      <c r="Y1862" s="2"/>
      <c r="Z1862" s="2"/>
    </row>
    <row r="1863">
      <c r="A1863" s="2"/>
      <c r="B1863" s="2"/>
      <c r="C1863" s="2"/>
      <c r="D1863" s="2"/>
      <c r="E1863" s="2"/>
      <c r="F1863" s="2"/>
      <c r="G1863" s="2"/>
      <c r="H1863" s="2"/>
      <c r="I1863" s="2"/>
      <c r="J1863" s="2"/>
      <c r="K1863" s="2"/>
      <c r="L1863" s="2"/>
      <c r="M1863" s="2"/>
      <c r="N1863" s="2"/>
      <c r="O1863" s="2"/>
      <c r="P1863" s="2"/>
      <c r="Q1863" s="2"/>
      <c r="R1863" s="2"/>
      <c r="S1863" s="2"/>
      <c r="T1863" s="2"/>
      <c r="U1863" s="2"/>
      <c r="V1863" s="2"/>
      <c r="W1863" s="2"/>
      <c r="X1863" s="2"/>
      <c r="Y1863" s="2"/>
      <c r="Z1863" s="2"/>
    </row>
    <row r="1864">
      <c r="A1864" s="2"/>
      <c r="B1864" s="2"/>
      <c r="C1864" s="2"/>
      <c r="D1864" s="2"/>
      <c r="E1864" s="2"/>
      <c r="F1864" s="2"/>
      <c r="G1864" s="2"/>
      <c r="H1864" s="2"/>
      <c r="I1864" s="2"/>
      <c r="J1864" s="2"/>
      <c r="K1864" s="2"/>
      <c r="L1864" s="2"/>
      <c r="M1864" s="2"/>
      <c r="N1864" s="2"/>
      <c r="O1864" s="2"/>
      <c r="P1864" s="2"/>
      <c r="Q1864" s="2"/>
      <c r="R1864" s="2"/>
      <c r="S1864" s="2"/>
      <c r="T1864" s="2"/>
      <c r="U1864" s="2"/>
      <c r="V1864" s="2"/>
      <c r="W1864" s="2"/>
      <c r="X1864" s="2"/>
      <c r="Y1864" s="2"/>
      <c r="Z1864" s="2"/>
    </row>
    <row r="1865">
      <c r="A1865" s="2"/>
      <c r="B1865" s="2"/>
      <c r="C1865" s="2"/>
      <c r="D1865" s="2"/>
      <c r="E1865" s="2"/>
      <c r="F1865" s="2"/>
      <c r="G1865" s="2"/>
      <c r="H1865" s="2"/>
      <c r="I1865" s="2"/>
      <c r="J1865" s="2"/>
      <c r="K1865" s="2"/>
      <c r="L1865" s="2"/>
      <c r="M1865" s="2"/>
      <c r="N1865" s="2"/>
      <c r="O1865" s="2"/>
      <c r="P1865" s="2"/>
      <c r="Q1865" s="2"/>
      <c r="R1865" s="2"/>
      <c r="S1865" s="2"/>
      <c r="T1865" s="2"/>
      <c r="U1865" s="2"/>
      <c r="V1865" s="2"/>
      <c r="W1865" s="2"/>
      <c r="X1865" s="2"/>
      <c r="Y1865" s="2"/>
      <c r="Z1865" s="2"/>
    </row>
    <row r="1866">
      <c r="A1866" s="2"/>
      <c r="B1866" s="2"/>
      <c r="C1866" s="2"/>
      <c r="D1866" s="2"/>
      <c r="E1866" s="2"/>
      <c r="F1866" s="2"/>
      <c r="G1866" s="2"/>
      <c r="H1866" s="2"/>
      <c r="I1866" s="2"/>
      <c r="J1866" s="2"/>
      <c r="K1866" s="2"/>
      <c r="L1866" s="2"/>
      <c r="M1866" s="2"/>
      <c r="N1866" s="2"/>
      <c r="O1866" s="2"/>
      <c r="P1866" s="2"/>
      <c r="Q1866" s="2"/>
      <c r="R1866" s="2"/>
      <c r="S1866" s="2"/>
      <c r="T1866" s="2"/>
      <c r="U1866" s="2"/>
      <c r="V1866" s="2"/>
      <c r="W1866" s="2"/>
      <c r="X1866" s="2"/>
      <c r="Y1866" s="2"/>
      <c r="Z1866" s="2"/>
    </row>
    <row r="1867">
      <c r="A1867" s="2"/>
      <c r="B1867" s="2"/>
      <c r="C1867" s="2"/>
      <c r="D1867" s="2"/>
      <c r="E1867" s="2"/>
      <c r="F1867" s="2"/>
      <c r="G1867" s="2"/>
      <c r="H1867" s="2"/>
      <c r="I1867" s="2"/>
      <c r="J1867" s="2"/>
      <c r="K1867" s="2"/>
      <c r="L1867" s="2"/>
      <c r="M1867" s="2"/>
      <c r="N1867" s="2"/>
      <c r="O1867" s="2"/>
      <c r="P1867" s="2"/>
      <c r="Q1867" s="2"/>
      <c r="R1867" s="2"/>
      <c r="S1867" s="2"/>
      <c r="T1867" s="2"/>
      <c r="U1867" s="2"/>
      <c r="V1867" s="2"/>
      <c r="W1867" s="2"/>
      <c r="X1867" s="2"/>
      <c r="Y1867" s="2"/>
      <c r="Z1867" s="2"/>
    </row>
    <row r="1868">
      <c r="A1868" s="2"/>
      <c r="B1868" s="2"/>
      <c r="C1868" s="2"/>
      <c r="D1868" s="2"/>
      <c r="E1868" s="2"/>
      <c r="F1868" s="2"/>
      <c r="G1868" s="2"/>
      <c r="H1868" s="2"/>
      <c r="I1868" s="2"/>
      <c r="J1868" s="2"/>
      <c r="K1868" s="2"/>
      <c r="L1868" s="2"/>
      <c r="M1868" s="2"/>
      <c r="N1868" s="2"/>
      <c r="O1868" s="2"/>
      <c r="P1868" s="2"/>
      <c r="Q1868" s="2"/>
      <c r="R1868" s="2"/>
      <c r="S1868" s="2"/>
      <c r="T1868" s="2"/>
      <c r="U1868" s="2"/>
      <c r="V1868" s="2"/>
      <c r="W1868" s="2"/>
      <c r="X1868" s="2"/>
      <c r="Y1868" s="2"/>
      <c r="Z1868" s="2"/>
    </row>
    <row r="1869">
      <c r="A1869" s="2"/>
      <c r="B1869" s="2"/>
      <c r="C1869" s="2"/>
      <c r="D1869" s="2"/>
      <c r="E1869" s="2"/>
      <c r="F1869" s="2"/>
      <c r="G1869" s="2"/>
      <c r="H1869" s="2"/>
      <c r="I1869" s="2"/>
      <c r="J1869" s="2"/>
      <c r="K1869" s="2"/>
      <c r="L1869" s="2"/>
      <c r="M1869" s="2"/>
      <c r="N1869" s="2"/>
      <c r="O1869" s="2"/>
      <c r="P1869" s="2"/>
      <c r="Q1869" s="2"/>
      <c r="R1869" s="2"/>
      <c r="S1869" s="2"/>
      <c r="T1869" s="2"/>
      <c r="U1869" s="2"/>
      <c r="V1869" s="2"/>
      <c r="W1869" s="2"/>
      <c r="X1869" s="2"/>
      <c r="Y1869" s="2"/>
      <c r="Z1869" s="2"/>
    </row>
    <row r="1870">
      <c r="A1870" s="2"/>
      <c r="B1870" s="2"/>
      <c r="C1870" s="2"/>
      <c r="D1870" s="2"/>
      <c r="E1870" s="2"/>
      <c r="F1870" s="2"/>
      <c r="G1870" s="2"/>
      <c r="H1870" s="2"/>
      <c r="I1870" s="2"/>
      <c r="J1870" s="2"/>
      <c r="K1870" s="2"/>
      <c r="L1870" s="2"/>
      <c r="M1870" s="2"/>
      <c r="N1870" s="2"/>
      <c r="O1870" s="2"/>
      <c r="P1870" s="2"/>
      <c r="Q1870" s="2"/>
      <c r="R1870" s="2"/>
      <c r="S1870" s="2"/>
      <c r="T1870" s="2"/>
      <c r="U1870" s="2"/>
      <c r="V1870" s="2"/>
      <c r="W1870" s="2"/>
      <c r="X1870" s="2"/>
      <c r="Y1870" s="2"/>
      <c r="Z1870" s="2"/>
    </row>
    <row r="1871">
      <c r="A1871" s="2"/>
      <c r="B1871" s="2"/>
      <c r="C1871" s="2"/>
      <c r="D1871" s="2"/>
      <c r="E1871" s="2"/>
      <c r="F1871" s="2"/>
      <c r="G1871" s="2"/>
      <c r="H1871" s="2"/>
      <c r="I1871" s="2"/>
      <c r="J1871" s="2"/>
      <c r="K1871" s="2"/>
      <c r="L1871" s="2"/>
      <c r="M1871" s="2"/>
      <c r="N1871" s="2"/>
      <c r="O1871" s="2"/>
      <c r="P1871" s="2"/>
      <c r="Q1871" s="2"/>
      <c r="R1871" s="2"/>
      <c r="S1871" s="2"/>
      <c r="T1871" s="2"/>
      <c r="U1871" s="2"/>
      <c r="V1871" s="2"/>
      <c r="W1871" s="2"/>
      <c r="X1871" s="2"/>
      <c r="Y1871" s="2"/>
      <c r="Z1871" s="2"/>
    </row>
    <row r="1872">
      <c r="A1872" s="2"/>
      <c r="B1872" s="2"/>
      <c r="C1872" s="2"/>
      <c r="D1872" s="2"/>
      <c r="E1872" s="2"/>
      <c r="F1872" s="2"/>
      <c r="G1872" s="2"/>
      <c r="H1872" s="2"/>
      <c r="I1872" s="2"/>
      <c r="J1872" s="2"/>
      <c r="K1872" s="2"/>
      <c r="L1872" s="2"/>
      <c r="M1872" s="2"/>
      <c r="N1872" s="2"/>
      <c r="O1872" s="2"/>
      <c r="P1872" s="2"/>
      <c r="Q1872" s="2"/>
      <c r="R1872" s="2"/>
      <c r="S1872" s="2"/>
      <c r="T1872" s="2"/>
      <c r="U1872" s="2"/>
      <c r="V1872" s="2"/>
      <c r="W1872" s="2"/>
      <c r="X1872" s="2"/>
      <c r="Y1872" s="2"/>
      <c r="Z1872" s="2"/>
    </row>
    <row r="1873">
      <c r="A1873" s="2"/>
      <c r="B1873" s="2"/>
      <c r="C1873" s="2"/>
      <c r="D1873" s="2"/>
      <c r="E1873" s="2"/>
      <c r="F1873" s="2"/>
      <c r="G1873" s="2"/>
      <c r="H1873" s="2"/>
      <c r="I1873" s="2"/>
      <c r="J1873" s="2"/>
      <c r="K1873" s="2"/>
      <c r="L1873" s="2"/>
      <c r="M1873" s="2"/>
      <c r="N1873" s="2"/>
      <c r="O1873" s="2"/>
      <c r="P1873" s="2"/>
      <c r="Q1873" s="2"/>
      <c r="R1873" s="2"/>
      <c r="S1873" s="2"/>
      <c r="T1873" s="2"/>
      <c r="U1873" s="2"/>
      <c r="V1873" s="2"/>
      <c r="W1873" s="2"/>
      <c r="X1873" s="2"/>
      <c r="Y1873" s="2"/>
      <c r="Z1873" s="2"/>
    </row>
    <row r="1874">
      <c r="A1874" s="2"/>
      <c r="B1874" s="2"/>
      <c r="C1874" s="2"/>
      <c r="D1874" s="2"/>
      <c r="E1874" s="2"/>
      <c r="F1874" s="2"/>
      <c r="G1874" s="2"/>
      <c r="H1874" s="2"/>
      <c r="I1874" s="2"/>
      <c r="J1874" s="2"/>
      <c r="K1874" s="2"/>
      <c r="L1874" s="2"/>
      <c r="M1874" s="2"/>
      <c r="N1874" s="2"/>
      <c r="O1874" s="2"/>
      <c r="P1874" s="2"/>
      <c r="Q1874" s="2"/>
      <c r="R1874" s="2"/>
      <c r="S1874" s="2"/>
      <c r="T1874" s="2"/>
      <c r="U1874" s="2"/>
      <c r="V1874" s="2"/>
      <c r="W1874" s="2"/>
      <c r="X1874" s="2"/>
      <c r="Y1874" s="2"/>
      <c r="Z1874" s="2"/>
    </row>
    <row r="1875">
      <c r="A1875" s="2"/>
      <c r="B1875" s="2"/>
      <c r="C1875" s="2"/>
      <c r="D1875" s="2"/>
      <c r="E1875" s="2"/>
      <c r="F1875" s="2"/>
      <c r="G1875" s="2"/>
      <c r="H1875" s="2"/>
      <c r="I1875" s="2"/>
      <c r="J1875" s="2"/>
      <c r="K1875" s="2"/>
      <c r="L1875" s="2"/>
      <c r="M1875" s="2"/>
      <c r="N1875" s="2"/>
      <c r="O1875" s="2"/>
      <c r="P1875" s="2"/>
      <c r="Q1875" s="2"/>
      <c r="R1875" s="2"/>
      <c r="S1875" s="2"/>
      <c r="T1875" s="2"/>
      <c r="U1875" s="2"/>
      <c r="V1875" s="2"/>
      <c r="W1875" s="2"/>
      <c r="X1875" s="2"/>
      <c r="Y1875" s="2"/>
      <c r="Z1875" s="2"/>
    </row>
    <row r="1876">
      <c r="A1876" s="2"/>
      <c r="B1876" s="2"/>
      <c r="C1876" s="2"/>
      <c r="D1876" s="2"/>
      <c r="E1876" s="2"/>
      <c r="F1876" s="2"/>
      <c r="G1876" s="2"/>
      <c r="H1876" s="2"/>
      <c r="I1876" s="2"/>
      <c r="J1876" s="2"/>
      <c r="K1876" s="2"/>
      <c r="L1876" s="2"/>
      <c r="M1876" s="2"/>
      <c r="N1876" s="2"/>
      <c r="O1876" s="2"/>
      <c r="P1876" s="2"/>
      <c r="Q1876" s="2"/>
      <c r="R1876" s="2"/>
      <c r="S1876" s="2"/>
      <c r="T1876" s="2"/>
      <c r="U1876" s="2"/>
      <c r="V1876" s="2"/>
      <c r="W1876" s="2"/>
      <c r="X1876" s="2"/>
      <c r="Y1876" s="2"/>
      <c r="Z1876" s="2"/>
    </row>
    <row r="1877">
      <c r="A1877" s="2"/>
      <c r="B1877" s="2"/>
      <c r="C1877" s="2"/>
      <c r="D1877" s="2"/>
      <c r="E1877" s="2"/>
      <c r="F1877" s="2"/>
      <c r="G1877" s="2"/>
      <c r="H1877" s="2"/>
      <c r="I1877" s="2"/>
      <c r="J1877" s="2"/>
      <c r="K1877" s="2"/>
      <c r="L1877" s="2"/>
      <c r="M1877" s="2"/>
      <c r="N1877" s="2"/>
      <c r="O1877" s="2"/>
      <c r="P1877" s="2"/>
      <c r="Q1877" s="2"/>
      <c r="R1877" s="2"/>
      <c r="S1877" s="2"/>
      <c r="T1877" s="2"/>
      <c r="U1877" s="2"/>
      <c r="V1877" s="2"/>
      <c r="W1877" s="2"/>
      <c r="X1877" s="2"/>
      <c r="Y1877" s="2"/>
      <c r="Z1877" s="2"/>
    </row>
    <row r="1878">
      <c r="A1878" s="2"/>
      <c r="B1878" s="2"/>
      <c r="C1878" s="2"/>
      <c r="D1878" s="2"/>
      <c r="E1878" s="2"/>
      <c r="F1878" s="2"/>
      <c r="G1878" s="2"/>
      <c r="H1878" s="2"/>
      <c r="I1878" s="2"/>
      <c r="J1878" s="2"/>
      <c r="K1878" s="2"/>
      <c r="L1878" s="2"/>
      <c r="M1878" s="2"/>
      <c r="N1878" s="2"/>
      <c r="O1878" s="2"/>
      <c r="P1878" s="2"/>
      <c r="Q1878" s="2"/>
      <c r="R1878" s="2"/>
      <c r="S1878" s="2"/>
      <c r="T1878" s="2"/>
      <c r="U1878" s="2"/>
      <c r="V1878" s="2"/>
      <c r="W1878" s="2"/>
      <c r="X1878" s="2"/>
      <c r="Y1878" s="2"/>
      <c r="Z1878" s="2"/>
    </row>
    <row r="1879">
      <c r="A1879" s="2"/>
      <c r="B1879" s="2"/>
      <c r="C1879" s="2"/>
      <c r="D1879" s="2"/>
      <c r="E1879" s="2"/>
      <c r="F1879" s="2"/>
      <c r="G1879" s="2"/>
      <c r="H1879" s="2"/>
      <c r="I1879" s="2"/>
      <c r="J1879" s="2"/>
      <c r="K1879" s="2"/>
      <c r="L1879" s="2"/>
      <c r="M1879" s="2"/>
      <c r="N1879" s="2"/>
      <c r="O1879" s="2"/>
      <c r="P1879" s="2"/>
      <c r="Q1879" s="2"/>
      <c r="R1879" s="2"/>
      <c r="S1879" s="2"/>
      <c r="T1879" s="2"/>
      <c r="U1879" s="2"/>
      <c r="V1879" s="2"/>
      <c r="W1879" s="2"/>
      <c r="X1879" s="2"/>
      <c r="Y1879" s="2"/>
      <c r="Z1879" s="2"/>
    </row>
    <row r="1880">
      <c r="A1880" s="2"/>
      <c r="B1880" s="2"/>
      <c r="C1880" s="2"/>
      <c r="D1880" s="2"/>
      <c r="E1880" s="2"/>
      <c r="F1880" s="2"/>
      <c r="G1880" s="2"/>
      <c r="H1880" s="2"/>
      <c r="I1880" s="2"/>
      <c r="J1880" s="2"/>
      <c r="K1880" s="2"/>
      <c r="L1880" s="2"/>
      <c r="M1880" s="2"/>
      <c r="N1880" s="2"/>
      <c r="O1880" s="2"/>
      <c r="P1880" s="2"/>
      <c r="Q1880" s="2"/>
      <c r="R1880" s="2"/>
      <c r="S1880" s="2"/>
      <c r="T1880" s="2"/>
      <c r="U1880" s="2"/>
      <c r="V1880" s="2"/>
      <c r="W1880" s="2"/>
      <c r="X1880" s="2"/>
      <c r="Y1880" s="2"/>
      <c r="Z1880" s="2"/>
    </row>
    <row r="1881">
      <c r="A1881" s="2"/>
      <c r="B1881" s="2"/>
      <c r="C1881" s="2"/>
      <c r="D1881" s="2"/>
      <c r="E1881" s="2"/>
      <c r="F1881" s="2"/>
      <c r="G1881" s="2"/>
      <c r="H1881" s="2"/>
      <c r="I1881" s="2"/>
      <c r="J1881" s="2"/>
      <c r="K1881" s="2"/>
      <c r="L1881" s="2"/>
      <c r="M1881" s="2"/>
      <c r="N1881" s="2"/>
      <c r="O1881" s="2"/>
      <c r="P1881" s="2"/>
      <c r="Q1881" s="2"/>
      <c r="R1881" s="2"/>
      <c r="S1881" s="2"/>
      <c r="T1881" s="2"/>
      <c r="U1881" s="2"/>
      <c r="V1881" s="2"/>
      <c r="W1881" s="2"/>
      <c r="X1881" s="2"/>
      <c r="Y1881" s="2"/>
      <c r="Z1881" s="2"/>
    </row>
    <row r="1882">
      <c r="A1882" s="2"/>
      <c r="B1882" s="2"/>
      <c r="C1882" s="2"/>
      <c r="D1882" s="2"/>
      <c r="E1882" s="2"/>
      <c r="F1882" s="2"/>
      <c r="G1882" s="2"/>
      <c r="H1882" s="2"/>
      <c r="I1882" s="2"/>
      <c r="J1882" s="2"/>
      <c r="K1882" s="2"/>
      <c r="L1882" s="2"/>
      <c r="M1882" s="2"/>
      <c r="N1882" s="2"/>
      <c r="O1882" s="2"/>
      <c r="P1882" s="2"/>
      <c r="Q1882" s="2"/>
      <c r="R1882" s="2"/>
      <c r="S1882" s="2"/>
      <c r="T1882" s="2"/>
      <c r="U1882" s="2"/>
      <c r="V1882" s="2"/>
      <c r="W1882" s="2"/>
      <c r="X1882" s="2"/>
      <c r="Y1882" s="2"/>
      <c r="Z1882" s="2"/>
    </row>
    <row r="1883">
      <c r="A1883" s="2"/>
      <c r="B1883" s="2"/>
      <c r="C1883" s="2"/>
      <c r="D1883" s="2"/>
      <c r="E1883" s="2"/>
      <c r="F1883" s="2"/>
      <c r="G1883" s="2"/>
      <c r="H1883" s="2"/>
      <c r="I1883" s="2"/>
      <c r="J1883" s="2"/>
      <c r="K1883" s="2"/>
      <c r="L1883" s="2"/>
      <c r="M1883" s="2"/>
      <c r="N1883" s="2"/>
      <c r="O1883" s="2"/>
      <c r="P1883" s="2"/>
      <c r="Q1883" s="2"/>
      <c r="R1883" s="2"/>
      <c r="S1883" s="2"/>
      <c r="T1883" s="2"/>
      <c r="U1883" s="2"/>
      <c r="V1883" s="2"/>
      <c r="W1883" s="2"/>
      <c r="X1883" s="2"/>
      <c r="Y1883" s="2"/>
      <c r="Z1883" s="2"/>
    </row>
    <row r="1884">
      <c r="A1884" s="2"/>
      <c r="B1884" s="2"/>
      <c r="C1884" s="2"/>
      <c r="D1884" s="2"/>
      <c r="E1884" s="2"/>
      <c r="F1884" s="2"/>
      <c r="G1884" s="2"/>
      <c r="H1884" s="2"/>
      <c r="I1884" s="2"/>
      <c r="J1884" s="2"/>
      <c r="K1884" s="2"/>
      <c r="L1884" s="2"/>
      <c r="M1884" s="2"/>
      <c r="N1884" s="2"/>
      <c r="O1884" s="2"/>
      <c r="P1884" s="2"/>
      <c r="Q1884" s="2"/>
      <c r="R1884" s="2"/>
      <c r="S1884" s="2"/>
      <c r="T1884" s="2"/>
      <c r="U1884" s="2"/>
      <c r="V1884" s="2"/>
      <c r="W1884" s="2"/>
      <c r="X1884" s="2"/>
      <c r="Y1884" s="2"/>
      <c r="Z1884" s="2"/>
    </row>
    <row r="1885">
      <c r="A1885" s="2"/>
      <c r="B1885" s="2"/>
      <c r="C1885" s="2"/>
      <c r="D1885" s="2"/>
      <c r="E1885" s="2"/>
      <c r="F1885" s="2"/>
      <c r="G1885" s="2"/>
      <c r="H1885" s="2"/>
      <c r="I1885" s="2"/>
      <c r="J1885" s="2"/>
      <c r="K1885" s="2"/>
      <c r="L1885" s="2"/>
      <c r="M1885" s="2"/>
      <c r="N1885" s="2"/>
      <c r="O1885" s="2"/>
      <c r="P1885" s="2"/>
      <c r="Q1885" s="2"/>
      <c r="R1885" s="2"/>
      <c r="S1885" s="2"/>
      <c r="T1885" s="2"/>
      <c r="U1885" s="2"/>
      <c r="V1885" s="2"/>
      <c r="W1885" s="2"/>
      <c r="X1885" s="2"/>
      <c r="Y1885" s="2"/>
      <c r="Z1885" s="2"/>
    </row>
    <row r="1886">
      <c r="A1886" s="2"/>
      <c r="B1886" s="2"/>
      <c r="C1886" s="2"/>
      <c r="D1886" s="2"/>
      <c r="E1886" s="2"/>
      <c r="F1886" s="2"/>
      <c r="G1886" s="2"/>
      <c r="H1886" s="2"/>
      <c r="I1886" s="2"/>
      <c r="J1886" s="2"/>
      <c r="K1886" s="2"/>
      <c r="L1886" s="2"/>
      <c r="M1886" s="2"/>
      <c r="N1886" s="2"/>
      <c r="O1886" s="2"/>
      <c r="P1886" s="2"/>
      <c r="Q1886" s="2"/>
      <c r="R1886" s="2"/>
      <c r="S1886" s="2"/>
      <c r="T1886" s="2"/>
      <c r="U1886" s="2"/>
      <c r="V1886" s="2"/>
      <c r="W1886" s="2"/>
      <c r="X1886" s="2"/>
      <c r="Y1886" s="2"/>
      <c r="Z1886" s="2"/>
    </row>
    <row r="1887">
      <c r="A1887" s="2"/>
      <c r="B1887" s="2"/>
      <c r="C1887" s="2"/>
      <c r="D1887" s="2"/>
      <c r="E1887" s="2"/>
      <c r="F1887" s="2"/>
      <c r="G1887" s="2"/>
      <c r="H1887" s="2"/>
      <c r="I1887" s="2"/>
      <c r="J1887" s="2"/>
      <c r="K1887" s="2"/>
      <c r="L1887" s="2"/>
      <c r="M1887" s="2"/>
      <c r="N1887" s="2"/>
      <c r="O1887" s="2"/>
      <c r="P1887" s="2"/>
      <c r="Q1887" s="2"/>
      <c r="R1887" s="2"/>
      <c r="S1887" s="2"/>
      <c r="T1887" s="2"/>
      <c r="U1887" s="2"/>
      <c r="V1887" s="2"/>
      <c r="W1887" s="2"/>
      <c r="X1887" s="2"/>
      <c r="Y1887" s="2"/>
      <c r="Z1887" s="2"/>
    </row>
    <row r="1888">
      <c r="A1888" s="2"/>
      <c r="B1888" s="2"/>
      <c r="C1888" s="2"/>
      <c r="D1888" s="2"/>
      <c r="E1888" s="2"/>
      <c r="F1888" s="2"/>
      <c r="G1888" s="2"/>
      <c r="H1888" s="2"/>
      <c r="I1888" s="2"/>
      <c r="J1888" s="2"/>
      <c r="K1888" s="2"/>
      <c r="L1888" s="2"/>
      <c r="M1888" s="2"/>
      <c r="N1888" s="2"/>
      <c r="O1888" s="2"/>
      <c r="P1888" s="2"/>
      <c r="Q1888" s="2"/>
      <c r="R1888" s="2"/>
      <c r="S1888" s="2"/>
      <c r="T1888" s="2"/>
      <c r="U1888" s="2"/>
      <c r="V1888" s="2"/>
      <c r="W1888" s="2"/>
      <c r="X1888" s="2"/>
      <c r="Y1888" s="2"/>
      <c r="Z1888" s="2"/>
    </row>
    <row r="1889">
      <c r="A1889" s="2"/>
      <c r="B1889" s="2"/>
      <c r="C1889" s="2"/>
      <c r="D1889" s="2"/>
      <c r="E1889" s="2"/>
      <c r="F1889" s="2"/>
      <c r="G1889" s="2"/>
      <c r="H1889" s="2"/>
      <c r="I1889" s="2"/>
      <c r="J1889" s="2"/>
      <c r="K1889" s="2"/>
      <c r="L1889" s="2"/>
      <c r="M1889" s="2"/>
      <c r="N1889" s="2"/>
      <c r="O1889" s="2"/>
      <c r="P1889" s="2"/>
      <c r="Q1889" s="2"/>
      <c r="R1889" s="2"/>
      <c r="S1889" s="2"/>
      <c r="T1889" s="2"/>
      <c r="U1889" s="2"/>
      <c r="V1889" s="2"/>
      <c r="W1889" s="2"/>
      <c r="X1889" s="2"/>
      <c r="Y1889" s="2"/>
      <c r="Z1889" s="2"/>
    </row>
    <row r="1890">
      <c r="A1890" s="2"/>
      <c r="B1890" s="2"/>
      <c r="C1890" s="2"/>
      <c r="D1890" s="2"/>
      <c r="E1890" s="2"/>
      <c r="F1890" s="2"/>
      <c r="G1890" s="2"/>
      <c r="H1890" s="2"/>
      <c r="I1890" s="2"/>
      <c r="J1890" s="2"/>
      <c r="K1890" s="2"/>
      <c r="L1890" s="2"/>
      <c r="M1890" s="2"/>
      <c r="N1890" s="2"/>
      <c r="O1890" s="2"/>
      <c r="P1890" s="2"/>
      <c r="Q1890" s="2"/>
      <c r="R1890" s="2"/>
      <c r="S1890" s="2"/>
      <c r="T1890" s="2"/>
      <c r="U1890" s="2"/>
      <c r="V1890" s="2"/>
      <c r="W1890" s="2"/>
      <c r="X1890" s="2"/>
      <c r="Y1890" s="2"/>
      <c r="Z1890" s="2"/>
    </row>
    <row r="1891">
      <c r="A1891" s="2"/>
      <c r="B1891" s="2"/>
      <c r="C1891" s="2"/>
      <c r="D1891" s="2"/>
      <c r="E1891" s="2"/>
      <c r="F1891" s="2"/>
      <c r="G1891" s="2"/>
      <c r="H1891" s="2"/>
      <c r="I1891" s="2"/>
      <c r="J1891" s="2"/>
      <c r="K1891" s="2"/>
      <c r="L1891" s="2"/>
      <c r="M1891" s="2"/>
      <c r="N1891" s="2"/>
      <c r="O1891" s="2"/>
      <c r="P1891" s="2"/>
      <c r="Q1891" s="2"/>
      <c r="R1891" s="2"/>
      <c r="S1891" s="2"/>
      <c r="T1891" s="2"/>
      <c r="U1891" s="2"/>
      <c r="V1891" s="2"/>
      <c r="W1891" s="2"/>
      <c r="X1891" s="2"/>
      <c r="Y1891" s="2"/>
      <c r="Z1891" s="2"/>
    </row>
    <row r="1892">
      <c r="A1892" s="2"/>
      <c r="B1892" s="2"/>
      <c r="C1892" s="2"/>
      <c r="D1892" s="2"/>
      <c r="E1892" s="2"/>
      <c r="F1892" s="2"/>
      <c r="G1892" s="2"/>
      <c r="H1892" s="2"/>
      <c r="I1892" s="2"/>
      <c r="J1892" s="2"/>
      <c r="K1892" s="2"/>
      <c r="L1892" s="2"/>
      <c r="M1892" s="2"/>
      <c r="N1892" s="2"/>
      <c r="O1892" s="2"/>
      <c r="P1892" s="2"/>
      <c r="Q1892" s="2"/>
      <c r="R1892" s="2"/>
      <c r="S1892" s="2"/>
      <c r="T1892" s="2"/>
      <c r="U1892" s="2"/>
      <c r="V1892" s="2"/>
      <c r="W1892" s="2"/>
      <c r="X1892" s="2"/>
      <c r="Y1892" s="2"/>
      <c r="Z1892" s="2"/>
    </row>
    <row r="1893">
      <c r="A1893" s="2"/>
      <c r="B1893" s="2"/>
      <c r="C1893" s="2"/>
      <c r="D1893" s="2"/>
      <c r="E1893" s="2"/>
      <c r="F1893" s="2"/>
      <c r="G1893" s="2"/>
      <c r="H1893" s="2"/>
      <c r="I1893" s="2"/>
      <c r="J1893" s="2"/>
      <c r="K1893" s="2"/>
      <c r="L1893" s="2"/>
      <c r="M1893" s="2"/>
      <c r="N1893" s="2"/>
      <c r="O1893" s="2"/>
      <c r="P1893" s="2"/>
      <c r="Q1893" s="2"/>
      <c r="R1893" s="2"/>
      <c r="S1893" s="2"/>
      <c r="T1893" s="2"/>
      <c r="U1893" s="2"/>
      <c r="V1893" s="2"/>
      <c r="W1893" s="2"/>
      <c r="X1893" s="2"/>
      <c r="Y1893" s="2"/>
      <c r="Z1893" s="2"/>
    </row>
    <row r="1894">
      <c r="A1894" s="2"/>
      <c r="B1894" s="2"/>
      <c r="C1894" s="2"/>
      <c r="D1894" s="2"/>
      <c r="E1894" s="2"/>
      <c r="F1894" s="2"/>
      <c r="G1894" s="2"/>
      <c r="H1894" s="2"/>
      <c r="I1894" s="2"/>
      <c r="J1894" s="2"/>
      <c r="K1894" s="2"/>
      <c r="L1894" s="2"/>
      <c r="M1894" s="2"/>
      <c r="N1894" s="2"/>
      <c r="O1894" s="2"/>
      <c r="P1894" s="2"/>
      <c r="Q1894" s="2"/>
      <c r="R1894" s="2"/>
      <c r="S1894" s="2"/>
      <c r="T1894" s="2"/>
      <c r="U1894" s="2"/>
      <c r="V1894" s="2"/>
      <c r="W1894" s="2"/>
      <c r="X1894" s="2"/>
      <c r="Y1894" s="2"/>
      <c r="Z1894" s="2"/>
    </row>
    <row r="1895">
      <c r="A1895" s="2"/>
      <c r="B1895" s="2"/>
      <c r="C1895" s="2"/>
      <c r="D1895" s="2"/>
      <c r="E1895" s="2"/>
      <c r="F1895" s="2"/>
      <c r="G1895" s="2"/>
      <c r="H1895" s="2"/>
      <c r="I1895" s="2"/>
      <c r="J1895" s="2"/>
      <c r="K1895" s="2"/>
      <c r="L1895" s="2"/>
      <c r="M1895" s="2"/>
      <c r="N1895" s="2"/>
      <c r="O1895" s="2"/>
      <c r="P1895" s="2"/>
      <c r="Q1895" s="2"/>
      <c r="R1895" s="2"/>
      <c r="S1895" s="2"/>
      <c r="T1895" s="2"/>
      <c r="U1895" s="2"/>
      <c r="V1895" s="2"/>
      <c r="W1895" s="2"/>
      <c r="X1895" s="2"/>
      <c r="Y1895" s="2"/>
      <c r="Z1895" s="2"/>
    </row>
    <row r="1896">
      <c r="A1896" s="2"/>
      <c r="B1896" s="2"/>
      <c r="C1896" s="2"/>
      <c r="D1896" s="2"/>
      <c r="E1896" s="2"/>
      <c r="F1896" s="2"/>
      <c r="G1896" s="2"/>
      <c r="H1896" s="2"/>
      <c r="I1896" s="2"/>
      <c r="J1896" s="2"/>
      <c r="K1896" s="2"/>
      <c r="L1896" s="2"/>
      <c r="M1896" s="2"/>
      <c r="N1896" s="2"/>
      <c r="O1896" s="2"/>
      <c r="P1896" s="2"/>
      <c r="Q1896" s="2"/>
      <c r="R1896" s="2"/>
      <c r="S1896" s="2"/>
      <c r="T1896" s="2"/>
      <c r="U1896" s="2"/>
      <c r="V1896" s="2"/>
      <c r="W1896" s="2"/>
      <c r="X1896" s="2"/>
      <c r="Y1896" s="2"/>
      <c r="Z1896" s="2"/>
    </row>
    <row r="1897">
      <c r="A1897" s="2"/>
      <c r="B1897" s="2"/>
      <c r="C1897" s="2"/>
      <c r="D1897" s="2"/>
      <c r="E1897" s="2"/>
      <c r="F1897" s="2"/>
      <c r="G1897" s="2"/>
      <c r="H1897" s="2"/>
      <c r="I1897" s="2"/>
      <c r="J1897" s="2"/>
      <c r="K1897" s="2"/>
      <c r="L1897" s="2"/>
      <c r="M1897" s="2"/>
      <c r="N1897" s="2"/>
      <c r="O1897" s="2"/>
      <c r="P1897" s="2"/>
      <c r="Q1897" s="2"/>
      <c r="R1897" s="2"/>
      <c r="S1897" s="2"/>
      <c r="T1897" s="2"/>
      <c r="U1897" s="2"/>
      <c r="V1897" s="2"/>
      <c r="W1897" s="2"/>
      <c r="X1897" s="2"/>
      <c r="Y1897" s="2"/>
      <c r="Z1897" s="2"/>
    </row>
    <row r="1898">
      <c r="A1898" s="2"/>
      <c r="B1898" s="2"/>
      <c r="C1898" s="2"/>
      <c r="D1898" s="2"/>
      <c r="E1898" s="2"/>
      <c r="F1898" s="2"/>
      <c r="G1898" s="2"/>
      <c r="H1898" s="2"/>
      <c r="I1898" s="2"/>
      <c r="J1898" s="2"/>
      <c r="K1898" s="2"/>
      <c r="L1898" s="2"/>
      <c r="M1898" s="2"/>
      <c r="N1898" s="2"/>
      <c r="O1898" s="2"/>
      <c r="P1898" s="2"/>
      <c r="Q1898" s="2"/>
      <c r="R1898" s="2"/>
      <c r="S1898" s="2"/>
      <c r="T1898" s="2"/>
      <c r="U1898" s="2"/>
      <c r="V1898" s="2"/>
      <c r="W1898" s="2"/>
      <c r="X1898" s="2"/>
      <c r="Y1898" s="2"/>
      <c r="Z1898" s="2"/>
    </row>
    <row r="1899">
      <c r="A1899" s="2"/>
      <c r="B1899" s="2"/>
      <c r="C1899" s="2"/>
      <c r="D1899" s="2"/>
      <c r="E1899" s="2"/>
      <c r="F1899" s="2"/>
      <c r="G1899" s="2"/>
      <c r="H1899" s="2"/>
      <c r="I1899" s="2"/>
      <c r="J1899" s="2"/>
      <c r="K1899" s="2"/>
      <c r="L1899" s="2"/>
      <c r="M1899" s="2"/>
      <c r="N1899" s="2"/>
      <c r="O1899" s="2"/>
      <c r="P1899" s="2"/>
      <c r="Q1899" s="2"/>
      <c r="R1899" s="2"/>
      <c r="S1899" s="2"/>
      <c r="T1899" s="2"/>
      <c r="U1899" s="2"/>
      <c r="V1899" s="2"/>
      <c r="W1899" s="2"/>
      <c r="X1899" s="2"/>
      <c r="Y1899" s="2"/>
      <c r="Z1899" s="2"/>
    </row>
    <row r="1900">
      <c r="A1900" s="2"/>
      <c r="B1900" s="2"/>
      <c r="C1900" s="2"/>
      <c r="D1900" s="2"/>
      <c r="E1900" s="2"/>
      <c r="F1900" s="2"/>
      <c r="G1900" s="2"/>
      <c r="H1900" s="2"/>
      <c r="I1900" s="2"/>
      <c r="J1900" s="2"/>
      <c r="K1900" s="2"/>
      <c r="L1900" s="2"/>
      <c r="M1900" s="2"/>
      <c r="N1900" s="2"/>
      <c r="O1900" s="2"/>
      <c r="P1900" s="2"/>
      <c r="Q1900" s="2"/>
      <c r="R1900" s="2"/>
      <c r="S1900" s="2"/>
      <c r="T1900" s="2"/>
      <c r="U1900" s="2"/>
      <c r="V1900" s="2"/>
      <c r="W1900" s="2"/>
      <c r="X1900" s="2"/>
      <c r="Y1900" s="2"/>
      <c r="Z1900" s="2"/>
    </row>
    <row r="1901">
      <c r="A1901" s="2"/>
      <c r="B1901" s="2"/>
      <c r="C1901" s="2"/>
      <c r="D1901" s="2"/>
      <c r="E1901" s="2"/>
      <c r="F1901" s="2"/>
      <c r="G1901" s="2"/>
      <c r="H1901" s="2"/>
      <c r="I1901" s="2"/>
      <c r="J1901" s="2"/>
      <c r="K1901" s="2"/>
      <c r="L1901" s="2"/>
      <c r="M1901" s="2"/>
      <c r="N1901" s="2"/>
      <c r="O1901" s="2"/>
      <c r="P1901" s="2"/>
      <c r="Q1901" s="2"/>
      <c r="R1901" s="2"/>
      <c r="S1901" s="2"/>
      <c r="T1901" s="2"/>
      <c r="U1901" s="2"/>
      <c r="V1901" s="2"/>
      <c r="W1901" s="2"/>
      <c r="X1901" s="2"/>
      <c r="Y1901" s="2"/>
      <c r="Z1901" s="2"/>
    </row>
    <row r="1902">
      <c r="A1902" s="2"/>
      <c r="B1902" s="2"/>
      <c r="C1902" s="2"/>
      <c r="D1902" s="2"/>
      <c r="E1902" s="2"/>
      <c r="F1902" s="2"/>
      <c r="G1902" s="2"/>
      <c r="H1902" s="2"/>
      <c r="I1902" s="2"/>
      <c r="J1902" s="2"/>
      <c r="K1902" s="2"/>
      <c r="L1902" s="2"/>
      <c r="M1902" s="2"/>
      <c r="N1902" s="2"/>
      <c r="O1902" s="2"/>
      <c r="P1902" s="2"/>
      <c r="Q1902" s="2"/>
      <c r="R1902" s="2"/>
      <c r="S1902" s="2"/>
      <c r="T1902" s="2"/>
      <c r="U1902" s="2"/>
      <c r="V1902" s="2"/>
      <c r="W1902" s="2"/>
      <c r="X1902" s="2"/>
      <c r="Y1902" s="2"/>
      <c r="Z1902" s="2"/>
    </row>
    <row r="1903">
      <c r="A1903" s="2"/>
      <c r="B1903" s="2"/>
      <c r="C1903" s="2"/>
      <c r="D1903" s="2"/>
      <c r="E1903" s="2"/>
      <c r="F1903" s="2"/>
      <c r="G1903" s="2"/>
      <c r="H1903" s="2"/>
      <c r="I1903" s="2"/>
      <c r="J1903" s="2"/>
      <c r="K1903" s="2"/>
      <c r="L1903" s="2"/>
      <c r="M1903" s="2"/>
      <c r="N1903" s="2"/>
      <c r="O1903" s="2"/>
      <c r="P1903" s="2"/>
      <c r="Q1903" s="2"/>
      <c r="R1903" s="2"/>
      <c r="S1903" s="2"/>
      <c r="T1903" s="2"/>
      <c r="U1903" s="2"/>
      <c r="V1903" s="2"/>
      <c r="W1903" s="2"/>
      <c r="X1903" s="2"/>
      <c r="Y1903" s="2"/>
      <c r="Z1903" s="2"/>
    </row>
    <row r="1904">
      <c r="A1904" s="2"/>
      <c r="B1904" s="2"/>
      <c r="C1904" s="2"/>
      <c r="D1904" s="2"/>
      <c r="E1904" s="2"/>
      <c r="F1904" s="2"/>
      <c r="G1904" s="2"/>
      <c r="H1904" s="2"/>
      <c r="I1904" s="2"/>
      <c r="J1904" s="2"/>
      <c r="K1904" s="2"/>
      <c r="L1904" s="2"/>
      <c r="M1904" s="2"/>
      <c r="N1904" s="2"/>
      <c r="O1904" s="2"/>
      <c r="P1904" s="2"/>
      <c r="Q1904" s="2"/>
      <c r="R1904" s="2"/>
      <c r="S1904" s="2"/>
      <c r="T1904" s="2"/>
      <c r="U1904" s="2"/>
      <c r="V1904" s="2"/>
      <c r="W1904" s="2"/>
      <c r="X1904" s="2"/>
      <c r="Y1904" s="2"/>
      <c r="Z1904" s="2"/>
    </row>
    <row r="1905">
      <c r="A1905" s="2"/>
      <c r="B1905" s="2"/>
      <c r="C1905" s="2"/>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r="1906">
      <c r="A1906" s="2"/>
      <c r="B1906" s="2"/>
      <c r="C1906" s="2"/>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r="1907">
      <c r="A1907" s="2"/>
      <c r="B1907" s="2"/>
      <c r="C1907" s="2"/>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r="1908">
      <c r="A1908" s="2"/>
      <c r="B1908" s="2"/>
      <c r="C1908" s="2"/>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r="1909">
      <c r="A1909" s="2"/>
      <c r="B1909" s="2"/>
      <c r="C1909" s="2"/>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r="1910">
      <c r="A1910" s="2"/>
      <c r="B1910" s="2"/>
      <c r="C1910" s="2"/>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r="1911">
      <c r="A1911" s="2"/>
      <c r="B1911" s="2"/>
      <c r="C1911" s="2"/>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r="1912">
      <c r="A1912" s="2"/>
      <c r="B1912" s="2"/>
      <c r="C1912" s="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r="1913">
      <c r="A1913" s="2"/>
      <c r="B1913" s="2"/>
      <c r="C1913" s="2"/>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r="1914">
      <c r="A1914" s="2"/>
      <c r="B1914" s="2"/>
      <c r="C1914" s="2"/>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r="1915">
      <c r="A1915" s="2"/>
      <c r="B1915" s="2"/>
      <c r="C1915" s="2"/>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r="1916">
      <c r="A1916" s="2"/>
      <c r="B1916" s="2"/>
      <c r="C1916" s="2"/>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r="1917">
      <c r="A1917" s="2"/>
      <c r="B1917" s="2"/>
      <c r="C1917" s="2"/>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r="1918">
      <c r="A1918" s="2"/>
      <c r="B1918" s="2"/>
      <c r="C1918" s="2"/>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r="1919">
      <c r="A1919" s="2"/>
      <c r="B1919" s="2"/>
      <c r="C1919" s="2"/>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r="1920">
      <c r="A1920" s="2"/>
      <c r="B1920" s="2"/>
      <c r="C1920" s="2"/>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r="1921">
      <c r="A1921" s="2"/>
      <c r="B1921" s="2"/>
      <c r="C1921" s="2"/>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r="1922">
      <c r="A1922" s="2"/>
      <c r="B1922" s="2"/>
      <c r="C1922" s="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r="1923">
      <c r="A1923" s="2"/>
      <c r="B1923" s="2"/>
      <c r="C1923" s="2"/>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r="1924">
      <c r="A1924" s="2"/>
      <c r="B1924" s="2"/>
      <c r="C1924" s="2"/>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r="1925">
      <c r="A1925" s="2"/>
      <c r="B1925" s="2"/>
      <c r="C1925" s="2"/>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r="1926">
      <c r="A1926" s="2"/>
      <c r="B1926" s="2"/>
      <c r="C1926" s="2"/>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r="1927">
      <c r="A1927" s="2"/>
      <c r="B1927" s="2"/>
      <c r="C1927" s="2"/>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r="1928">
      <c r="A1928" s="2"/>
      <c r="B1928" s="2"/>
      <c r="C1928" s="2"/>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r="1929">
      <c r="A1929" s="2"/>
      <c r="B1929" s="2"/>
      <c r="C1929" s="2"/>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r="1930">
      <c r="A1930" s="2"/>
      <c r="B1930" s="2"/>
      <c r="C1930" s="2"/>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r="1931">
      <c r="A1931" s="2"/>
      <c r="B1931" s="2"/>
      <c r="C1931" s="2"/>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r="1932">
      <c r="A1932" s="2"/>
      <c r="B1932" s="2"/>
      <c r="C1932" s="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r="1933">
      <c r="A1933" s="2"/>
      <c r="B1933" s="2"/>
      <c r="C1933" s="2"/>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r="1934">
      <c r="A1934" s="2"/>
      <c r="B1934" s="2"/>
      <c r="C1934" s="2"/>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r="1935">
      <c r="A1935" s="2"/>
      <c r="B1935" s="2"/>
      <c r="C1935" s="2"/>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r="1936">
      <c r="A1936" s="2"/>
      <c r="B1936" s="2"/>
      <c r="C1936" s="2"/>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r="1937">
      <c r="A1937" s="2"/>
      <c r="B1937" s="2"/>
      <c r="C1937" s="2"/>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r="1938">
      <c r="A1938" s="2"/>
      <c r="B1938" s="2"/>
      <c r="C1938" s="2"/>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r="1939">
      <c r="A1939" s="2"/>
      <c r="B1939" s="2"/>
      <c r="C1939" s="2"/>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r="1940">
      <c r="A1940" s="2"/>
      <c r="B1940" s="2"/>
      <c r="C1940" s="2"/>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r="1941">
      <c r="A1941" s="2"/>
      <c r="B1941" s="2"/>
      <c r="C1941" s="2"/>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r="1942">
      <c r="A1942" s="2"/>
      <c r="B1942" s="2"/>
      <c r="C1942" s="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r="1943">
      <c r="A1943" s="2"/>
      <c r="B1943" s="2"/>
      <c r="C1943" s="2"/>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r="1944">
      <c r="A1944" s="2"/>
      <c r="B1944" s="2"/>
      <c r="C1944" s="2"/>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r="1945">
      <c r="A1945" s="2"/>
      <c r="B1945" s="2"/>
      <c r="C1945" s="2"/>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r="1946">
      <c r="A1946" s="2"/>
      <c r="B1946" s="2"/>
      <c r="C1946" s="2"/>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r="1947">
      <c r="A1947" s="2"/>
      <c r="B1947" s="2"/>
      <c r="C1947" s="2"/>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r="1948">
      <c r="A1948" s="2"/>
      <c r="B1948" s="2"/>
      <c r="C1948" s="2"/>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r="1949">
      <c r="A1949" s="2"/>
      <c r="B1949" s="2"/>
      <c r="C1949" s="2"/>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r="1950">
      <c r="A1950" s="2"/>
      <c r="B1950" s="2"/>
      <c r="C1950" s="2"/>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r="1951">
      <c r="A1951" s="2"/>
      <c r="B1951" s="2"/>
      <c r="C1951" s="2"/>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r="1952">
      <c r="A1952" s="2"/>
      <c r="B1952" s="2"/>
      <c r="C1952" s="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r="1953">
      <c r="A1953" s="2"/>
      <c r="B1953" s="2"/>
      <c r="C1953" s="2"/>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r="1954">
      <c r="A1954" s="2"/>
      <c r="B1954" s="2"/>
      <c r="C1954" s="2"/>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r="1955">
      <c r="A1955" s="2"/>
      <c r="B1955" s="2"/>
      <c r="C1955" s="2"/>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r="1956">
      <c r="A1956" s="2"/>
      <c r="B1956" s="2"/>
      <c r="C1956" s="2"/>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r="1957">
      <c r="A1957" s="2"/>
      <c r="B1957" s="2"/>
      <c r="C1957" s="2"/>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r="1958">
      <c r="A1958" s="2"/>
      <c r="B1958" s="2"/>
      <c r="C1958" s="2"/>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r="1959">
      <c r="A1959" s="2"/>
      <c r="B1959" s="2"/>
      <c r="C1959" s="2"/>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r="1960">
      <c r="A1960" s="2"/>
      <c r="B1960" s="2"/>
      <c r="C1960" s="2"/>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r="1961">
      <c r="A1961" s="2"/>
      <c r="B1961" s="2"/>
      <c r="C1961" s="2"/>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r="1962">
      <c r="A1962" s="2"/>
      <c r="B1962" s="2"/>
      <c r="C1962" s="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r="1963">
      <c r="A1963" s="2"/>
      <c r="B1963" s="2"/>
      <c r="C1963" s="2"/>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r="1964">
      <c r="A1964" s="2"/>
      <c r="B1964" s="2"/>
      <c r="C1964" s="2"/>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r="1965">
      <c r="A1965" s="2"/>
      <c r="B1965" s="2"/>
      <c r="C1965" s="2"/>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r="1966">
      <c r="A1966" s="2"/>
      <c r="B1966" s="2"/>
      <c r="C1966" s="2"/>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r="1967">
      <c r="A1967" s="2"/>
      <c r="B1967" s="2"/>
      <c r="C1967" s="2"/>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r="1968">
      <c r="A1968" s="2"/>
      <c r="B1968" s="2"/>
      <c r="C1968" s="2"/>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r="1969">
      <c r="A1969" s="2"/>
      <c r="B1969" s="2"/>
      <c r="C1969" s="2"/>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r="1970">
      <c r="A1970" s="2"/>
      <c r="B1970" s="2"/>
      <c r="C1970" s="2"/>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r="1971">
      <c r="A1971" s="2"/>
      <c r="B1971" s="2"/>
      <c r="C1971" s="2"/>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r="1972">
      <c r="A1972" s="2"/>
      <c r="B1972" s="2"/>
      <c r="C1972" s="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r="1973">
      <c r="A1973" s="2"/>
      <c r="B1973" s="2"/>
      <c r="C1973" s="2"/>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r="1974">
      <c r="A1974" s="2"/>
      <c r="B1974" s="2"/>
      <c r="C1974" s="2"/>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r="1975">
      <c r="A1975" s="2"/>
      <c r="B1975" s="2"/>
      <c r="C1975" s="2"/>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r="1976">
      <c r="A1976" s="2"/>
      <c r="B1976" s="2"/>
      <c r="C1976" s="2"/>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r="1977">
      <c r="A1977" s="2"/>
      <c r="B1977" s="2"/>
      <c r="C1977" s="2"/>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r="1978">
      <c r="A1978" s="2"/>
      <c r="B1978" s="2"/>
      <c r="C1978" s="2"/>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r="1979">
      <c r="A1979" s="2"/>
      <c r="B1979" s="2"/>
      <c r="C1979" s="2"/>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r="1980">
      <c r="A1980" s="2"/>
      <c r="B1980" s="2"/>
      <c r="C1980" s="2"/>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r="1981">
      <c r="A1981" s="2"/>
      <c r="B1981" s="2"/>
      <c r="C1981" s="2"/>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r="1982">
      <c r="A1982" s="2"/>
      <c r="B1982" s="2"/>
      <c r="C1982" s="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r="1983">
      <c r="A1983" s="2"/>
      <c r="B1983" s="2"/>
      <c r="C1983" s="2"/>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r="1984">
      <c r="A1984" s="2"/>
      <c r="B1984" s="2"/>
      <c r="C1984" s="2"/>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r="1985">
      <c r="A1985" s="2"/>
      <c r="B1985" s="2"/>
      <c r="C1985" s="2"/>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r="1986">
      <c r="A1986" s="2"/>
      <c r="B1986" s="2"/>
      <c r="C1986" s="2"/>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r="1987">
      <c r="A1987" s="2"/>
      <c r="B1987" s="2"/>
      <c r="C1987" s="2"/>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r="1988">
      <c r="A1988" s="2"/>
      <c r="B1988" s="2"/>
      <c r="C1988" s="2"/>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r="1989">
      <c r="A1989" s="2"/>
      <c r="B1989" s="2"/>
      <c r="C1989" s="2"/>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r="1990">
      <c r="A1990" s="2"/>
      <c r="B1990" s="2"/>
      <c r="C1990" s="2"/>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r="1991">
      <c r="A1991" s="2"/>
      <c r="B1991" s="2"/>
      <c r="C1991" s="2"/>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r="1992">
      <c r="A1992" s="2"/>
      <c r="B1992" s="2"/>
      <c r="C1992" s="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r="1993">
      <c r="A1993" s="2"/>
      <c r="B1993" s="2"/>
      <c r="C1993" s="2"/>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r="1994">
      <c r="A1994" s="2"/>
      <c r="B1994" s="2"/>
      <c r="C1994" s="2"/>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r="1995">
      <c r="A1995" s="2"/>
      <c r="B1995" s="2"/>
      <c r="C1995" s="2"/>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r="1996">
      <c r="A1996" s="2"/>
      <c r="B1996" s="2"/>
      <c r="C1996" s="2"/>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r="1997">
      <c r="A1997" s="2"/>
      <c r="B1997" s="2"/>
      <c r="C1997" s="2"/>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r="1998">
      <c r="A1998" s="2"/>
      <c r="B1998" s="2"/>
      <c r="C1998" s="2"/>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r="1999">
      <c r="A1999" s="2"/>
      <c r="B1999" s="2"/>
      <c r="C1999" s="2"/>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sheetData>
  <mergeCells count="4">
    <mergeCell ref="A3:A24"/>
    <mergeCell ref="A25:A53"/>
    <mergeCell ref="A54:A63"/>
    <mergeCell ref="A64:A99"/>
  </mergeCells>
  <conditionalFormatting sqref="C1:C1999">
    <cfRule type="containsText" dxfId="0" priority="1" operator="containsText" text="Journal of Great Lakes Research">
      <formula>NOT(ISERROR(SEARCH(("Journal of Great Lakes Research"),(C1))))</formula>
    </cfRule>
  </conditionalFormatting>
  <conditionalFormatting sqref="C1:C1999">
    <cfRule type="containsText" dxfId="1" priority="2" operator="containsText" text="North American Journal of Fisheries Management">
      <formula>NOT(ISERROR(SEARCH(("North American Journal of Fisheries Management"),(C1))))</formula>
    </cfRule>
  </conditionalFormatting>
  <conditionalFormatting sqref="C1:C1999">
    <cfRule type="containsText" dxfId="2" priority="3" operator="containsText" text="Transactions of the American Fisheries Society">
      <formula>NOT(ISERROR(SEARCH(("Transactions of the American Fisheries Society"),(C1))))</formula>
    </cfRule>
  </conditionalFormatting>
  <conditionalFormatting sqref="C1:C1999">
    <cfRule type="containsText" dxfId="3" priority="4" operator="containsText" text="Journal of Fisheries and Aquatic Sciences">
      <formula>NOT(ISERROR(SEARCH(("Journal of Fisheries and Aquatic Sciences"),(C1))))</formula>
    </cfRule>
  </conditionalFormatting>
  <drawing r:id="rId2"/>
  <legacyDrawing r:id="rId3"/>
</worksheet>
</file>