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10.png" ContentType="image/png"/>
  <Override PartName="/xl/media/image2.jpeg" ContentType="image/jpeg"/>
  <Override PartName="/xl/media/image3.png" ContentType="image/png"/>
  <Override PartName="/xl/media/image4.jpeg" ContentType="image/jpeg"/>
  <Override PartName="/xl/media/image6.jpeg" ContentType="image/jpeg"/>
  <Override PartName="/xl/media/image8.png" ContentType="image/png"/>
  <Override PartName="/xl/media/image11.jpeg" ContentType="image/jpeg"/>
  <Override PartName="/xl/media/image7.jpeg" ContentType="image/jpe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kx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<sst xmlns="http://schemas.openxmlformats.org/spreadsheetml/2006/main" count="54" uniqueCount="42">
  <si>
    <t xml:space="preserve">Song Title</t>
  </si>
  <si>
    <t xml:space="preserve">Artist</t>
  </si>
  <si>
    <t xml:space="preserve">Featured Artists</t>
  </si>
  <si>
    <t xml:space="preserve">Album</t>
  </si>
  <si>
    <t xml:space="preserve">Individual Artwork</t>
  </si>
  <si>
    <t xml:space="preserve">Registered PRO</t>
  </si>
  <si>
    <t xml:space="preserve">% ownership</t>
  </si>
  <si>
    <t xml:space="preserve">YouTube Views</t>
  </si>
  <si>
    <t xml:space="preserve">Spotify Plays</t>
  </si>
  <si>
    <t xml:space="preserve">DSP Revenues (Est)</t>
  </si>
  <si>
    <t xml:space="preserve">Estimated Value $</t>
  </si>
  <si>
    <t xml:space="preserve">Wish You the Worst</t>
  </si>
  <si>
    <t xml:space="preserve">Alemeda</t>
  </si>
  <si>
    <t xml:space="preserve">SOCAN</t>
  </si>
  <si>
    <t xml:space="preserve">Grammy</t>
  </si>
  <si>
    <t xml:space="preserve">ARDN</t>
  </si>
  <si>
    <t xml:space="preserve">TBD</t>
  </si>
  <si>
    <t xml:space="preserve">G.I. Joe</t>
  </si>
  <si>
    <t xml:space="preserve">Coi Leray</t>
  </si>
  <si>
    <t xml:space="preserve">Face</t>
  </si>
  <si>
    <t xml:space="preserve">Elhae</t>
  </si>
  <si>
    <t xml:space="preserve">Duck Duck Goose</t>
  </si>
  <si>
    <t xml:space="preserve">Joyner Lucas</t>
  </si>
  <si>
    <t xml:space="preserve">Rich Shit</t>
  </si>
  <si>
    <t xml:space="preserve">Lil Gotit</t>
  </si>
  <si>
    <t xml:space="preserve">Ty Dolla Sign, Lil Keed</t>
  </si>
  <si>
    <t xml:space="preserve">Soll Kommen Wer Will</t>
  </si>
  <si>
    <t xml:space="preserve">Luciano</t>
  </si>
  <si>
    <t xml:space="preserve">Lucio101</t>
  </si>
  <si>
    <t xml:space="preserve">Ugly</t>
  </si>
  <si>
    <t xml:space="preserve">Russ</t>
  </si>
  <si>
    <t xml:space="preserve">Lil Baby</t>
  </si>
  <si>
    <t xml:space="preserve">Outro</t>
  </si>
  <si>
    <t xml:space="preserve">Vory</t>
  </si>
  <si>
    <t xml:space="preserve">None</t>
  </si>
  <si>
    <t xml:space="preserve">Lost Angels</t>
  </si>
  <si>
    <t xml:space="preserve">Flawed</t>
  </si>
  <si>
    <t xml:space="preserve">Wale</t>
  </si>
  <si>
    <t xml:space="preserve">Gunna</t>
  </si>
  <si>
    <t xml:space="preserve">Total Streams</t>
  </si>
  <si>
    <t xml:space="preserve">CATALOG VALUE (pub share)</t>
  </si>
  <si>
    <t xml:space="preserve">WITH PRICE MULTIPLE: 2x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</si>
</sst>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#,##0"/>
    <numFmt numFmtId="167" formatCode="\$#,##0.00"/>
    <numFmt numFmtId="168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sz val="11"/>
      <name val="Arial"/>
      <family val="0"/>
      <charset val="1"/>
    </font>
    <font>
      <sz val="11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FFE599"/>
        <bgColor rgb="FFFFFF99"/>
      </patternFill>
    </fill>
    <fill>
      <patternFill patternType="solid">
        <fgColor rgb="FFB6D7A8"/>
        <bgColor rgb="FFCFE2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4</xdr:col>
      <xdr:colOff>199800</xdr:colOff>
      <xdr:row>1</xdr:row>
      <xdr:rowOff>199800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7084800" y="20016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199800</xdr:colOff>
      <xdr:row>2</xdr:row>
      <xdr:rowOff>199800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7084800" y="39996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199800</xdr:colOff>
      <xdr:row>3</xdr:row>
      <xdr:rowOff>199800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7084800" y="60012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199800</xdr:colOff>
      <xdr:row>4</xdr:row>
      <xdr:rowOff>199800</xdr:rowOff>
    </xdr:to>
    <xdr:pic>
      <xdr:nvPicPr>
        <xdr:cNvPr id="3" name="image4.jpg" descr=""/>
        <xdr:cNvPicPr/>
      </xdr:nvPicPr>
      <xdr:blipFill>
        <a:blip r:embed="rId4"/>
        <a:stretch/>
      </xdr:blipFill>
      <xdr:spPr>
        <a:xfrm>
          <a:off x="7084800" y="80028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199800</xdr:colOff>
      <xdr:row>5</xdr:row>
      <xdr:rowOff>199800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7084800" y="100008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199800</xdr:colOff>
      <xdr:row>6</xdr:row>
      <xdr:rowOff>199800</xdr:rowOff>
    </xdr:to>
    <xdr:pic>
      <xdr:nvPicPr>
        <xdr:cNvPr id="5" name="image6.jpg" descr=""/>
        <xdr:cNvPicPr/>
      </xdr:nvPicPr>
      <xdr:blipFill>
        <a:blip r:embed="rId6"/>
        <a:stretch/>
      </xdr:blipFill>
      <xdr:spPr>
        <a:xfrm>
          <a:off x="7084800" y="120024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199800</xdr:colOff>
      <xdr:row>7</xdr:row>
      <xdr:rowOff>199800</xdr:rowOff>
    </xdr:to>
    <xdr:pic>
      <xdr:nvPicPr>
        <xdr:cNvPr id="6" name="image7.jpg" descr=""/>
        <xdr:cNvPicPr/>
      </xdr:nvPicPr>
      <xdr:blipFill>
        <a:blip r:embed="rId7"/>
        <a:stretch/>
      </xdr:blipFill>
      <xdr:spPr>
        <a:xfrm>
          <a:off x="7084800" y="140004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199800</xdr:colOff>
      <xdr:row>8</xdr:row>
      <xdr:rowOff>199800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7084800" y="160020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199800</xdr:colOff>
      <xdr:row>9</xdr:row>
      <xdr:rowOff>199800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7084800" y="180036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199800</xdr:colOff>
      <xdr:row>10</xdr:row>
      <xdr:rowOff>199800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7084800" y="2000160"/>
          <a:ext cx="199800" cy="19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199800</xdr:colOff>
      <xdr:row>11</xdr:row>
      <xdr:rowOff>199800</xdr:rowOff>
    </xdr:to>
    <xdr:pic>
      <xdr:nvPicPr>
        <xdr:cNvPr id="10" name="image11.jpg" descr=""/>
        <xdr:cNvPicPr/>
      </xdr:nvPicPr>
      <xdr:blipFill>
        <a:blip r:embed="rId11"/>
        <a:stretch/>
      </xdr:blipFill>
      <xdr:spPr>
        <a:xfrm>
          <a:off x="7084800" y="2200320"/>
          <a:ext cx="199800" cy="199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2.01"/>
    <col collapsed="false" customWidth="true" hidden="false" outlineLevel="0" max="6" min="3" style="0" width="26.13"/>
    <col collapsed="false" customWidth="true" hidden="false" outlineLevel="0" max="9" min="7" style="0" width="20.71"/>
    <col collapsed="false" customWidth="true" hidden="false" outlineLevel="0" max="10" min="10" style="0" width="33.71"/>
    <col collapsed="false" customWidth="true" hidden="false" outlineLevel="0" max="31" min="11" style="0" width="26.1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customFormat="false" ht="15.75" hidden="false" customHeight="true" outlineLevel="0" collapsed="false">
      <c r="A2" s="6" t="s">
        <v>11</v>
      </c>
      <c r="B2" s="6" t="s">
        <v>12</v>
      </c>
      <c r="C2" s="6"/>
      <c r="D2" s="6"/>
      <c r="E2" s="7"/>
      <c r="F2" s="6" t="s">
        <v>13</v>
      </c>
      <c r="G2" s="8" t="n">
        <v>0.125</v>
      </c>
      <c r="H2" s="9" t="n">
        <v>13023</v>
      </c>
      <c r="I2" s="9" t="n">
        <v>553447</v>
      </c>
      <c r="J2" s="10" t="n">
        <f aca="false">2213.79+2767.24</f>
        <v>4981.03</v>
      </c>
      <c r="K2" s="10" t="n">
        <f aca="false">J2*G2</f>
        <v>622.62875</v>
      </c>
    </row>
    <row r="3" customFormat="false" ht="15.75" hidden="false" customHeight="true" outlineLevel="0" collapsed="false">
      <c r="A3" s="6" t="s">
        <v>14</v>
      </c>
      <c r="B3" s="6" t="s">
        <v>15</v>
      </c>
      <c r="C3" s="6"/>
      <c r="D3" s="6"/>
      <c r="E3" s="7"/>
      <c r="F3" s="6" t="s">
        <v>13</v>
      </c>
      <c r="G3" s="6" t="s">
        <v>16</v>
      </c>
      <c r="H3" s="9" t="n">
        <v>23675</v>
      </c>
      <c r="I3" s="9" t="n">
        <v>291529</v>
      </c>
      <c r="J3" s="10" t="n">
        <f aca="false">1170.88+1463.6</f>
        <v>2634.48</v>
      </c>
      <c r="K3" s="10"/>
    </row>
    <row r="4" customFormat="false" ht="15.75" hidden="false" customHeight="true" outlineLevel="0" collapsed="false">
      <c r="A4" s="6" t="s">
        <v>17</v>
      </c>
      <c r="B4" s="6" t="s">
        <v>18</v>
      </c>
      <c r="C4" s="6"/>
      <c r="D4" s="6"/>
      <c r="E4" s="7"/>
      <c r="F4" s="6" t="s">
        <v>13</v>
      </c>
      <c r="G4" s="8" t="n">
        <v>0.125</v>
      </c>
      <c r="H4" s="11" t="n">
        <v>2234870</v>
      </c>
      <c r="I4" s="9"/>
      <c r="J4" s="10"/>
      <c r="K4" s="10"/>
    </row>
    <row r="5" customFormat="false" ht="15.75" hidden="false" customHeight="true" outlineLevel="0" collapsed="false">
      <c r="A5" s="6" t="s">
        <v>19</v>
      </c>
      <c r="B5" s="6" t="s">
        <v>20</v>
      </c>
      <c r="C5" s="6"/>
      <c r="D5" s="6"/>
      <c r="E5" s="7"/>
      <c r="F5" s="6" t="s">
        <v>13</v>
      </c>
      <c r="G5" s="8" t="n">
        <v>0.125</v>
      </c>
      <c r="H5" s="11" t="n">
        <v>76842</v>
      </c>
      <c r="I5" s="9" t="n">
        <v>248046</v>
      </c>
      <c r="J5" s="10" t="n">
        <f aca="false">994.57+1243.21</f>
        <v>2237.78</v>
      </c>
      <c r="K5" s="10" t="n">
        <f aca="false">J5*G5</f>
        <v>279.7225</v>
      </c>
    </row>
    <row r="6" customFormat="false" ht="15.75" hidden="false" customHeight="true" outlineLevel="0" collapsed="false">
      <c r="A6" s="6" t="s">
        <v>21</v>
      </c>
      <c r="B6" s="6" t="s">
        <v>22</v>
      </c>
      <c r="C6" s="6"/>
      <c r="D6" s="6"/>
      <c r="E6" s="7"/>
      <c r="F6" s="6" t="s">
        <v>13</v>
      </c>
      <c r="G6" s="8" t="n">
        <v>0.0834</v>
      </c>
      <c r="H6" s="11" t="n">
        <v>5868024</v>
      </c>
      <c r="I6" s="9" t="n">
        <v>14107967</v>
      </c>
      <c r="J6" s="10" t="n">
        <f aca="false">56615.92+70769.9</f>
        <v>127385.82</v>
      </c>
      <c r="K6" s="10" t="n">
        <f aca="false">J6*G6</f>
        <v>10623.977388</v>
      </c>
    </row>
    <row r="7" customFormat="false" ht="15.75" hidden="false" customHeight="true" outlineLevel="0" collapsed="false">
      <c r="A7" s="6" t="s">
        <v>23</v>
      </c>
      <c r="B7" s="6" t="s">
        <v>24</v>
      </c>
      <c r="C7" s="6" t="s">
        <v>25</v>
      </c>
      <c r="D7" s="6"/>
      <c r="E7" s="7"/>
      <c r="F7" s="6" t="s">
        <v>13</v>
      </c>
      <c r="G7" s="8" t="n">
        <v>0.0625</v>
      </c>
      <c r="H7" s="11" t="n">
        <v>242288</v>
      </c>
      <c r="I7" s="9" t="n">
        <v>889367</v>
      </c>
      <c r="J7" s="10" t="n">
        <f aca="false">3557.47+446.84</f>
        <v>4004.31</v>
      </c>
      <c r="K7" s="10" t="n">
        <f aca="false">J7*G7</f>
        <v>250.269375</v>
      </c>
    </row>
    <row r="8" customFormat="false" ht="15.75" hidden="false" customHeight="true" outlineLevel="0" collapsed="false">
      <c r="A8" s="6" t="s">
        <v>26</v>
      </c>
      <c r="B8" s="6" t="s">
        <v>27</v>
      </c>
      <c r="C8" s="6" t="s">
        <v>28</v>
      </c>
      <c r="D8" s="6"/>
      <c r="E8" s="7"/>
      <c r="F8" s="6" t="s">
        <v>13</v>
      </c>
      <c r="G8" s="6" t="s">
        <v>16</v>
      </c>
      <c r="H8" s="11" t="n">
        <v>942068</v>
      </c>
      <c r="I8" s="9" t="n">
        <v>7273216</v>
      </c>
      <c r="J8" s="10" t="n">
        <f aca="false">29092.86+36366.08</f>
        <v>65458.94</v>
      </c>
      <c r="K8" s="10"/>
    </row>
    <row r="9" customFormat="false" ht="15.75" hidden="false" customHeight="true" outlineLevel="0" collapsed="false">
      <c r="A9" s="6" t="s">
        <v>29</v>
      </c>
      <c r="B9" s="6" t="s">
        <v>30</v>
      </c>
      <c r="C9" s="6" t="s">
        <v>31</v>
      </c>
      <c r="D9" s="6"/>
      <c r="E9" s="7"/>
      <c r="F9" s="6" t="s">
        <v>13</v>
      </c>
      <c r="G9" s="8" t="n">
        <v>0.0834</v>
      </c>
      <c r="H9" s="11" t="n">
        <v>6095018</v>
      </c>
      <c r="I9" s="9" t="n">
        <v>34464022</v>
      </c>
      <c r="J9" s="10" t="n">
        <f aca="false">137856.09+172320.11</f>
        <v>310176.2</v>
      </c>
      <c r="K9" s="10" t="n">
        <f aca="false">J9*G9</f>
        <v>25868.69508</v>
      </c>
    </row>
    <row r="10" customFormat="false" ht="15.75" hidden="false" customHeight="true" outlineLevel="0" collapsed="false">
      <c r="A10" s="6" t="s">
        <v>32</v>
      </c>
      <c r="B10" s="6" t="s">
        <v>33</v>
      </c>
      <c r="C10" s="6" t="s">
        <v>34</v>
      </c>
      <c r="D10" s="6"/>
      <c r="E10" s="7"/>
      <c r="F10" s="6" t="s">
        <v>13</v>
      </c>
      <c r="G10" s="8" t="n">
        <v>0.125</v>
      </c>
      <c r="H10" s="9" t="n">
        <v>108899</v>
      </c>
      <c r="I10" s="9" t="n">
        <v>342314</v>
      </c>
      <c r="J10" s="10" t="n">
        <f aca="false">1369.26+1711.57</f>
        <v>3080.83</v>
      </c>
      <c r="K10" s="10" t="n">
        <f aca="false">J10*G10</f>
        <v>385.10375</v>
      </c>
    </row>
    <row r="11" customFormat="false" ht="15.75" hidden="false" customHeight="true" outlineLevel="0" collapsed="false">
      <c r="A11" s="6" t="s">
        <v>35</v>
      </c>
      <c r="B11" s="6" t="s">
        <v>33</v>
      </c>
      <c r="C11" s="6"/>
      <c r="D11" s="6"/>
      <c r="E11" s="7"/>
      <c r="F11" s="6" t="s">
        <v>13</v>
      </c>
      <c r="G11" s="12" t="n">
        <v>0.25</v>
      </c>
      <c r="H11" s="11" t="n">
        <v>137483</v>
      </c>
      <c r="I11" s="9" t="n">
        <v>211604</v>
      </c>
      <c r="J11" s="10" t="n">
        <f aca="false">846.42+1058.02</f>
        <v>1904.44</v>
      </c>
      <c r="K11" s="10" t="n">
        <f aca="false">J11*G11</f>
        <v>476.11</v>
      </c>
    </row>
    <row r="12" customFormat="false" ht="15.75" hidden="false" customHeight="true" outlineLevel="0" collapsed="false">
      <c r="A12" s="6" t="s">
        <v>36</v>
      </c>
      <c r="B12" s="6" t="s">
        <v>37</v>
      </c>
      <c r="C12" s="6" t="s">
        <v>38</v>
      </c>
      <c r="D12" s="6"/>
      <c r="E12" s="7"/>
      <c r="F12" s="6" t="s">
        <v>13</v>
      </c>
      <c r="G12" s="8" t="n">
        <v>0.0834</v>
      </c>
      <c r="H12" s="9" t="n">
        <v>3116570</v>
      </c>
      <c r="I12" s="9" t="n">
        <v>381456</v>
      </c>
      <c r="J12" s="10" t="n">
        <f aca="false">1525.82+1907.28</f>
        <v>3433.1</v>
      </c>
      <c r="K12" s="10" t="n">
        <f aca="false">J12*G12</f>
        <v>286.32054</v>
      </c>
    </row>
    <row r="13" customFormat="false" ht="15.75" hidden="false" customHeight="true" outlineLevel="0" collapsed="false">
      <c r="A13" s="13"/>
      <c r="B13" s="13"/>
      <c r="C13" s="13"/>
      <c r="D13" s="13"/>
      <c r="E13" s="14"/>
      <c r="F13" s="13"/>
      <c r="G13" s="13"/>
      <c r="H13" s="15" t="s">
        <v>39</v>
      </c>
      <c r="I13" s="16" t="n">
        <f aca="false">SUM(I1:I12)</f>
        <v>58762968</v>
      </c>
      <c r="J13" s="17" t="s">
        <v>40</v>
      </c>
      <c r="K13" s="18" t="n">
        <f aca="false">SUM(K1:K12)</f>
        <v>38792.827383</v>
      </c>
    </row>
    <row r="14" customFormat="false" ht="15.75" hidden="false" customHeight="true" outlineLevel="0" collapsed="false">
      <c r="A14" s="13"/>
      <c r="B14" s="13"/>
      <c r="C14" s="13"/>
      <c r="D14" s="13"/>
      <c r="E14" s="14"/>
      <c r="F14" s="13"/>
      <c r="G14" s="13"/>
      <c r="H14" s="19"/>
      <c r="I14" s="19"/>
      <c r="J14" s="20" t="s">
        <v>41</v>
      </c>
      <c r="K14" s="10" t="n">
        <f aca="false">K13*2</f>
        <v>77585.654766</v>
      </c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13"/>
      <c r="H15" s="19"/>
      <c r="I15" s="19"/>
      <c r="J15" s="21"/>
      <c r="K15" s="21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9"/>
      <c r="I16" s="19"/>
      <c r="J16" s="21"/>
      <c r="K16" s="21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9"/>
      <c r="I17" s="19"/>
      <c r="J17" s="21"/>
      <c r="K17" s="21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9"/>
      <c r="I18" s="19"/>
      <c r="J18" s="21"/>
      <c r="K18" s="21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9"/>
      <c r="I19" s="19"/>
      <c r="J19" s="21"/>
      <c r="K19" s="21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9"/>
      <c r="I20" s="19"/>
      <c r="J20" s="21"/>
      <c r="K20" s="21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9"/>
      <c r="I21" s="19"/>
      <c r="J21" s="21"/>
      <c r="K21" s="21"/>
    </row>
    <row r="22" customFormat="false" ht="15.75" hidden="false" customHeight="true" outlineLevel="0" collapsed="false">
      <c r="A22" s="13"/>
      <c r="B22" s="13"/>
      <c r="C22" s="22"/>
      <c r="D22" s="13"/>
      <c r="E22" s="13"/>
      <c r="F22" s="13"/>
      <c r="G22" s="13"/>
      <c r="H22" s="19"/>
      <c r="I22" s="19"/>
      <c r="J22" s="21"/>
      <c r="K22" s="21"/>
    </row>
    <row r="23" customFormat="false" ht="15.75" hidden="false" customHeight="true" outlineLevel="0" collapsed="false">
      <c r="A23" s="13"/>
      <c r="B23" s="13"/>
      <c r="C23" s="22"/>
      <c r="D23" s="13"/>
      <c r="E23" s="13"/>
      <c r="F23" s="13"/>
      <c r="G23" s="13"/>
      <c r="H23" s="19"/>
      <c r="I23" s="19"/>
      <c r="J23" s="21"/>
      <c r="K23" s="21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9"/>
      <c r="I24" s="19"/>
      <c r="J24" s="21"/>
      <c r="K24" s="21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9"/>
      <c r="I25" s="19"/>
      <c r="J25" s="21"/>
      <c r="K25" s="21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9"/>
      <c r="I26" s="19"/>
      <c r="J26" s="21"/>
      <c r="K26" s="21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9"/>
      <c r="I27" s="19"/>
      <c r="J27" s="21"/>
      <c r="K27" s="21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9"/>
      <c r="I28" s="19"/>
      <c r="J28" s="21"/>
      <c r="K28" s="21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9"/>
      <c r="I29" s="19"/>
      <c r="J29" s="21"/>
      <c r="K29" s="21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9"/>
      <c r="I30" s="19"/>
      <c r="J30" s="21"/>
      <c r="K30" s="21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9"/>
      <c r="I31" s="19"/>
      <c r="J31" s="21"/>
      <c r="K31" s="21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9"/>
      <c r="I32" s="19"/>
      <c r="J32" s="21"/>
      <c r="K32" s="21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9"/>
      <c r="I33" s="19"/>
      <c r="J33" s="21"/>
      <c r="K33" s="21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9"/>
      <c r="I34" s="19"/>
      <c r="J34" s="21"/>
      <c r="K34" s="21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9"/>
      <c r="I35" s="19"/>
      <c r="J35" s="21"/>
      <c r="K35" s="21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9"/>
      <c r="I36" s="19"/>
      <c r="J36" s="21"/>
      <c r="K36" s="21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9"/>
      <c r="I37" s="19"/>
      <c r="J37" s="21"/>
      <c r="K37" s="21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9"/>
      <c r="I38" s="19"/>
      <c r="J38" s="21"/>
      <c r="K38" s="21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9"/>
      <c r="I39" s="19"/>
      <c r="J39" s="21"/>
      <c r="K39" s="21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9"/>
      <c r="I40" s="19"/>
      <c r="J40" s="21"/>
      <c r="K40" s="21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9"/>
      <c r="I41" s="19"/>
      <c r="J41" s="21"/>
      <c r="K41" s="21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9"/>
      <c r="I42" s="19"/>
      <c r="J42" s="21"/>
      <c r="K42" s="21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9"/>
      <c r="I43" s="19"/>
      <c r="J43" s="21"/>
      <c r="K43" s="21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9"/>
      <c r="I44" s="19"/>
      <c r="J44" s="21"/>
      <c r="K44" s="21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9"/>
      <c r="I45" s="19"/>
      <c r="J45" s="21"/>
      <c r="K45" s="21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9"/>
      <c r="I46" s="19"/>
      <c r="J46" s="21"/>
      <c r="K46" s="21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9"/>
      <c r="I47" s="19"/>
      <c r="J47" s="21"/>
      <c r="K47" s="21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9"/>
      <c r="I48" s="19"/>
      <c r="J48" s="21"/>
      <c r="K48" s="21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9"/>
      <c r="I49" s="19"/>
      <c r="J49" s="21"/>
      <c r="K49" s="21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9"/>
      <c r="I50" s="19"/>
      <c r="J50" s="21"/>
      <c r="K50" s="21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9"/>
      <c r="I51" s="19"/>
      <c r="J51" s="21"/>
      <c r="K51" s="21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9"/>
      <c r="I52" s="19"/>
      <c r="J52" s="21"/>
      <c r="K52" s="21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9"/>
      <c r="I53" s="19"/>
      <c r="J53" s="21"/>
      <c r="K53" s="21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9"/>
      <c r="I54" s="19"/>
      <c r="J54" s="21"/>
      <c r="K54" s="21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9"/>
      <c r="I55" s="19"/>
      <c r="J55" s="21"/>
      <c r="K55" s="21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9"/>
      <c r="I56" s="19"/>
      <c r="J56" s="21"/>
      <c r="K56" s="21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9"/>
      <c r="I57" s="19"/>
      <c r="J57" s="21"/>
      <c r="K57" s="21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9"/>
      <c r="I58" s="19"/>
      <c r="J58" s="21"/>
      <c r="K58" s="21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9"/>
      <c r="I59" s="19"/>
      <c r="J59" s="21"/>
      <c r="K59" s="21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9"/>
      <c r="I60" s="19"/>
      <c r="J60" s="21"/>
      <c r="K60" s="21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9"/>
      <c r="I61" s="19"/>
      <c r="J61" s="21"/>
      <c r="K61" s="21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9"/>
      <c r="I62" s="19"/>
      <c r="J62" s="21"/>
      <c r="K62" s="21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9"/>
      <c r="I63" s="19"/>
      <c r="J63" s="21"/>
      <c r="K63" s="21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9"/>
      <c r="I64" s="19"/>
      <c r="J64" s="21"/>
      <c r="K64" s="21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9"/>
      <c r="I65" s="19"/>
      <c r="J65" s="21"/>
      <c r="K65" s="21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9"/>
      <c r="I66" s="19"/>
      <c r="J66" s="21"/>
      <c r="K66" s="21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9"/>
      <c r="I67" s="19"/>
      <c r="J67" s="21"/>
      <c r="K67" s="21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9"/>
      <c r="I68" s="19"/>
      <c r="J68" s="21"/>
      <c r="K68" s="21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9"/>
      <c r="I69" s="19"/>
      <c r="J69" s="21"/>
      <c r="K69" s="21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9"/>
      <c r="I70" s="19"/>
      <c r="J70" s="21"/>
      <c r="K70" s="21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9"/>
      <c r="I71" s="19"/>
      <c r="J71" s="21"/>
      <c r="K71" s="21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9"/>
      <c r="I72" s="19"/>
      <c r="J72" s="21"/>
      <c r="K72" s="21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9"/>
      <c r="I73" s="19"/>
      <c r="J73" s="21"/>
      <c r="K73" s="21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9"/>
      <c r="I74" s="19"/>
      <c r="J74" s="21"/>
      <c r="K74" s="21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9"/>
      <c r="I75" s="19"/>
      <c r="J75" s="21"/>
      <c r="K75" s="21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9"/>
      <c r="I76" s="19"/>
      <c r="J76" s="21"/>
      <c r="K76" s="21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9"/>
      <c r="I77" s="19"/>
      <c r="J77" s="21"/>
      <c r="K77" s="21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9"/>
      <c r="I78" s="19"/>
      <c r="J78" s="21"/>
      <c r="K78" s="21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9"/>
      <c r="I79" s="19"/>
      <c r="J79" s="21"/>
      <c r="K79" s="21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9"/>
      <c r="I80" s="19"/>
      <c r="J80" s="21"/>
      <c r="K80" s="21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9"/>
      <c r="I81" s="19"/>
      <c r="J81" s="21"/>
      <c r="K81" s="21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9"/>
      <c r="I82" s="19"/>
      <c r="J82" s="21"/>
      <c r="K82" s="21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9"/>
      <c r="I83" s="19"/>
      <c r="J83" s="21"/>
      <c r="K83" s="21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9"/>
      <c r="I84" s="19"/>
      <c r="J84" s="21"/>
      <c r="K84" s="21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9"/>
      <c r="I85" s="19"/>
      <c r="J85" s="21"/>
      <c r="K85" s="21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9"/>
      <c r="I86" s="19"/>
      <c r="J86" s="21"/>
      <c r="K86" s="21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9"/>
      <c r="I87" s="19"/>
      <c r="J87" s="21"/>
      <c r="K87" s="21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9"/>
      <c r="I88" s="19"/>
      <c r="J88" s="21"/>
      <c r="K88" s="21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9"/>
      <c r="I89" s="19"/>
      <c r="J89" s="21"/>
      <c r="K89" s="21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9"/>
      <c r="I90" s="19"/>
      <c r="J90" s="21"/>
      <c r="K90" s="21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9"/>
      <c r="I91" s="19"/>
      <c r="J91" s="21"/>
      <c r="K91" s="21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9"/>
      <c r="I92" s="19"/>
      <c r="J92" s="21"/>
      <c r="K92" s="21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9"/>
      <c r="I93" s="19"/>
      <c r="J93" s="21"/>
      <c r="K93" s="21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9"/>
      <c r="I94" s="19"/>
      <c r="J94" s="21"/>
      <c r="K94" s="21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9"/>
      <c r="I95" s="19"/>
      <c r="J95" s="21"/>
      <c r="K95" s="21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9"/>
      <c r="I96" s="19"/>
      <c r="J96" s="21"/>
      <c r="K96" s="21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9"/>
      <c r="I97" s="19"/>
      <c r="J97" s="21"/>
      <c r="K97" s="21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9"/>
      <c r="I98" s="19"/>
      <c r="J98" s="21"/>
      <c r="K98" s="21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9"/>
      <c r="I99" s="19"/>
      <c r="J99" s="21"/>
      <c r="K99" s="21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9"/>
      <c r="I100" s="19"/>
      <c r="J100" s="21"/>
      <c r="K100" s="21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9"/>
      <c r="I101" s="19"/>
      <c r="J101" s="21"/>
      <c r="K101" s="21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9"/>
      <c r="I102" s="19"/>
      <c r="J102" s="21"/>
      <c r="K102" s="21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9"/>
      <c r="I103" s="19"/>
      <c r="J103" s="21"/>
      <c r="K103" s="21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9"/>
      <c r="I104" s="19"/>
      <c r="J104" s="21"/>
      <c r="K104" s="21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9"/>
      <c r="I105" s="19"/>
      <c r="J105" s="21"/>
      <c r="K105" s="21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9"/>
      <c r="I106" s="19"/>
      <c r="J106" s="21"/>
      <c r="K106" s="21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9"/>
      <c r="I107" s="19"/>
      <c r="J107" s="21"/>
      <c r="K107" s="21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9"/>
      <c r="I108" s="19"/>
      <c r="J108" s="21"/>
      <c r="K108" s="21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9"/>
      <c r="I109" s="19"/>
      <c r="J109" s="21"/>
      <c r="K109" s="21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9"/>
      <c r="I110" s="19"/>
      <c r="J110" s="21"/>
      <c r="K110" s="21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9"/>
      <c r="I111" s="19"/>
      <c r="J111" s="21"/>
      <c r="K111" s="21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9"/>
      <c r="I112" s="19"/>
      <c r="J112" s="21"/>
      <c r="K112" s="21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9"/>
      <c r="I113" s="19"/>
      <c r="J113" s="21"/>
      <c r="K113" s="21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9"/>
      <c r="I114" s="19"/>
      <c r="J114" s="21"/>
      <c r="K114" s="21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9"/>
      <c r="I115" s="19"/>
      <c r="J115" s="21"/>
      <c r="K115" s="21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9"/>
      <c r="I116" s="19"/>
      <c r="J116" s="21"/>
      <c r="K116" s="21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9"/>
      <c r="I117" s="19"/>
      <c r="J117" s="21"/>
      <c r="K117" s="21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9"/>
      <c r="I118" s="19"/>
      <c r="J118" s="21"/>
      <c r="K118" s="21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9"/>
      <c r="I119" s="19"/>
      <c r="J119" s="21"/>
      <c r="K119" s="21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9"/>
      <c r="I120" s="19"/>
      <c r="J120" s="21"/>
      <c r="K120" s="21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9"/>
      <c r="I121" s="19"/>
      <c r="J121" s="21"/>
      <c r="K121" s="21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9"/>
      <c r="I122" s="19"/>
      <c r="J122" s="21"/>
      <c r="K122" s="21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9"/>
      <c r="I123" s="19"/>
      <c r="J123" s="21"/>
      <c r="K123" s="21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9"/>
      <c r="I124" s="19"/>
      <c r="J124" s="21"/>
      <c r="K124" s="21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9"/>
      <c r="I125" s="19"/>
      <c r="J125" s="21"/>
      <c r="K125" s="21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9"/>
      <c r="I126" s="19"/>
      <c r="J126" s="21"/>
      <c r="K126" s="21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9"/>
      <c r="I127" s="19"/>
      <c r="J127" s="21"/>
      <c r="K127" s="21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9"/>
      <c r="I128" s="19"/>
      <c r="J128" s="21"/>
      <c r="K128" s="21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9"/>
      <c r="I129" s="19"/>
      <c r="J129" s="21"/>
      <c r="K129" s="21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9"/>
      <c r="I130" s="19"/>
      <c r="J130" s="21"/>
      <c r="K130" s="21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9"/>
      <c r="I131" s="19"/>
      <c r="J131" s="21"/>
      <c r="K131" s="21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9"/>
      <c r="I132" s="19"/>
      <c r="J132" s="21"/>
      <c r="K132" s="21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9"/>
      <c r="I133" s="19"/>
      <c r="J133" s="21"/>
      <c r="K133" s="21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9"/>
      <c r="I134" s="19"/>
      <c r="J134" s="21"/>
      <c r="K134" s="21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9"/>
      <c r="I135" s="19"/>
      <c r="J135" s="21"/>
      <c r="K135" s="21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9"/>
      <c r="I136" s="19"/>
      <c r="J136" s="21"/>
      <c r="K136" s="21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9"/>
      <c r="I137" s="19"/>
      <c r="J137" s="21"/>
      <c r="K137" s="21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9"/>
      <c r="I138" s="19"/>
      <c r="J138" s="21"/>
      <c r="K138" s="21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9"/>
      <c r="I139" s="19"/>
      <c r="J139" s="21"/>
      <c r="K139" s="21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9"/>
      <c r="I140" s="19"/>
      <c r="J140" s="21"/>
      <c r="K140" s="21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9"/>
      <c r="I141" s="19"/>
      <c r="J141" s="21"/>
      <c r="K141" s="21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9"/>
      <c r="I142" s="19"/>
      <c r="J142" s="21"/>
      <c r="K142" s="21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9"/>
      <c r="I143" s="19"/>
      <c r="J143" s="21"/>
      <c r="K143" s="21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9"/>
      <c r="I144" s="19"/>
      <c r="J144" s="21"/>
      <c r="K144" s="21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9"/>
      <c r="I145" s="19"/>
      <c r="J145" s="21"/>
      <c r="K145" s="21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9"/>
      <c r="I146" s="19"/>
      <c r="J146" s="21"/>
      <c r="K146" s="21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9"/>
      <c r="I147" s="19"/>
      <c r="J147" s="21"/>
      <c r="K147" s="21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9"/>
      <c r="I148" s="19"/>
      <c r="J148" s="21"/>
      <c r="K148" s="21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9"/>
      <c r="I149" s="19"/>
      <c r="J149" s="21"/>
      <c r="K149" s="21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9"/>
      <c r="I150" s="19"/>
      <c r="J150" s="21"/>
      <c r="K150" s="21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9"/>
      <c r="I151" s="19"/>
      <c r="J151" s="21"/>
      <c r="K151" s="21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9"/>
      <c r="I152" s="19"/>
      <c r="J152" s="21"/>
      <c r="K152" s="21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9"/>
      <c r="I153" s="19"/>
      <c r="J153" s="21"/>
      <c r="K153" s="21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9"/>
      <c r="I154" s="19"/>
      <c r="J154" s="21"/>
      <c r="K154" s="21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9"/>
      <c r="I155" s="19"/>
      <c r="J155" s="21"/>
      <c r="K155" s="21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9"/>
      <c r="I156" s="19"/>
      <c r="J156" s="21"/>
      <c r="K156" s="21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9"/>
      <c r="I157" s="19"/>
      <c r="J157" s="21"/>
      <c r="K157" s="21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9"/>
      <c r="I158" s="19"/>
      <c r="J158" s="21"/>
      <c r="K158" s="21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9"/>
      <c r="I159" s="19"/>
      <c r="J159" s="21"/>
      <c r="K159" s="21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9"/>
      <c r="I160" s="19"/>
      <c r="J160" s="21"/>
      <c r="K160" s="21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9"/>
      <c r="I161" s="19"/>
      <c r="J161" s="21"/>
      <c r="K161" s="21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9"/>
      <c r="I162" s="19"/>
      <c r="J162" s="21"/>
      <c r="K162" s="21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9"/>
      <c r="I163" s="19"/>
      <c r="J163" s="21"/>
      <c r="K163" s="21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9"/>
      <c r="I164" s="19"/>
      <c r="J164" s="21"/>
      <c r="K164" s="21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9"/>
      <c r="I165" s="19"/>
      <c r="J165" s="21"/>
      <c r="K165" s="21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9"/>
      <c r="I166" s="19"/>
      <c r="J166" s="21"/>
      <c r="K166" s="21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9"/>
      <c r="I167" s="19"/>
      <c r="J167" s="21"/>
      <c r="K167" s="21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9"/>
      <c r="I168" s="19"/>
      <c r="J168" s="21"/>
      <c r="K168" s="21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9"/>
      <c r="I169" s="19"/>
      <c r="J169" s="21"/>
      <c r="K169" s="21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9"/>
      <c r="I170" s="19"/>
      <c r="J170" s="21"/>
      <c r="K170" s="21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9"/>
      <c r="I171" s="19"/>
      <c r="J171" s="21"/>
      <c r="K171" s="21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9"/>
      <c r="I172" s="19"/>
      <c r="J172" s="21"/>
      <c r="K172" s="21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9"/>
      <c r="I173" s="19"/>
      <c r="J173" s="21"/>
      <c r="K173" s="21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9"/>
      <c r="I174" s="19"/>
      <c r="J174" s="21"/>
      <c r="K174" s="21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9"/>
      <c r="I175" s="19"/>
      <c r="J175" s="21"/>
      <c r="K175" s="21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9"/>
      <c r="I176" s="19"/>
      <c r="J176" s="21"/>
      <c r="K176" s="21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9"/>
      <c r="I177" s="19"/>
      <c r="J177" s="21"/>
      <c r="K177" s="21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9"/>
      <c r="I178" s="19"/>
      <c r="J178" s="21"/>
      <c r="K178" s="21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9"/>
      <c r="I179" s="19"/>
      <c r="J179" s="21"/>
      <c r="K179" s="21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9"/>
      <c r="I180" s="19"/>
      <c r="J180" s="21"/>
      <c r="K180" s="21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9"/>
      <c r="I181" s="19"/>
      <c r="J181" s="21"/>
      <c r="K181" s="21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9"/>
      <c r="I182" s="19"/>
      <c r="J182" s="21"/>
      <c r="K182" s="21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9"/>
      <c r="I183" s="19"/>
      <c r="J183" s="21"/>
      <c r="K183" s="21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9"/>
      <c r="I184" s="19"/>
      <c r="J184" s="21"/>
      <c r="K184" s="21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9"/>
      <c r="I185" s="19"/>
      <c r="J185" s="21"/>
      <c r="K185" s="21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9"/>
      <c r="I186" s="19"/>
      <c r="J186" s="21"/>
      <c r="K186" s="21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9"/>
      <c r="I187" s="19"/>
      <c r="J187" s="21"/>
      <c r="K187" s="21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9"/>
      <c r="I188" s="19"/>
      <c r="J188" s="21"/>
      <c r="K188" s="21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9"/>
      <c r="I189" s="19"/>
      <c r="J189" s="21"/>
      <c r="K189" s="21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9"/>
      <c r="I190" s="19"/>
      <c r="J190" s="21"/>
      <c r="K190" s="21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9"/>
      <c r="I191" s="19"/>
      <c r="J191" s="21"/>
      <c r="K191" s="21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9"/>
      <c r="I192" s="19"/>
      <c r="J192" s="21"/>
      <c r="K192" s="21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9"/>
      <c r="I193" s="19"/>
      <c r="J193" s="21"/>
      <c r="K193" s="21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9"/>
      <c r="I194" s="19"/>
      <c r="J194" s="21"/>
      <c r="K194" s="21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9"/>
      <c r="I195" s="19"/>
      <c r="J195" s="21"/>
      <c r="K195" s="21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9"/>
      <c r="I196" s="19"/>
      <c r="J196" s="21"/>
      <c r="K196" s="21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9"/>
      <c r="I197" s="19"/>
      <c r="J197" s="21"/>
      <c r="K197" s="21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9"/>
      <c r="I198" s="19"/>
      <c r="J198" s="21"/>
      <c r="K198" s="21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9"/>
      <c r="I199" s="19"/>
      <c r="J199" s="21"/>
      <c r="K199" s="21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9"/>
      <c r="I200" s="19"/>
      <c r="J200" s="21"/>
      <c r="K200" s="21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9"/>
      <c r="I201" s="19"/>
      <c r="J201" s="21"/>
      <c r="K201" s="21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9"/>
      <c r="I202" s="19"/>
      <c r="J202" s="21"/>
      <c r="K202" s="21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9"/>
      <c r="I203" s="19"/>
      <c r="J203" s="21"/>
      <c r="K203" s="21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9"/>
      <c r="I204" s="19"/>
      <c r="J204" s="21"/>
      <c r="K204" s="21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9"/>
      <c r="I205" s="19"/>
      <c r="J205" s="21"/>
      <c r="K205" s="21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9"/>
      <c r="I206" s="19"/>
      <c r="J206" s="21"/>
      <c r="K206" s="21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9"/>
      <c r="I207" s="19"/>
      <c r="J207" s="21"/>
      <c r="K207" s="21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9"/>
      <c r="I208" s="19"/>
      <c r="J208" s="21"/>
      <c r="K208" s="21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9"/>
      <c r="I209" s="19"/>
      <c r="J209" s="21"/>
      <c r="K209" s="21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9"/>
      <c r="I210" s="19"/>
      <c r="J210" s="21"/>
      <c r="K210" s="21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9"/>
      <c r="I211" s="19"/>
      <c r="J211" s="21"/>
      <c r="K211" s="21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9"/>
      <c r="I212" s="19"/>
      <c r="J212" s="21"/>
      <c r="K212" s="21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9"/>
      <c r="I213" s="19"/>
      <c r="J213" s="21"/>
      <c r="K213" s="21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9"/>
      <c r="I214" s="19"/>
      <c r="J214" s="21"/>
      <c r="K214" s="21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9"/>
      <c r="I215" s="19"/>
      <c r="J215" s="21"/>
      <c r="K215" s="21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9"/>
      <c r="I216" s="19"/>
      <c r="J216" s="21"/>
      <c r="K216" s="21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9"/>
      <c r="I217" s="19"/>
      <c r="J217" s="21"/>
      <c r="K217" s="21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9"/>
      <c r="I218" s="19"/>
      <c r="J218" s="21"/>
      <c r="K218" s="21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9"/>
      <c r="I219" s="19"/>
      <c r="J219" s="21"/>
      <c r="K219" s="21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2023-09-07T19:28:04Z</dcterms:modified>
  <cp:revision>1</cp:revision>
  <dc:subject/>
  <dc:title/>
</cp:coreProperties>
</file>