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showInkAnnotation="0" codeName="ThisWorkbook"/>
  <mc:AlternateContent xmlns:mc="http://schemas.openxmlformats.org/markup-compatibility/2006">
    <mc:Choice Requires="x15">
      <x15ac:absPath xmlns:x15ac="http://schemas.microsoft.com/office/spreadsheetml/2010/11/ac" url="/Users/kerrimac/Desktop/covid_cases/east_lothian_covid/"/>
    </mc:Choice>
  </mc:AlternateContent>
  <xr:revisionPtr revIDLastSave="0" documentId="8_{3BE2B769-63BB-6940-BBD6-A5A312CC11BC}" xr6:coauthVersionLast="45" xr6:coauthVersionMax="45" xr10:uidLastSave="{00000000-0000-0000-0000-000000000000}"/>
  <bookViews>
    <workbookView xWindow="6000" yWindow="460" windowWidth="22760" windowHeight="16180" tabRatio="749" firstSheet="30" activeTab="7" xr2:uid="{00000000-000D-0000-FFFF-FFFF0000000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0 - Vaccinations" sheetId="51"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Table 7d - Care Homes (Archive)" sheetId="41" r:id="rId31"/>
    <sheet name="Table 7e - Care Homes (Archive)" sheetId="39" r:id="rId32"/>
    <sheet name="Chart 9 - Care Homes (Archive)" sheetId="40" r:id="rId33"/>
  </sheets>
  <definedNames>
    <definedName name="Confirmed" localSheetId="26">OFFSET('Chart 3 - Archive ICU'!$B$2,0,0,COUNTA('Chart 3 - Archive ICU'!$B:$B) - 1)</definedName>
    <definedName name="Confirmed">OFFSET(#REF!,0,0,COUNTA(#REF!) - 1)</definedName>
    <definedName name="ConfirmedHosp" localSheetId="25">OFFSET('Chart 2 -Archive Hosp Confirmed'!$B$2,0,0,COUNTA('Chart 2 -Archive Hosp Confirmed'!$B:$B)-1)</definedName>
    <definedName name="ConfirmedHosp">OFFSET(#REF!,0,0,COUNTA(#REF!)-1)</definedName>
    <definedName name="Date" localSheetId="26">OFFSET('Chart 3 - Archive ICU'!$A$2,0,0,COUNTA('Chart 3 - Archive ICU'!$A:$A) - 1)</definedName>
    <definedName name="Date">OFFSET(#REF!,0,0,COUNTA(#REF!) - 1)</definedName>
    <definedName name="DateHosp" localSheetId="25">OFFSET('Chart 2 -Archive Hosp Confirmed'!$A$2,0,0,COUNTA('Chart 2 -Archive Hosp Confirmed'!$A:$A)-1)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25" i="9" l="1"/>
  <c r="N325" i="9"/>
  <c r="O325" i="9"/>
  <c r="Q325" i="9"/>
  <c r="F325" i="9"/>
  <c r="Q324" i="9" l="1"/>
  <c r="O324" i="9"/>
  <c r="N324" i="9"/>
  <c r="K324" i="9"/>
  <c r="M324" i="9" s="1"/>
  <c r="F324" i="9"/>
  <c r="N323" i="9" l="1"/>
  <c r="O323" i="9"/>
  <c r="Q323" i="9"/>
  <c r="K323" i="9"/>
  <c r="M323" i="9" s="1"/>
  <c r="F323" i="9"/>
  <c r="F322" i="9" l="1"/>
  <c r="K322" i="9"/>
  <c r="M322" i="9" s="1"/>
  <c r="N322" i="9"/>
  <c r="O322" i="9"/>
  <c r="Q322" i="9"/>
  <c r="M321" i="9" l="1"/>
  <c r="N321" i="9"/>
  <c r="O321" i="9"/>
  <c r="Q321" i="9"/>
  <c r="K321" i="9"/>
  <c r="F321" i="9"/>
  <c r="F320" i="9" l="1"/>
  <c r="K320" i="9"/>
  <c r="M320" i="9" s="1"/>
  <c r="N320" i="9"/>
  <c r="O320" i="9"/>
  <c r="Q320" i="9"/>
  <c r="Q319" i="9" l="1"/>
  <c r="O319" i="9"/>
  <c r="N319" i="9"/>
  <c r="M319" i="9"/>
  <c r="K319" i="9"/>
  <c r="P325" i="9" s="1"/>
  <c r="F319" i="9"/>
  <c r="S325" i="9" l="1"/>
  <c r="R325" i="9"/>
  <c r="F318" i="9"/>
  <c r="K318" i="9"/>
  <c r="P324" i="9" s="1"/>
  <c r="N318" i="9"/>
  <c r="O318" i="9"/>
  <c r="Q318" i="9"/>
  <c r="S324" i="9" l="1"/>
  <c r="R324" i="9"/>
  <c r="M318"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K314" i="9"/>
  <c r="P320" i="9" s="1"/>
  <c r="F310" i="9"/>
  <c r="F311" i="9"/>
  <c r="F312" i="9"/>
  <c r="F313" i="9"/>
  <c r="F314" i="9"/>
  <c r="P318" i="9" l="1"/>
  <c r="M312" i="9"/>
  <c r="R321" i="9"/>
  <c r="S321" i="9"/>
  <c r="S320" i="9"/>
  <c r="R320" i="9"/>
  <c r="P316" i="9"/>
  <c r="M314" i="9"/>
  <c r="P319" i="9"/>
  <c r="P317" i="9"/>
  <c r="M313" i="9"/>
  <c r="M311" i="9"/>
  <c r="F309" i="9"/>
  <c r="K309" i="9"/>
  <c r="P315" i="9" s="1"/>
  <c r="S315" i="9" s="1"/>
  <c r="N309" i="9"/>
  <c r="O309" i="9"/>
  <c r="Q309" i="9"/>
  <c r="R315" i="9" l="1"/>
  <c r="S317" i="9"/>
  <c r="R317" i="9"/>
  <c r="M309" i="9"/>
  <c r="S319" i="9"/>
  <c r="R319" i="9"/>
  <c r="R316" i="9"/>
  <c r="S316" i="9"/>
  <c r="S318" i="9"/>
  <c r="R318" i="9"/>
  <c r="F308" i="9"/>
  <c r="K308" i="9"/>
  <c r="P314" i="9" s="1"/>
  <c r="N308" i="9"/>
  <c r="O308" i="9"/>
  <c r="Q308" i="9"/>
  <c r="S314" i="9" l="1"/>
  <c r="R314" i="9"/>
  <c r="M308" i="9"/>
  <c r="F303" i="9"/>
  <c r="F304" i="9"/>
  <c r="F305" i="9"/>
  <c r="F306" i="9"/>
  <c r="F307" i="9"/>
  <c r="K303" i="9"/>
  <c r="N303" i="9"/>
  <c r="O303" i="9"/>
  <c r="Q303" i="9"/>
  <c r="K304" i="9"/>
  <c r="M304" i="9"/>
  <c r="N304" i="9"/>
  <c r="O304" i="9"/>
  <c r="Q304" i="9"/>
  <c r="K305" i="9"/>
  <c r="N305" i="9"/>
  <c r="O305" i="9"/>
  <c r="Q305" i="9"/>
  <c r="K306" i="9"/>
  <c r="P312" i="9" s="1"/>
  <c r="N306" i="9"/>
  <c r="O306" i="9"/>
  <c r="Q306" i="9"/>
  <c r="K307" i="9"/>
  <c r="N307" i="9"/>
  <c r="O307" i="9"/>
  <c r="Q307" i="9"/>
  <c r="P309" i="9" l="1"/>
  <c r="R312" i="9"/>
  <c r="S312" i="9"/>
  <c r="M307" i="9"/>
  <c r="P313" i="9"/>
  <c r="M306" i="9"/>
  <c r="M305" i="9"/>
  <c r="P311" i="9"/>
  <c r="P310" i="9"/>
  <c r="M303" i="9"/>
  <c r="F302" i="9"/>
  <c r="K302" i="9"/>
  <c r="P308" i="9" s="1"/>
  <c r="N302" i="9"/>
  <c r="O302" i="9"/>
  <c r="Q302" i="9"/>
  <c r="S310" i="9" l="1"/>
  <c r="R310" i="9"/>
  <c r="S309" i="9"/>
  <c r="R309" i="9"/>
  <c r="S308" i="9"/>
  <c r="R308" i="9"/>
  <c r="S311" i="9"/>
  <c r="R311" i="9"/>
  <c r="M302" i="9"/>
  <c r="S313" i="9"/>
  <c r="R313" i="9"/>
  <c r="F301" i="9"/>
  <c r="K301" i="9"/>
  <c r="P307" i="9" s="1"/>
  <c r="M301" i="9"/>
  <c r="N301" i="9"/>
  <c r="O301" i="9"/>
  <c r="Q301" i="9"/>
  <c r="R307" i="9" l="1"/>
  <c r="S307" i="9"/>
  <c r="F300" i="9"/>
  <c r="K300" i="9"/>
  <c r="N300" i="9"/>
  <c r="O300" i="9"/>
  <c r="Q300" i="9"/>
  <c r="M300" i="9" l="1"/>
  <c r="P306" i="9"/>
  <c r="F299" i="9"/>
  <c r="K299" i="9"/>
  <c r="P305" i="9" s="1"/>
  <c r="M299" i="9"/>
  <c r="N299" i="9"/>
  <c r="O299" i="9"/>
  <c r="Q299" i="9"/>
  <c r="S306" i="9" l="1"/>
  <c r="R306" i="9"/>
  <c r="R305" i="9"/>
  <c r="S305" i="9"/>
  <c r="K298" i="9"/>
  <c r="F298" i="9"/>
  <c r="N298" i="9"/>
  <c r="O298" i="9"/>
  <c r="Q298" i="9"/>
  <c r="P304" i="9" l="1"/>
  <c r="M298" i="9"/>
  <c r="Q297" i="9"/>
  <c r="O297" i="9"/>
  <c r="N297" i="9"/>
  <c r="K297" i="9"/>
  <c r="F297" i="9"/>
  <c r="S304" i="9" l="1"/>
  <c r="R304" i="9"/>
  <c r="P303" i="9"/>
  <c r="M297" i="9"/>
  <c r="Q296" i="9"/>
  <c r="O296" i="9"/>
  <c r="N296" i="9"/>
  <c r="K296" i="9"/>
  <c r="F296" i="9"/>
  <c r="P302" i="9" l="1"/>
  <c r="S303" i="9"/>
  <c r="R303" i="9"/>
  <c r="M296" i="9"/>
  <c r="N295" i="9"/>
  <c r="O295" i="9"/>
  <c r="Q295" i="9"/>
  <c r="K295" i="9"/>
  <c r="P301" i="9" s="1"/>
  <c r="F295" i="9"/>
  <c r="S301" i="9" l="1"/>
  <c r="R301" i="9"/>
  <c r="S302" i="9"/>
  <c r="R302" i="9"/>
  <c r="M295" i="9"/>
  <c r="N294" i="9"/>
  <c r="O294" i="9"/>
  <c r="Q294" i="9"/>
  <c r="K294" i="9"/>
  <c r="P300" i="9" s="1"/>
  <c r="F294" i="9"/>
  <c r="S300" i="9" l="1"/>
  <c r="R300" i="9"/>
  <c r="M294" i="9"/>
  <c r="N293" i="9"/>
  <c r="O293" i="9"/>
  <c r="Q293" i="9"/>
  <c r="K293" i="9"/>
  <c r="P299" i="9" s="1"/>
  <c r="F293" i="9"/>
  <c r="S299" i="9" l="1"/>
  <c r="R299" i="9"/>
  <c r="M293" i="9"/>
  <c r="K292" i="9"/>
  <c r="P298" i="9" s="1"/>
  <c r="M292" i="9"/>
  <c r="N292" i="9"/>
  <c r="O292" i="9"/>
  <c r="Q292" i="9"/>
  <c r="F292" i="9"/>
  <c r="S298" i="9" l="1"/>
  <c r="R298" i="9"/>
  <c r="N291" i="9"/>
  <c r="O291" i="9"/>
  <c r="Q291" i="9"/>
  <c r="M291" i="9"/>
  <c r="K291" i="9"/>
  <c r="P297" i="9" s="1"/>
  <c r="F291" i="9"/>
  <c r="S297" i="9" l="1"/>
  <c r="R297"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R295" i="9"/>
  <c r="S295" i="9"/>
  <c r="M288" i="9"/>
  <c r="F287" i="9"/>
  <c r="N287" i="9"/>
  <c r="O287" i="9"/>
  <c r="Q287" i="9"/>
  <c r="K287" i="9"/>
  <c r="P293" i="9" s="1"/>
  <c r="S293" i="9" l="1"/>
  <c r="R293" i="9"/>
  <c r="M287" i="9"/>
  <c r="N286" i="9"/>
  <c r="O286" i="9"/>
  <c r="Q286" i="9"/>
  <c r="K286" i="9"/>
  <c r="P292" i="9" s="1"/>
  <c r="F286" i="9"/>
  <c r="S292" i="9" l="1"/>
  <c r="R292" i="9"/>
  <c r="M286"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R287" i="9" l="1"/>
  <c r="S287" i="9"/>
  <c r="M281" i="9"/>
  <c r="R288" i="9"/>
  <c r="S288" i="9"/>
  <c r="F280" i="9"/>
  <c r="K280" i="9"/>
  <c r="N280" i="9"/>
  <c r="O280" i="9"/>
  <c r="Q280" i="9"/>
  <c r="M280" i="9" l="1"/>
  <c r="P286" i="9"/>
  <c r="N279" i="9"/>
  <c r="O279" i="9"/>
  <c r="Q279" i="9"/>
  <c r="K279" i="9"/>
  <c r="F279" i="9"/>
  <c r="S286" i="9" l="1"/>
  <c r="R286" i="9"/>
  <c r="P285" i="9"/>
  <c r="P284" i="9"/>
  <c r="M279" i="9"/>
  <c r="F278" i="9"/>
  <c r="N278" i="9"/>
  <c r="O278" i="9"/>
  <c r="Q278" i="9"/>
  <c r="F276" i="9"/>
  <c r="K276" i="9"/>
  <c r="N276" i="9"/>
  <c r="O276" i="9"/>
  <c r="Q276" i="9"/>
  <c r="F277" i="9"/>
  <c r="K277" i="9"/>
  <c r="P283" i="9" s="1"/>
  <c r="N277" i="9"/>
  <c r="O277" i="9"/>
  <c r="Q277" i="9"/>
  <c r="M277" i="9" l="1"/>
  <c r="S283" i="9"/>
  <c r="R283" i="9"/>
  <c r="S284" i="9"/>
  <c r="R284" i="9"/>
  <c r="M276" i="9"/>
  <c r="P282"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R280" i="9"/>
  <c r="S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P231" i="9" s="1"/>
  <c r="S231" i="9" s="1"/>
  <c r="N225" i="9"/>
  <c r="O225" i="9"/>
  <c r="K224" i="9"/>
  <c r="M224" i="9" s="1"/>
  <c r="N224" i="9"/>
  <c r="O224" i="9"/>
  <c r="K220" i="9"/>
  <c r="N220" i="9"/>
  <c r="O220" i="9"/>
  <c r="K221" i="9"/>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P220" i="9" s="1"/>
  <c r="S220" i="9" s="1"/>
  <c r="N214" i="9"/>
  <c r="O214" i="9"/>
  <c r="N213" i="9"/>
  <c r="K213" i="9"/>
  <c r="M213" i="9" s="1"/>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P202" i="9" s="1"/>
  <c r="S202" i="9" s="1"/>
  <c r="N196" i="9"/>
  <c r="O196" i="9"/>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K169" i="9"/>
  <c r="N175" i="9"/>
  <c r="O175" i="9"/>
  <c r="N174" i="9"/>
  <c r="O174" i="9"/>
  <c r="K168" i="9"/>
  <c r="N173" i="9"/>
  <c r="O173" i="9"/>
  <c r="K167" i="9"/>
  <c r="P173" i="9" s="1"/>
  <c r="S173" i="9" s="1"/>
  <c r="N172" i="9"/>
  <c r="O172" i="9"/>
  <c r="K166" i="9"/>
  <c r="K165" i="9"/>
  <c r="N171" i="9"/>
  <c r="O171" i="9"/>
  <c r="N170" i="9"/>
  <c r="O170" i="9"/>
  <c r="K164" i="9"/>
  <c r="N169" i="9"/>
  <c r="O169" i="9"/>
  <c r="K163" i="9"/>
  <c r="P169" i="9" s="1"/>
  <c r="S169" i="9" s="1"/>
  <c r="N168" i="9"/>
  <c r="K162" i="9"/>
  <c r="O168" i="9"/>
  <c r="N167" i="9"/>
  <c r="O167" i="9"/>
  <c r="K161" i="9"/>
  <c r="P167" i="9" s="1"/>
  <c r="S167" i="9" s="1"/>
  <c r="K160" i="9"/>
  <c r="N166" i="9"/>
  <c r="O166" i="9"/>
  <c r="K159" i="9"/>
  <c r="O165" i="9"/>
  <c r="N165" i="9"/>
  <c r="K158" i="9"/>
  <c r="P164" i="9" s="1"/>
  <c r="S164" i="9" s="1"/>
  <c r="O164" i="9"/>
  <c r="N164" i="9"/>
  <c r="N163" i="9"/>
  <c r="O163" i="9"/>
  <c r="K157" i="9"/>
  <c r="K156" i="9"/>
  <c r="P162" i="9" s="1"/>
  <c r="S162" i="9" s="1"/>
  <c r="N162" i="9"/>
  <c r="O162" i="9"/>
  <c r="N161" i="9"/>
  <c r="O161" i="9"/>
  <c r="K155" i="9"/>
  <c r="K154" i="9"/>
  <c r="P160" i="9" s="1"/>
  <c r="S160" i="9" s="1"/>
  <c r="N160" i="9"/>
  <c r="O160" i="9"/>
  <c r="N159" i="9"/>
  <c r="O159" i="9"/>
  <c r="K153" i="9"/>
  <c r="K152" i="9"/>
  <c r="P158" i="9" s="1"/>
  <c r="S158" i="9" s="1"/>
  <c r="O158" i="9"/>
  <c r="N158" i="9"/>
  <c r="O157" i="9"/>
  <c r="N157" i="9"/>
  <c r="K151" i="9"/>
  <c r="K150" i="9"/>
  <c r="P156" i="9" s="1"/>
  <c r="S156" i="9" s="1"/>
  <c r="N156" i="9"/>
  <c r="O156" i="9"/>
  <c r="N155" i="9"/>
  <c r="O155" i="9"/>
  <c r="K149" i="9"/>
  <c r="K148" i="9"/>
  <c r="N154" i="9"/>
  <c r="O154" i="9"/>
  <c r="K147" i="9"/>
  <c r="N153" i="9"/>
  <c r="O153" i="9"/>
  <c r="K146" i="9"/>
  <c r="O152" i="9"/>
  <c r="N152" i="9"/>
  <c r="O151" i="9"/>
  <c r="K145" i="9"/>
  <c r="P151" i="9" s="1"/>
  <c r="S151" i="9" s="1"/>
  <c r="N151" i="9"/>
  <c r="N150" i="9"/>
  <c r="K144" i="9"/>
  <c r="P150" i="9"/>
  <c r="S150" i="9" s="1"/>
  <c r="O150" i="9"/>
  <c r="K143" i="9"/>
  <c r="N149" i="9"/>
  <c r="K35" i="9"/>
  <c r="P41" i="9" s="1"/>
  <c r="S41" i="9" s="1"/>
  <c r="K36" i="9"/>
  <c r="K37" i="9"/>
  <c r="P42" i="9" s="1"/>
  <c r="S42" i="9" s="1"/>
  <c r="K38" i="9"/>
  <c r="K39" i="9"/>
  <c r="K40" i="9"/>
  <c r="K41" i="9"/>
  <c r="K42" i="9"/>
  <c r="P46" i="9" s="1"/>
  <c r="S46" i="9" s="1"/>
  <c r="K43" i="9"/>
  <c r="P43" i="9"/>
  <c r="S43" i="9" s="1"/>
  <c r="K44" i="9"/>
  <c r="K45" i="9"/>
  <c r="K46" i="9"/>
  <c r="K47" i="9"/>
  <c r="K48" i="9"/>
  <c r="K49" i="9"/>
  <c r="P54" i="9" s="1"/>
  <c r="S54" i="9" s="1"/>
  <c r="K50" i="9"/>
  <c r="K51" i="9"/>
  <c r="P51" i="9"/>
  <c r="S51" i="9" s="1"/>
  <c r="K52" i="9"/>
  <c r="K53" i="9"/>
  <c r="P59" i="9" s="1"/>
  <c r="S59" i="9" s="1"/>
  <c r="K54" i="9"/>
  <c r="K55" i="9"/>
  <c r="K56" i="9"/>
  <c r="K57" i="9"/>
  <c r="K58" i="9"/>
  <c r="K59" i="9"/>
  <c r="K60" i="9"/>
  <c r="K61" i="9"/>
  <c r="K62" i="9"/>
  <c r="K63" i="9"/>
  <c r="K64" i="9"/>
  <c r="K65" i="9"/>
  <c r="K66" i="9"/>
  <c r="K67" i="9"/>
  <c r="K68" i="9"/>
  <c r="K69" i="9"/>
  <c r="K70" i="9"/>
  <c r="P70" i="9" s="1"/>
  <c r="S70" i="9" s="1"/>
  <c r="K71" i="9"/>
  <c r="K72" i="9"/>
  <c r="K73" i="9"/>
  <c r="K74" i="9"/>
  <c r="K75" i="9"/>
  <c r="P78" i="9" s="1"/>
  <c r="S78" i="9" s="1"/>
  <c r="K76" i="9"/>
  <c r="K77" i="9"/>
  <c r="P83" i="9" s="1"/>
  <c r="S83" i="9" s="1"/>
  <c r="K78" i="9"/>
  <c r="K79" i="9"/>
  <c r="K80" i="9"/>
  <c r="K81" i="9"/>
  <c r="K82" i="9"/>
  <c r="K83" i="9"/>
  <c r="K84" i="9"/>
  <c r="K85" i="9"/>
  <c r="K86" i="9"/>
  <c r="P91" i="9" s="1"/>
  <c r="S91" i="9" s="1"/>
  <c r="K87" i="9"/>
  <c r="K88" i="9"/>
  <c r="K89" i="9"/>
  <c r="K90" i="9"/>
  <c r="K91" i="9"/>
  <c r="K92" i="9"/>
  <c r="K93" i="9"/>
  <c r="K94" i="9"/>
  <c r="K95" i="9"/>
  <c r="K96" i="9"/>
  <c r="K97" i="9"/>
  <c r="K98" i="9"/>
  <c r="K99" i="9"/>
  <c r="P99" i="9"/>
  <c r="S99" i="9" s="1"/>
  <c r="K100" i="9"/>
  <c r="K101" i="9"/>
  <c r="K102" i="9"/>
  <c r="K103" i="9"/>
  <c r="K104" i="9"/>
  <c r="K105" i="9"/>
  <c r="K106" i="9"/>
  <c r="K107" i="9"/>
  <c r="K108" i="9"/>
  <c r="K109" i="9"/>
  <c r="K110" i="9"/>
  <c r="K111" i="9"/>
  <c r="K112" i="9"/>
  <c r="K113" i="9"/>
  <c r="K114" i="9"/>
  <c r="K115" i="9"/>
  <c r="K116" i="9"/>
  <c r="K117" i="9"/>
  <c r="P123" i="9" s="1"/>
  <c r="S123" i="9" s="1"/>
  <c r="K118" i="9"/>
  <c r="K119" i="9"/>
  <c r="K120" i="9"/>
  <c r="K121" i="9"/>
  <c r="K122" i="9"/>
  <c r="K123" i="9"/>
  <c r="K124" i="9"/>
  <c r="K125" i="9"/>
  <c r="P125" i="9"/>
  <c r="S125"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N134" i="9"/>
  <c r="K134" i="9"/>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s="1"/>
  <c r="A6" i="27" s="1"/>
  <c r="A7" i="27" s="1"/>
  <c r="A8" i="27" s="1"/>
  <c r="A9" i="27" s="1"/>
  <c r="B3" i="27"/>
  <c r="B4" i="27"/>
  <c r="B5" i="27"/>
  <c r="B6" i="27"/>
  <c r="B7" i="27"/>
  <c r="B8" i="27"/>
  <c r="B9" i="27"/>
  <c r="J123" i="9"/>
  <c r="A3" i="7"/>
  <c r="A8" i="31"/>
  <c r="A9" i="31" s="1"/>
  <c r="A1" i="8"/>
  <c r="A198" i="8"/>
  <c r="A190" i="8"/>
  <c r="A170" i="8"/>
  <c r="A138" i="8"/>
  <c r="A102" i="8"/>
  <c r="A74" i="8"/>
  <c r="A42" i="8"/>
  <c r="A153" i="8"/>
  <c r="A81" i="8"/>
  <c r="A173" i="8"/>
  <c r="A137" i="8"/>
  <c r="A101" i="8"/>
  <c r="A61" i="8"/>
  <c r="A41" i="8"/>
  <c r="A200" i="8"/>
  <c r="A192" i="8"/>
  <c r="A184" i="8"/>
  <c r="A176" i="8"/>
  <c r="A168" i="8"/>
  <c r="A160" i="8"/>
  <c r="A152" i="8"/>
  <c r="A144" i="8"/>
  <c r="A136" i="8"/>
  <c r="A128" i="8"/>
  <c r="A120" i="8"/>
  <c r="A112" i="8"/>
  <c r="A104" i="8"/>
  <c r="A96" i="8"/>
  <c r="A88" i="8"/>
  <c r="A80" i="8"/>
  <c r="A72" i="8"/>
  <c r="A64" i="8"/>
  <c r="A56" i="8"/>
  <c r="A48" i="8"/>
  <c r="A174" i="8"/>
  <c r="A158" i="8"/>
  <c r="A142" i="8"/>
  <c r="A122" i="8"/>
  <c r="A106" i="8"/>
  <c r="A86" i="8"/>
  <c r="A70" i="8"/>
  <c r="A50" i="8"/>
  <c r="A193" i="8"/>
  <c r="A161" i="8"/>
  <c r="A133" i="8"/>
  <c r="A105" i="8"/>
  <c r="A85" i="8"/>
  <c r="A65" i="8"/>
  <c r="A49" i="8"/>
  <c r="A40" i="8"/>
  <c r="A199" i="8"/>
  <c r="A191" i="8"/>
  <c r="A183" i="8"/>
  <c r="A175" i="8"/>
  <c r="A167" i="8"/>
  <c r="A159" i="8"/>
  <c r="A151" i="8"/>
  <c r="A143" i="8"/>
  <c r="A135" i="8"/>
  <c r="A127" i="8"/>
  <c r="A119" i="8"/>
  <c r="A111" i="8"/>
  <c r="A103" i="8"/>
  <c r="A95" i="8"/>
  <c r="A87" i="8"/>
  <c r="A79" i="8"/>
  <c r="A71" i="8"/>
  <c r="A63" i="8"/>
  <c r="A55" i="8"/>
  <c r="A47" i="8"/>
  <c r="A39" i="8"/>
  <c r="A31" i="8"/>
  <c r="A20" i="8"/>
  <c r="A11" i="8"/>
  <c r="A16" i="8"/>
  <c r="A27" i="8"/>
  <c r="A7" i="8"/>
  <c r="A26" i="8"/>
  <c r="A18" i="8"/>
  <c r="A10" i="8"/>
  <c r="A23" i="8"/>
  <c r="A29" i="8"/>
  <c r="A21" i="8"/>
  <c r="A13" i="8"/>
  <c r="A5" i="8"/>
  <c r="F7" i="31"/>
  <c r="F6" i="31"/>
  <c r="F5" i="31"/>
  <c r="F4" i="31"/>
  <c r="F3" i="31"/>
  <c r="A10" i="27"/>
  <c r="A11" i="27" s="1"/>
  <c r="A12" i="27" s="1"/>
  <c r="A13" i="27" s="1"/>
  <c r="A14" i="27" s="1"/>
  <c r="A15" i="27" s="1"/>
  <c r="A16" i="27" s="1"/>
  <c r="A17" i="27" s="1"/>
  <c r="A18" i="27" s="1"/>
  <c r="A19" i="27" s="1"/>
  <c r="A20" i="27" s="1"/>
  <c r="A3" i="26"/>
  <c r="A4" i="26" s="1"/>
  <c r="A5" i="26" s="1"/>
  <c r="A6" i="26" s="1"/>
  <c r="A7" i="26" s="1"/>
  <c r="A8" i="26" s="1"/>
  <c r="A9" i="26" s="1"/>
  <c r="A10" i="26" s="1"/>
  <c r="A11" i="26" s="1"/>
  <c r="A12" i="26" s="1"/>
  <c r="P175" i="9"/>
  <c r="S175" i="9" s="1"/>
  <c r="P178" i="9"/>
  <c r="S178" i="9" s="1"/>
  <c r="P136" i="9"/>
  <c r="S136" i="9" s="1"/>
  <c r="P141" i="9"/>
  <c r="S141" i="9"/>
  <c r="P140" i="9"/>
  <c r="S140" i="9" s="1"/>
  <c r="P177" i="9"/>
  <c r="S177" i="9" s="1"/>
  <c r="A110" i="8" l="1"/>
  <c r="A97" i="8"/>
  <c r="A38" i="8"/>
  <c r="A44" i="8"/>
  <c r="A194" i="8"/>
  <c r="A178" i="8"/>
  <c r="A162" i="8"/>
  <c r="A146" i="8"/>
  <c r="A130" i="8"/>
  <c r="A118" i="8"/>
  <c r="A94" i="8"/>
  <c r="A82" i="8"/>
  <c r="A66" i="8"/>
  <c r="A54" i="8"/>
  <c r="A197" i="8"/>
  <c r="A169" i="8"/>
  <c r="A141" i="8"/>
  <c r="A109" i="8"/>
  <c r="A32" i="8"/>
  <c r="A181" i="8"/>
  <c r="A165" i="8"/>
  <c r="A149" i="8"/>
  <c r="A129" i="8"/>
  <c r="A113" i="8"/>
  <c r="A89" i="8"/>
  <c r="A69" i="8"/>
  <c r="A53" i="8"/>
  <c r="A9" i="8"/>
  <c r="A17" i="8"/>
  <c r="A25" i="8"/>
  <c r="A15" i="8"/>
  <c r="A6" i="8"/>
  <c r="A14" i="8"/>
  <c r="A22" i="8"/>
  <c r="A30" i="8"/>
  <c r="A19" i="8"/>
  <c r="A8" i="8"/>
  <c r="A24" i="8"/>
  <c r="A12" i="8"/>
  <c r="A28" i="8"/>
  <c r="A35" i="8"/>
  <c r="A43" i="8"/>
  <c r="A51" i="8"/>
  <c r="A59" i="8"/>
  <c r="A67" i="8"/>
  <c r="A75" i="8"/>
  <c r="A83" i="8"/>
  <c r="A91" i="8"/>
  <c r="A99" i="8"/>
  <c r="A107" i="8"/>
  <c r="A115" i="8"/>
  <c r="A123" i="8"/>
  <c r="A131" i="8"/>
  <c r="A139" i="8"/>
  <c r="A147" i="8"/>
  <c r="A155" i="8"/>
  <c r="A163" i="8"/>
  <c r="A171" i="8"/>
  <c r="A179" i="8"/>
  <c r="A187" i="8"/>
  <c r="A195" i="8"/>
  <c r="A34" i="8"/>
  <c r="A45" i="8"/>
  <c r="A57" i="8"/>
  <c r="A73" i="8"/>
  <c r="A93" i="8"/>
  <c r="A117" i="8"/>
  <c r="A145" i="8"/>
  <c r="A177" i="8"/>
  <c r="A37" i="8"/>
  <c r="A62" i="8"/>
  <c r="A78" i="8"/>
  <c r="A98" i="8"/>
  <c r="A114" i="8"/>
  <c r="A134" i="8"/>
  <c r="A150" i="8"/>
  <c r="A166" i="8"/>
  <c r="A182" i="8"/>
  <c r="A52" i="8"/>
  <c r="A60" i="8"/>
  <c r="A68" i="8"/>
  <c r="A76" i="8"/>
  <c r="A84" i="8"/>
  <c r="A92" i="8"/>
  <c r="A100" i="8"/>
  <c r="A108" i="8"/>
  <c r="A116" i="8"/>
  <c r="A124" i="8"/>
  <c r="A132" i="8"/>
  <c r="A140" i="8"/>
  <c r="A148" i="8"/>
  <c r="A156" i="8"/>
  <c r="A164" i="8"/>
  <c r="A172" i="8"/>
  <c r="A180" i="8"/>
  <c r="A188" i="8"/>
  <c r="A196" i="8"/>
  <c r="A36" i="8"/>
  <c r="A46" i="8"/>
  <c r="A77" i="8"/>
  <c r="A121" i="8"/>
  <c r="A157" i="8"/>
  <c r="A189" i="8"/>
  <c r="A125" i="8"/>
  <c r="A185" i="8"/>
  <c r="A58" i="8"/>
  <c r="A90" i="8"/>
  <c r="A126" i="8"/>
  <c r="A154" i="8"/>
  <c r="A186" i="8"/>
  <c r="A33" i="8"/>
  <c r="A4" i="8"/>
  <c r="P139" i="9"/>
  <c r="S139" i="9" s="1"/>
  <c r="P134" i="9"/>
  <c r="S134" i="9" s="1"/>
  <c r="P132" i="9"/>
  <c r="S132" i="9" s="1"/>
  <c r="P131" i="9"/>
  <c r="S131" i="9" s="1"/>
  <c r="P126" i="9"/>
  <c r="S126" i="9" s="1"/>
  <c r="P124" i="9"/>
  <c r="S124" i="9" s="1"/>
  <c r="P122" i="9"/>
  <c r="S122" i="9" s="1"/>
  <c r="P118" i="9"/>
  <c r="S118" i="9" s="1"/>
  <c r="P115" i="9"/>
  <c r="S115" i="9" s="1"/>
  <c r="P114" i="9"/>
  <c r="S114" i="9" s="1"/>
  <c r="P110" i="9"/>
  <c r="S110" i="9" s="1"/>
  <c r="P102" i="9"/>
  <c r="S102" i="9" s="1"/>
  <c r="P106" i="9"/>
  <c r="S106" i="9" s="1"/>
  <c r="P103" i="9"/>
  <c r="S103" i="9" s="1"/>
  <c r="P101" i="9"/>
  <c r="S101" i="9" s="1"/>
  <c r="P86" i="9"/>
  <c r="S86" i="9" s="1"/>
  <c r="P84" i="9"/>
  <c r="S84" i="9" s="1"/>
  <c r="P82" i="9"/>
  <c r="S82" i="9" s="1"/>
  <c r="P69" i="9"/>
  <c r="S69" i="9" s="1"/>
  <c r="P60" i="9"/>
  <c r="S60" i="9" s="1"/>
  <c r="P58" i="9"/>
  <c r="S58" i="9" s="1"/>
  <c r="P55" i="9"/>
  <c r="S55" i="9" s="1"/>
  <c r="P52" i="9"/>
  <c r="S52" i="9" s="1"/>
  <c r="P50" i="9"/>
  <c r="S50" i="9" s="1"/>
  <c r="P47" i="9"/>
  <c r="S47" i="9" s="1"/>
  <c r="P45" i="9"/>
  <c r="S45" i="9" s="1"/>
  <c r="P155" i="9"/>
  <c r="S155" i="9" s="1"/>
  <c r="P157" i="9"/>
  <c r="S157" i="9" s="1"/>
  <c r="P159" i="9"/>
  <c r="S159" i="9" s="1"/>
  <c r="P161" i="9"/>
  <c r="S161" i="9" s="1"/>
  <c r="P163" i="9"/>
  <c r="S163" i="9" s="1"/>
  <c r="P166" i="9"/>
  <c r="S166" i="9" s="1"/>
  <c r="P171" i="9"/>
  <c r="S171" i="9" s="1"/>
  <c r="P174" i="9"/>
  <c r="S174" i="9" s="1"/>
  <c r="P176" i="9"/>
  <c r="S176" i="9" s="1"/>
  <c r="P201" i="9"/>
  <c r="S201" i="9" s="1"/>
  <c r="P196" i="9"/>
  <c r="S196" i="9" s="1"/>
  <c r="P208" i="9"/>
  <c r="S208" i="9" s="1"/>
  <c r="P211" i="9"/>
  <c r="S211" i="9" s="1"/>
  <c r="P219" i="9"/>
  <c r="S219" i="9" s="1"/>
  <c r="P227" i="9"/>
  <c r="S227" i="9" s="1"/>
  <c r="M197" i="9"/>
  <c r="M229" i="9"/>
  <c r="R241" i="9"/>
  <c r="P145" i="9"/>
  <c r="S145" i="9" s="1"/>
  <c r="P130" i="9"/>
  <c r="S130" i="9" s="1"/>
  <c r="P127" i="9"/>
  <c r="S127" i="9" s="1"/>
  <c r="P119" i="9"/>
  <c r="S119" i="9" s="1"/>
  <c r="P111" i="9"/>
  <c r="S111" i="9" s="1"/>
  <c r="P109" i="9"/>
  <c r="S109" i="9" s="1"/>
  <c r="P100" i="9"/>
  <c r="S100" i="9" s="1"/>
  <c r="P98" i="9"/>
  <c r="S98" i="9" s="1"/>
  <c r="P95" i="9"/>
  <c r="S95" i="9" s="1"/>
  <c r="P94" i="9"/>
  <c r="S94" i="9" s="1"/>
  <c r="P92" i="9"/>
  <c r="S92" i="9" s="1"/>
  <c r="P90" i="9"/>
  <c r="S90" i="9" s="1"/>
  <c r="P87" i="9"/>
  <c r="S87" i="9" s="1"/>
  <c r="P74" i="9"/>
  <c r="S74" i="9" s="1"/>
  <c r="P68" i="9"/>
  <c r="S68" i="9" s="1"/>
  <c r="P66" i="9"/>
  <c r="S66" i="9" s="1"/>
  <c r="P63" i="9"/>
  <c r="S63" i="9" s="1"/>
  <c r="P61" i="9"/>
  <c r="S61" i="9" s="1"/>
  <c r="P53" i="9"/>
  <c r="S53" i="9" s="1"/>
  <c r="P44" i="9"/>
  <c r="S44" i="9" s="1"/>
  <c r="P149" i="9"/>
  <c r="S149" i="9" s="1"/>
  <c r="P192" i="9"/>
  <c r="S192" i="9" s="1"/>
  <c r="P186" i="9"/>
  <c r="S186" i="9" s="1"/>
  <c r="P222" i="9"/>
  <c r="S222" i="9" s="1"/>
  <c r="P223" i="9"/>
  <c r="S223" i="9" s="1"/>
  <c r="P226" i="9"/>
  <c r="S226" i="9" s="1"/>
  <c r="P228" i="9"/>
  <c r="S228" i="9" s="1"/>
  <c r="P237" i="9"/>
  <c r="S237" i="9" s="1"/>
  <c r="M205" i="9"/>
  <c r="M221" i="9"/>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202" i="9"/>
  <c r="R218" i="9"/>
  <c r="R226" i="9"/>
  <c r="R234"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0" i="9" l="1"/>
  <c r="R194" i="9"/>
  <c r="R216" i="9"/>
  <c r="R221" i="9"/>
  <c r="R204" i="9"/>
  <c r="S239" i="9"/>
  <c r="R239" i="9"/>
  <c r="R207" i="9"/>
  <c r="R212" i="9"/>
  <c r="R214" i="9"/>
  <c r="R206" i="9"/>
  <c r="R180" i="9"/>
</calcChain>
</file>

<file path=xl/sharedStrings.xml><?xml version="1.0" encoding="utf-8"?>
<sst xmlns="http://schemas.openxmlformats.org/spreadsheetml/2006/main" count="410" uniqueCount="258">
  <si>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</si>
  <si>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</si>
  <si>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</si>
  <si>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</si>
  <si>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</si>
  <si>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</si>
  <si>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</si>
  <si>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</si>
  <si>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</si>
  <si>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</si>
  <si>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</si>
  <si>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</si>
  <si>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</si>
  <si>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</si>
  <si>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</si>
  <si>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</si>
  <si>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</si>
  <si>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</si>
  <si>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</si>
  <si>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</si>
  <si>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</si>
  <si>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</si>
  <si>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</si>
  <si>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</si>
  <si>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</si>
  <si>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</si>
  <si>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</si>
  <si>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</si>
  <si>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</si>
  <si>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</si>
  <si>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</si>
  <si>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</si>
  <si>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</si>
  <si>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</si>
  <si>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</si>
  <si>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</si>
  <si>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</si>
  <si>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</si>
  <si>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</si>
  <si>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</si>
  <si>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</si>
  <si>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</si>
  <si>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</si>
  <si>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</si>
  <si>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</si>
  <si>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</si>
  <si>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</si>
  <si>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</si>
  <si>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</si>
  <si>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</si>
  <si>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</si>
  <si>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</si>
  <si>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</si>
  <si>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</si>
  <si>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</si>
  <si>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</si>
  <si>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</si>
  <si>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</si>
  <si>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</si>
  <si>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</si>
  <si>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</si>
  <si>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</si>
  <si>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</si>
  <si>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</si>
  <si>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</si>
  <si>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</si>
  <si>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</si>
  <si>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</si>
  <si>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</si>
  <si>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</si>
  <si>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</si>
  <si>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</si>
  <si>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</si>
  <si>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</si>
  <si>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</si>
  <si>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</si>
  <si>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</si>
  <si>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</si>
  <si>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</si>
  <si>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</si>
  <si>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</si>
  <si>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</si>
  <si>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</si>
  <si>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</si>
  <si>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</si>
  <si>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</si>
  <si>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</si>
  <si>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</si>
  <si>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</si>
  <si>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</si>
  <si>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</si>
  <si>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</si>
  <si>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</si>
  <si>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</si>
  <si>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</si>
  <si>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</si>
  <si>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</si>
  <si>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</si>
  <si>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</si>
  <si>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</si>
  <si>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</si>
  <si>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</si>
  <si>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</si>
  <si>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</si>
  <si>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</si>
  <si>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</si>
  <si>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</si>
  <si>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</si>
  <si>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</si>
  <si>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</si>
  <si>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</si>
  <si>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</si>
  <si>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</si>
  <si>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</si>
  <si>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</si>
  <si>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</si>
  <si>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</si>
  <si>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</si>
  <si>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</si>
  <si>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</si>
  <si>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</si>
  <si>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</si>
  <si>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</si>
  <si>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</si>
  <si>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</si>
  <si>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</si>
  <si>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</si>
  <si>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</si>
  <si>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</si>
  <si>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</si>
  <si>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</si>
  <si>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</si>
  <si>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</si>
  <si>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</si>
  <si>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</si>
  <si>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</si>
  <si>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</si>
  <si>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</si>
  <si>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</si>
  <si>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</si>
  <si>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</si>
  <si>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</si>
  <si>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</si>
  <si>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</si>
  <si>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</si>
  <si>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</si>
  <si>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</si>
  <si>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</si>
  <si>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</si>
  <si>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</si>
  <si>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</si>
  <si>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</si>
  <si>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</si>
  <si>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</si>
  <si>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</si>
  <si>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</si>
  <si>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</si>
  <si>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</si>
  <si>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</si>
  <si>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</si>
  <si>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</si>
  <si>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</si>
  <si>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</si>
  <si>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</si>
  <si>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</si>
  <si>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</si>
  <si>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</si>
  <si>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</si>
  <si>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</si>
  <si>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</si>
  <si>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</si>
  <si>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</si>
  <si>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</si>
  <si>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</si>
  <si>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</si>
  <si>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</si>
  <si>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</si>
  <si>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</si>
  <si>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</si>
  <si>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</si>
  <si>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</si>
  <si>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</si>
  <si>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</si>
  <si>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</si>
  <si>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</si>
  <si>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</si>
  <si>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</si>
  <si>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</si>
  <si>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</si>
  <si>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</si>
  <si>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</si>
  <si>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</si>
  <si>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</si>
  <si>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</si>
  <si>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</si>
  <si>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</si>
  <si>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</si>
  <si>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</si>
  <si>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</si>
  <si>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</si>
  <si>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</si>
  <si>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</si>
  <si>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</si>
  <si>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</si>
  <si>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</si>
  <si>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</si>
  <si>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</si>
  <si>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</si>
  <si>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</si>
  <si>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</si>
  <si>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</si>
  <si>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</si>
  <si>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</si>
  <si>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</si>
  <si>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</si>
  <si>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</si>
  <si>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</si>
  <si>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</si>
  <si>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</si>
  <si>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</si>
  <si>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</si>
  <si>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</si>
  <si>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</si>
  <si>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</si>
  <si>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</si>
  <si>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</si>
  <si>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</si>
  <si>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</si>
  <si>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</si>
  <si>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</si>
  <si>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</si>
  <si>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</si>
  <si>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</si>
  <si>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</si>
  <si>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</si>
  <si>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</si>
  <si>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</si>
  <si>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</si>
  <si>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</si>
  <si>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</si>
  <si>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</si>
  <si>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</si>
  <si>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</si>
  <si>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</si>
  <si>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</si>
  <si>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</si>
  <si>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</si>
  <si>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</si>
  <si>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</si>
  <si>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</si>
  <si>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</si>
  <si>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</si>
  <si>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</si>
  <si>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</si>
  <si>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</si>
  <si>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week to 12/01/2022</t>
  </si>
  <si>
    <t>04/01/21 - 10/01/21</t>
  </si>
  <si>
    <t>Number of people who have received the Covid 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</si>
</sst>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dd/mm/yy;@"/>
    <numFmt numFmtId="165" formatCode="_(* #,##0_);_(* \(#,##0\);_(* &quot;-&quot;??_);_(@_)"/>
    <numFmt numFmtId="166" formatCode="_-* #,##0_-;\-* #,##0_-;_-* &quot;-&quot;??_-;_-@_-"/>
    <numFmt numFmtId="167" formatCode="0.0%"/>
    <numFmt numFmtId="168"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9" fontId="16" fillId="0" borderId="0" applyFont="0" applyFill="0" applyBorder="0" applyAlignment="0" applyProtection="0"/>
    <xf numFmtId="0" fontId="20"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5" fillId="0" borderId="0"/>
  </cellStyleXfs>
  <cellXfs count="47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5" fontId="2" fillId="0" borderId="8" xfId="4" applyNumberFormat="1" applyFont="1" applyBorder="1"/>
    <xf numFmtId="165" fontId="2" fillId="0" borderId="0" xfId="4" applyNumberFormat="1" applyFont="1" applyBorder="1"/>
    <xf numFmtId="165" fontId="2" fillId="0" borderId="3" xfId="4" applyNumberFormat="1" applyFont="1" applyBorder="1"/>
    <xf numFmtId="165"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5" fontId="2" fillId="0" borderId="3" xfId="4" applyNumberFormat="1" applyFont="1" applyFill="1" applyBorder="1"/>
    <xf numFmtId="165" fontId="2" fillId="0" borderId="0" xfId="4" applyNumberFormat="1" applyFont="1"/>
    <xf numFmtId="165"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7" fontId="2" fillId="0" borderId="0" xfId="7" applyNumberFormat="1" applyFont="1"/>
    <xf numFmtId="0" fontId="18" fillId="0" borderId="0" xfId="0" applyFont="1" applyAlignment="1">
      <alignment horizontal="right" wrapText="1"/>
    </xf>
    <xf numFmtId="0" fontId="19" fillId="0" borderId="0" xfId="0" applyFont="1"/>
    <xf numFmtId="168" fontId="2" fillId="0" borderId="0" xfId="0" applyNumberFormat="1" applyFont="1"/>
    <xf numFmtId="168" fontId="2" fillId="0" borderId="0" xfId="0" applyNumberFormat="1" applyFont="1" applyBorder="1"/>
    <xf numFmtId="166" fontId="2" fillId="0" borderId="8" xfId="4" applyNumberFormat="1" applyFont="1" applyBorder="1"/>
    <xf numFmtId="166" fontId="2" fillId="0" borderId="3" xfId="4" applyNumberFormat="1" applyFont="1" applyBorder="1"/>
    <xf numFmtId="166" fontId="2" fillId="0" borderId="8" xfId="4" applyNumberFormat="1" applyFont="1" applyFill="1" applyBorder="1"/>
    <xf numFmtId="166"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7" fontId="0" fillId="0" borderId="0" xfId="7" applyNumberFormat="1" applyFont="1"/>
    <xf numFmtId="167"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6" fontId="0" fillId="0" borderId="0" xfId="0" applyNumberFormat="1"/>
    <xf numFmtId="14" fontId="2" fillId="2" borderId="3" xfId="0" applyNumberFormat="1" applyFont="1" applyFill="1" applyBorder="1"/>
    <xf numFmtId="166"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5"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5" fontId="0" fillId="0" borderId="0" xfId="4" applyNumberFormat="1" applyFont="1" applyBorder="1"/>
    <xf numFmtId="165" fontId="0" fillId="0" borderId="3" xfId="4" applyNumberFormat="1" applyFont="1" applyBorder="1"/>
    <xf numFmtId="165" fontId="0" fillId="0" borderId="0" xfId="4" applyNumberFormat="1" applyFont="1"/>
    <xf numFmtId="166" fontId="2" fillId="0" borderId="10" xfId="4" applyNumberFormat="1" applyFont="1" applyFill="1" applyBorder="1"/>
    <xf numFmtId="165" fontId="2" fillId="0" borderId="2" xfId="4" applyNumberFormat="1" applyFont="1" applyBorder="1"/>
    <xf numFmtId="166" fontId="2" fillId="0" borderId="4" xfId="4" applyNumberFormat="1" applyFont="1" applyFill="1" applyBorder="1"/>
    <xf numFmtId="166"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5"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6" fontId="23" fillId="0" borderId="20" xfId="5" applyNumberFormat="1" applyFont="1" applyBorder="1"/>
    <xf numFmtId="166" fontId="23" fillId="0" borderId="20" xfId="5" applyNumberFormat="1" applyFont="1" applyBorder="1" applyAlignment="1">
      <alignment horizontal="right"/>
    </xf>
    <xf numFmtId="166" fontId="23" fillId="0" borderId="20" xfId="5" applyNumberFormat="1" applyFont="1" applyFill="1" applyBorder="1" applyAlignment="1">
      <alignment horizontal="right"/>
    </xf>
    <xf numFmtId="166" fontId="23" fillId="0" borderId="19" xfId="5" applyNumberFormat="1" applyFont="1" applyFill="1" applyBorder="1" applyAlignment="1">
      <alignment horizontal="right"/>
    </xf>
    <xf numFmtId="166" fontId="23" fillId="0" borderId="18" xfId="5" applyNumberFormat="1" applyFont="1" applyBorder="1"/>
    <xf numFmtId="166" fontId="23" fillId="0" borderId="18" xfId="5" applyNumberFormat="1" applyFont="1" applyBorder="1" applyAlignment="1">
      <alignment horizontal="right"/>
    </xf>
    <xf numFmtId="166" fontId="23" fillId="0" borderId="18" xfId="5" applyNumberFormat="1" applyFont="1" applyFill="1" applyBorder="1" applyAlignment="1">
      <alignment horizontal="right"/>
    </xf>
    <xf numFmtId="166" fontId="23" fillId="0" borderId="18" xfId="0" applyNumberFormat="1" applyFont="1" applyBorder="1"/>
    <xf numFmtId="165"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6" fontId="2" fillId="0" borderId="17" xfId="0" applyNumberFormat="1" applyFont="1" applyBorder="1"/>
    <xf numFmtId="0" fontId="2" fillId="0" borderId="17" xfId="0" applyFont="1" applyBorder="1"/>
    <xf numFmtId="9" fontId="2" fillId="0" borderId="17" xfId="0" applyNumberFormat="1" applyFont="1" applyBorder="1"/>
    <xf numFmtId="166" fontId="2" fillId="0" borderId="20" xfId="5" applyNumberFormat="1" applyFont="1" applyBorder="1"/>
    <xf numFmtId="166"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5"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4" fontId="31" fillId="0" borderId="3" xfId="0" applyNumberFormat="1" applyFont="1" applyBorder="1" applyAlignment="1">
      <alignment horizontal="right" vertical="center"/>
    </xf>
    <xf numFmtId="164"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4"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4"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4"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4"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4"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4"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4"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7"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4"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4"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4" fontId="23" fillId="0" borderId="3" xfId="0" applyNumberFormat="1" applyFont="1" applyBorder="1" applyAlignment="1">
      <alignment horizontal="right" vertical="center"/>
    </xf>
    <xf numFmtId="3" fontId="23" fillId="0" borderId="0" xfId="0" applyNumberFormat="1" applyFont="1"/>
    <xf numFmtId="164"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7"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7" fontId="2" fillId="0" borderId="0" xfId="0" applyNumberFormat="1" applyFont="1" applyFill="1" applyBorder="1"/>
    <xf numFmtId="167"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5" fontId="40" fillId="0" borderId="5" xfId="4" applyNumberFormat="1" applyFont="1" applyBorder="1" applyAlignment="1">
      <alignment horizontal="right" vertical="center"/>
    </xf>
    <xf numFmtId="165" fontId="40" fillId="0" borderId="6" xfId="4" applyNumberFormat="1" applyFont="1" applyBorder="1" applyAlignment="1">
      <alignment horizontal="right" vertical="center"/>
    </xf>
    <xf numFmtId="165" fontId="40" fillId="0" borderId="7" xfId="4" applyNumberFormat="1" applyFont="1" applyBorder="1" applyAlignment="1">
      <alignment horizontal="right" vertical="center"/>
    </xf>
    <xf numFmtId="165"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5" fontId="40" fillId="0" borderId="8" xfId="4" applyNumberFormat="1" applyFont="1" applyBorder="1" applyAlignment="1">
      <alignment horizontal="right" vertical="center"/>
    </xf>
    <xf numFmtId="165" fontId="40" fillId="0" borderId="0" xfId="4" applyNumberFormat="1" applyFont="1" applyBorder="1" applyAlignment="1">
      <alignment horizontal="right" vertical="center"/>
    </xf>
    <xf numFmtId="165" fontId="40" fillId="0" borderId="3" xfId="4" applyNumberFormat="1" applyFont="1" applyBorder="1" applyAlignment="1">
      <alignment horizontal="right" vertical="center"/>
    </xf>
    <xf numFmtId="165" fontId="40" fillId="0" borderId="0" xfId="4" applyNumberFormat="1" applyFont="1" applyAlignment="1">
      <alignment vertical="center"/>
    </xf>
    <xf numFmtId="165" fontId="40" fillId="0" borderId="0" xfId="4" applyNumberFormat="1" applyFont="1" applyBorder="1" applyAlignment="1">
      <alignment vertical="center"/>
    </xf>
    <xf numFmtId="165" fontId="40" fillId="0" borderId="8" xfId="4" applyNumberFormat="1" applyFont="1" applyBorder="1"/>
    <xf numFmtId="165" fontId="40" fillId="0" borderId="0" xfId="4" applyNumberFormat="1" applyFont="1" applyBorder="1"/>
    <xf numFmtId="165"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5" fontId="40" fillId="0" borderId="0" xfId="4" applyNumberFormat="1" applyFont="1" applyFill="1" applyBorder="1" applyAlignment="1">
      <alignment horizontal="right" vertical="center"/>
    </xf>
    <xf numFmtId="165" fontId="40" fillId="0" borderId="8" xfId="4" applyNumberFormat="1" applyFont="1" applyFill="1" applyBorder="1" applyAlignment="1">
      <alignment horizontal="right" vertical="center"/>
    </xf>
    <xf numFmtId="14" fontId="40" fillId="0" borderId="0" xfId="0" applyNumberFormat="1" applyFont="1" applyBorder="1"/>
    <xf numFmtId="165" fontId="40" fillId="0" borderId="8" xfId="4" applyNumberFormat="1" applyFont="1" applyBorder="1" applyAlignment="1">
      <alignment horizontal="center"/>
    </xf>
    <xf numFmtId="165" fontId="40" fillId="0" borderId="0" xfId="4" applyNumberFormat="1" applyFont="1" applyBorder="1" applyAlignment="1">
      <alignment horizontal="center"/>
    </xf>
    <xf numFmtId="165" fontId="40" fillId="0" borderId="0" xfId="4" applyNumberFormat="1" applyFont="1" applyFill="1" applyBorder="1"/>
    <xf numFmtId="165" fontId="40" fillId="0" borderId="3" xfId="4" applyNumberFormat="1" applyFont="1" applyFill="1" applyBorder="1" applyAlignment="1">
      <alignment horizontal="right" vertical="center"/>
    </xf>
    <xf numFmtId="165" fontId="41" fillId="0" borderId="0" xfId="0" applyNumberFormat="1" applyFont="1"/>
    <xf numFmtId="165" fontId="40" fillId="0" borderId="3" xfId="4" applyNumberFormat="1" applyFont="1" applyFill="1" applyBorder="1"/>
    <xf numFmtId="165" fontId="40" fillId="0" borderId="0" xfId="4" applyNumberFormat="1" applyFont="1"/>
    <xf numFmtId="165" fontId="40" fillId="0" borderId="8" xfId="4" applyNumberFormat="1" applyFont="1" applyFill="1" applyBorder="1"/>
    <xf numFmtId="14" fontId="40" fillId="0" borderId="0" xfId="0" applyNumberFormat="1" applyFont="1"/>
    <xf numFmtId="165" fontId="40" fillId="0" borderId="0" xfId="0" applyNumberFormat="1" applyFont="1"/>
    <xf numFmtId="14" fontId="40" fillId="0" borderId="1" xfId="0" applyNumberFormat="1" applyFont="1" applyBorder="1"/>
    <xf numFmtId="165" fontId="40" fillId="0" borderId="1" xfId="4" applyNumberFormat="1" applyFont="1" applyBorder="1"/>
    <xf numFmtId="165" fontId="40" fillId="0" borderId="2" xfId="4" applyNumberFormat="1" applyFont="1" applyBorder="1"/>
    <xf numFmtId="165"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5" fontId="40" fillId="0" borderId="1" xfId="4" applyNumberFormat="1" applyFont="1" applyFill="1" applyBorder="1"/>
    <xf numFmtId="0" fontId="41" fillId="0" borderId="1" xfId="0" applyFont="1" applyBorder="1"/>
    <xf numFmtId="165"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5" fontId="4" fillId="2" borderId="10" xfId="4" applyNumberFormat="1" applyFont="1" applyFill="1" applyBorder="1" applyAlignment="1">
      <alignment horizontal="right" vertical="center"/>
    </xf>
    <xf numFmtId="165"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5" fontId="4" fillId="2" borderId="0" xfId="4" applyNumberFormat="1" applyFont="1" applyFill="1" applyBorder="1" applyAlignment="1">
      <alignment horizontal="right" vertical="center"/>
    </xf>
    <xf numFmtId="165" fontId="4" fillId="2" borderId="0" xfId="4" applyNumberFormat="1" applyFont="1" applyFill="1" applyAlignment="1">
      <alignment vertical="center"/>
    </xf>
    <xf numFmtId="165" fontId="2" fillId="2" borderId="0" xfId="4" applyNumberFormat="1" applyFont="1" applyFill="1" applyBorder="1"/>
    <xf numFmtId="165" fontId="2" fillId="2" borderId="0" xfId="4" applyNumberFormat="1" applyFont="1" applyFill="1" applyBorder="1" applyAlignment="1">
      <alignment horizontal="center"/>
    </xf>
    <xf numFmtId="165" fontId="0" fillId="2" borderId="0" xfId="0" applyNumberFormat="1" applyFill="1"/>
    <xf numFmtId="165" fontId="2" fillId="2" borderId="0" xfId="4" applyNumberFormat="1" applyFont="1" applyFill="1"/>
    <xf numFmtId="165"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6" fontId="2" fillId="0" borderId="2" xfId="4" applyNumberFormat="1" applyFont="1" applyFill="1" applyBorder="1"/>
    <xf numFmtId="9" fontId="2" fillId="2" borderId="10" xfId="7" applyFont="1" applyFill="1" applyBorder="1"/>
    <xf numFmtId="167"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7"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5" fontId="0" fillId="0" borderId="0" xfId="4" applyNumberFormat="1" applyFont="1" applyFill="1" applyBorder="1"/>
    <xf numFmtId="165" fontId="2" fillId="0" borderId="1" xfId="4" applyNumberFormat="1" applyFont="1" applyFill="1" applyBorder="1"/>
    <xf numFmtId="165" fontId="0" fillId="0" borderId="0" xfId="4" applyNumberFormat="1" applyFont="1" applyFill="1"/>
    <xf numFmtId="165" fontId="2" fillId="0" borderId="0" xfId="4" applyNumberFormat="1" applyFont="1" applyFill="1"/>
    <xf numFmtId="167" fontId="2" fillId="0" borderId="0" xfId="7" applyNumberFormat="1" applyFont="1" applyFill="1"/>
    <xf numFmtId="165" fontId="1" fillId="0" borderId="0" xfId="4" applyNumberFormat="1" applyFont="1" applyFill="1" applyBorder="1" applyAlignment="1">
      <alignment horizontal="center" vertical="top" wrapText="1"/>
    </xf>
    <xf numFmtId="167"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7" fontId="2" fillId="0" borderId="0" xfId="0" applyNumberFormat="1" applyFont="1" applyFill="1" applyBorder="1"/>
    <xf numFmtId="165" fontId="2" fillId="0" borderId="10" xfId="4" applyNumberFormat="1" applyFont="1" applyBorder="1"/>
    <xf numFmtId="165" fontId="2" fillId="2" borderId="8" xfId="4" applyNumberFormat="1" applyFont="1" applyFill="1" applyBorder="1"/>
    <xf numFmtId="165" fontId="2" fillId="2" borderId="10" xfId="4" applyNumberFormat="1" applyFont="1" applyFill="1" applyBorder="1"/>
    <xf numFmtId="165" fontId="2" fillId="2" borderId="3" xfId="4" applyNumberFormat="1" applyFont="1" applyFill="1" applyBorder="1"/>
    <xf numFmtId="165" fontId="15" fillId="2" borderId="3" xfId="4" applyNumberFormat="1" applyFont="1" applyFill="1" applyBorder="1"/>
    <xf numFmtId="3" fontId="52" fillId="0" borderId="0" xfId="0" applyNumberFormat="1" applyFont="1"/>
    <xf numFmtId="3" fontId="52" fillId="0" borderId="3" xfId="0" applyNumberFormat="1" applyFont="1" applyBorder="1"/>
    <xf numFmtId="165"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65"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5"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5" fontId="1" fillId="0" borderId="10" xfId="4" applyNumberFormat="1" applyFont="1" applyFill="1" applyBorder="1" applyAlignment="1">
      <alignment horizontal="center" wrapText="1"/>
    </xf>
    <xf numFmtId="165" fontId="1" fillId="0" borderId="8" xfId="4" applyNumberFormat="1" applyFont="1" applyBorder="1" applyAlignment="1">
      <alignment horizontal="center" vertical="top" wrapText="1"/>
    </xf>
    <xf numFmtId="165" fontId="1" fillId="0" borderId="0" xfId="4" applyNumberFormat="1" applyFont="1" applyBorder="1" applyAlignment="1">
      <alignment horizontal="center" vertical="top" wrapText="1"/>
    </xf>
    <xf numFmtId="165"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5"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4" fontId="31" fillId="0" borderId="10" xfId="0" applyNumberFormat="1" applyFont="1" applyFill="1" applyBorder="1" applyAlignment="1">
      <alignment horizontal="center" vertical="center" wrapText="1"/>
    </xf>
    <xf numFmtId="164" fontId="31" fillId="0" borderId="13" xfId="0" applyNumberFormat="1" applyFont="1" applyFill="1" applyBorder="1" applyAlignment="1">
      <alignment horizontal="center" vertical="center" wrapText="1"/>
    </xf>
    <xf numFmtId="164"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xr:uid="{00000000-0005-0000-0000-000001000000}"/>
    <cellStyle name="Comma 2 2" xfId="10" xr:uid="{00000000-0005-0000-0000-000002000000}"/>
    <cellStyle name="Comma 3" xfId="6" xr:uid="{00000000-0005-0000-0000-000003000000}"/>
    <cellStyle name="Comma 3 2" xfId="11" xr:uid="{00000000-0005-0000-0000-000004000000}"/>
    <cellStyle name="Comma 4" xfId="9" xr:uid="{00000000-0005-0000-0000-000005000000}"/>
    <cellStyle name="Hyperlink" xfId="2" builtinId="8"/>
    <cellStyle name="Hyperlink 2" xfId="3" xr:uid="{00000000-0005-0000-0000-000007000000}"/>
    <cellStyle name="Normal" xfId="0" builtinId="0"/>
    <cellStyle name="Normal 2" xfId="1" xr:uid="{00000000-0005-0000-0000-000009000000}"/>
    <cellStyle name="Normal 3" xfId="8" xr:uid="{00000000-0005-0000-0000-00000A000000}"/>
    <cellStyle name="Normal 3 2" xfId="12" xr:uid="{00000000-0005-0000-0000-00000B000000}"/>
    <cellStyle name="Per 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1829</c:v>
                </c:pt>
                <c:pt idx="126">
                  <c:v>1860</c:v>
                </c:pt>
                <c:pt idx="127">
                  <c:v>1863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Discharges'!$A$4:$A$275</c:f>
              <c:strCache>
                <c:ptCount val="27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strCache>
            </c:strRef>
          </c:cat>
          <c:val>
            <c:numRef>
              <c:f>'Table 4 - Delayed Discharges'!$C$4:$C$275</c:f>
              <c:numCache>
                <c:formatCode>_(* #,##0_);_(* \(#,##0\);_(* "-"??_);_(@_)</c:formatCode>
                <c:ptCount val="27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15:showDataLabelsRange val="0"/>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Workforce'!$B$117:$B$157</c:f>
              <c:numCache>
                <c:formatCode>#,##0</c:formatCode>
                <c:ptCount val="4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Workforce'!$C$117:$C$157</c:f>
              <c:numCache>
                <c:formatCode>#,##0</c:formatCode>
                <c:ptCount val="4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Workforce'!$D$117:$D$157</c:f>
              <c:numCache>
                <c:formatCode>#,##0</c:formatCode>
                <c:ptCount val="4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a:extLst>
            <a:ext uri="{FF2B5EF4-FFF2-40B4-BE49-F238E27FC236}">
              <a16:creationId xmlns:a16="http://schemas.microsoft.com/office/drawing/2014/main" id="{00000000-0008-0000-1600-000002000000}"/>
            </a:ext>
          </a:extLst>
        </xdr:cNvPr>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a:extLst>
            <a:ext uri="{FF2B5EF4-FFF2-40B4-BE49-F238E27FC236}">
              <a16:creationId xmlns:a16="http://schemas.microsoft.com/office/drawing/2014/main" id="{00000000-0008-0000-1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a:extLst>
            <a:ext uri="{FF2B5EF4-FFF2-40B4-BE49-F238E27FC236}">
              <a16:creationId xmlns:a16="http://schemas.microsoft.com/office/drawing/2014/main" id="{00000000-0008-0000-1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1E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a:extLst>
            <a:ext uri="{FF2B5EF4-FFF2-40B4-BE49-F238E27FC236}">
              <a16:creationId xmlns:a16="http://schemas.microsoft.com/office/drawing/2014/main" id="{00000000-0008-0000-2000-000003000000}"/>
            </a:ext>
          </a:extLst>
        </xdr:cNvPr>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a:extLst xmlns:a="http://schemas.openxmlformats.org/drawingml/2006/main">
            <a:ext uri="{FF2B5EF4-FFF2-40B4-BE49-F238E27FC236}">
              <a16:creationId xmlns:a16="http://schemas.microsoft.com/office/drawing/2014/main" id="{2BF733CD-649F-6E4C-A334-B22C676A381A}"/>
            </a:ext>
          </a:extLst>
        </cdr:cNvPr>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17531</xdr:colOff>
      <xdr:row>256</xdr:row>
      <xdr:rowOff>8989</xdr:rowOff>
    </xdr:from>
    <xdr:to>
      <xdr:col>13</xdr:col>
      <xdr:colOff>103517</xdr:colOff>
      <xdr:row>272</xdr:row>
      <xdr:rowOff>77639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778648" y="46548498"/>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43"/>
  <sheetViews>
    <sheetView workbookViewId="0">
      <selection activeCell="B15" sqref="B15"/>
    </sheetView>
  </sheetViews>
  <sheetFormatPr baseColWidth="10" defaultColWidth="9.5" defaultRowHeight="15" x14ac:dyDescent="0.2"/>
  <cols>
    <col min="1" max="1" width="2" style="3" customWidth="1"/>
    <col min="2" max="2" width="29.5" style="3" customWidth="1"/>
    <col min="3" max="3" width="92.5" style="3" customWidth="1"/>
    <col min="4" max="16384" width="9.5" style="3"/>
  </cols>
  <sheetData>
    <row r="1" spans="2:3" ht="24" x14ac:dyDescent="0.3">
      <c r="B1" s="38" t="s">
        <v>38</v>
      </c>
    </row>
    <row r="2" spans="2:3" ht="9.75" customHeight="1" x14ac:dyDescent="0.2"/>
    <row r="3" spans="2:3" x14ac:dyDescent="0.2">
      <c r="B3" s="17" t="s">
        <v>19</v>
      </c>
      <c r="C3" s="16" t="s">
        <v>20</v>
      </c>
    </row>
    <row r="4" spans="2:3" ht="30.5" customHeight="1" x14ac:dyDescent="0.2">
      <c r="B4" s="20" t="s">
        <v>16</v>
      </c>
      <c r="C4" s="37" t="s">
        <v>37</v>
      </c>
    </row>
    <row r="5" spans="2:3" ht="15" customHeight="1" x14ac:dyDescent="0.2">
      <c r="B5" s="19" t="s">
        <v>36</v>
      </c>
      <c r="C5" s="18"/>
    </row>
    <row r="6" spans="2:3" ht="30.5" customHeight="1" x14ac:dyDescent="0.2">
      <c r="B6" s="21" t="s">
        <v>23</v>
      </c>
      <c r="C6" s="33" t="s">
        <v>194</v>
      </c>
    </row>
    <row r="7" spans="2:3" ht="30.5" customHeight="1" x14ac:dyDescent="0.2">
      <c r="B7" s="21" t="s">
        <v>60</v>
      </c>
      <c r="C7" s="33" t="s">
        <v>108</v>
      </c>
    </row>
    <row r="8" spans="2:3" ht="30.5" customHeight="1" x14ac:dyDescent="0.2">
      <c r="B8" s="21" t="s">
        <v>26</v>
      </c>
      <c r="C8" s="35" t="s">
        <v>210</v>
      </c>
    </row>
    <row r="9" spans="2:3" ht="30.5" customHeight="1" x14ac:dyDescent="0.2">
      <c r="B9" s="21" t="s">
        <v>27</v>
      </c>
      <c r="C9" s="146" t="s">
        <v>119</v>
      </c>
    </row>
    <row r="10" spans="2:3" ht="30.5" customHeight="1" x14ac:dyDescent="0.2">
      <c r="B10" s="21" t="s">
        <v>164</v>
      </c>
      <c r="C10" s="96" t="s">
        <v>163</v>
      </c>
    </row>
    <row r="11" spans="2:3" ht="30.5" customHeight="1" x14ac:dyDescent="0.2">
      <c r="B11" s="21" t="s">
        <v>73</v>
      </c>
      <c r="C11" s="33" t="s">
        <v>71</v>
      </c>
    </row>
    <row r="12" spans="2:3" ht="30.5" customHeight="1" x14ac:dyDescent="0.2">
      <c r="B12" s="21" t="s">
        <v>166</v>
      </c>
      <c r="C12" s="33" t="s">
        <v>165</v>
      </c>
    </row>
    <row r="13" spans="2:3" ht="30.5" customHeight="1" x14ac:dyDescent="0.2">
      <c r="B13" s="21" t="s">
        <v>51</v>
      </c>
      <c r="C13" s="36" t="s">
        <v>52</v>
      </c>
    </row>
    <row r="14" spans="2:3" ht="30.5" customHeight="1" x14ac:dyDescent="0.2">
      <c r="B14" s="21" t="s">
        <v>168</v>
      </c>
      <c r="C14" s="36" t="s">
        <v>169</v>
      </c>
    </row>
    <row r="15" spans="2:3" s="409" customFormat="1" ht="30.5" customHeight="1" x14ac:dyDescent="0.2">
      <c r="B15" s="21" t="s">
        <v>253</v>
      </c>
      <c r="C15" s="36" t="s">
        <v>257</v>
      </c>
    </row>
    <row r="16" spans="2:3" ht="15" customHeight="1" x14ac:dyDescent="0.2">
      <c r="B16" s="19" t="s">
        <v>28</v>
      </c>
      <c r="C16" s="34"/>
    </row>
    <row r="17" spans="2:3" ht="30.5" customHeight="1" x14ac:dyDescent="0.2">
      <c r="B17" s="21" t="s">
        <v>63</v>
      </c>
      <c r="C17" s="33" t="s">
        <v>195</v>
      </c>
    </row>
    <row r="18" spans="2:3" ht="30.5" customHeight="1" x14ac:dyDescent="0.2">
      <c r="B18" s="21" t="s">
        <v>24</v>
      </c>
      <c r="C18" s="33" t="s">
        <v>196</v>
      </c>
    </row>
    <row r="19" spans="2:3" ht="30.5" customHeight="1" x14ac:dyDescent="0.2">
      <c r="B19" s="21" t="s">
        <v>61</v>
      </c>
      <c r="C19" s="33" t="s">
        <v>177</v>
      </c>
    </row>
    <row r="20" spans="2:3" ht="30.5" customHeight="1" x14ac:dyDescent="0.2">
      <c r="B20" s="21" t="s">
        <v>75</v>
      </c>
      <c r="C20" s="36" t="s">
        <v>76</v>
      </c>
    </row>
    <row r="21" spans="2:3" ht="30.5" customHeight="1" x14ac:dyDescent="0.2">
      <c r="B21" s="94" t="s">
        <v>74</v>
      </c>
      <c r="C21" s="36" t="s">
        <v>77</v>
      </c>
    </row>
    <row r="22" spans="2:3" ht="30.5" customHeight="1" x14ac:dyDescent="0.2">
      <c r="B22" s="110" t="s">
        <v>79</v>
      </c>
      <c r="C22" s="96" t="s">
        <v>80</v>
      </c>
    </row>
    <row r="23" spans="2:3" s="409" customFormat="1" ht="30.5" customHeight="1" x14ac:dyDescent="0.2">
      <c r="B23" s="412" t="s">
        <v>222</v>
      </c>
      <c r="C23" s="411" t="s">
        <v>80</v>
      </c>
    </row>
    <row r="24" spans="2:3" ht="30.5" customHeight="1" x14ac:dyDescent="0.2">
      <c r="B24" s="59" t="s">
        <v>35</v>
      </c>
      <c r="C24" s="35" t="s">
        <v>176</v>
      </c>
    </row>
    <row r="25" spans="2:3" ht="30.5" customHeight="1" x14ac:dyDescent="0.2">
      <c r="B25" s="212" t="s">
        <v>78</v>
      </c>
      <c r="C25" s="36" t="s">
        <v>52</v>
      </c>
    </row>
    <row r="26" spans="2:3" ht="30.5" customHeight="1" x14ac:dyDescent="0.2">
      <c r="B26" s="212" t="s">
        <v>170</v>
      </c>
      <c r="C26" s="36" t="s">
        <v>171</v>
      </c>
    </row>
    <row r="27" spans="2:3" ht="15" customHeight="1" x14ac:dyDescent="0.2">
      <c r="B27" s="19" t="s">
        <v>173</v>
      </c>
      <c r="C27" s="18" t="s">
        <v>174</v>
      </c>
    </row>
    <row r="28" spans="2:3" ht="30.5" customHeight="1" x14ac:dyDescent="0.2">
      <c r="B28" s="129" t="s">
        <v>22</v>
      </c>
      <c r="C28" s="130" t="s">
        <v>84</v>
      </c>
    </row>
    <row r="29" spans="2:3" ht="30.5" customHeight="1" x14ac:dyDescent="0.2">
      <c r="B29" s="129" t="s">
        <v>23</v>
      </c>
      <c r="C29" s="131" t="s">
        <v>197</v>
      </c>
    </row>
    <row r="30" spans="2:3" ht="30.5" customHeight="1" x14ac:dyDescent="0.2">
      <c r="B30" s="129" t="s">
        <v>25</v>
      </c>
      <c r="C30" s="141" t="s">
        <v>107</v>
      </c>
    </row>
    <row r="31" spans="2:3" ht="30.5" customHeight="1" x14ac:dyDescent="0.2">
      <c r="B31" s="129" t="s">
        <v>161</v>
      </c>
      <c r="C31" s="265" t="s">
        <v>160</v>
      </c>
    </row>
    <row r="32" spans="2:3" ht="30.5" customHeight="1" x14ac:dyDescent="0.2">
      <c r="B32" s="266" t="s">
        <v>162</v>
      </c>
      <c r="C32" s="265" t="s">
        <v>126</v>
      </c>
    </row>
    <row r="33" spans="2:3" ht="15" customHeight="1" x14ac:dyDescent="0.2">
      <c r="B33" s="19" t="s">
        <v>175</v>
      </c>
      <c r="C33" s="18" t="s">
        <v>174</v>
      </c>
    </row>
    <row r="34" spans="2:3" ht="30.5" customHeight="1" x14ac:dyDescent="0.2">
      <c r="B34" s="129" t="s">
        <v>21</v>
      </c>
      <c r="C34" s="130" t="s">
        <v>85</v>
      </c>
    </row>
    <row r="35" spans="2:3" ht="28" x14ac:dyDescent="0.2">
      <c r="B35" s="129" t="s">
        <v>63</v>
      </c>
      <c r="C35" s="131" t="s">
        <v>198</v>
      </c>
    </row>
    <row r="36" spans="2:3" ht="28" x14ac:dyDescent="0.2">
      <c r="B36" s="129" t="s">
        <v>24</v>
      </c>
      <c r="C36" s="131" t="s">
        <v>199</v>
      </c>
    </row>
    <row r="37" spans="2:3" ht="30.5" customHeight="1" x14ac:dyDescent="0.2">
      <c r="B37" s="129" t="s">
        <v>33</v>
      </c>
      <c r="C37" s="131" t="s">
        <v>87</v>
      </c>
    </row>
    <row r="38" spans="2:3" ht="30.5" customHeight="1" x14ac:dyDescent="0.2">
      <c r="B38" s="129" t="s">
        <v>34</v>
      </c>
      <c r="C38" s="131" t="s">
        <v>86</v>
      </c>
    </row>
    <row r="39" spans="2:3" ht="30.5" customHeight="1" x14ac:dyDescent="0.2">
      <c r="B39" s="267" t="s">
        <v>127</v>
      </c>
      <c r="C39" s="268" t="s">
        <v>128</v>
      </c>
    </row>
    <row r="43" spans="2:3" x14ac:dyDescent="0.2">
      <c r="B43" s="213"/>
      <c r="C43" s="214"/>
    </row>
  </sheetData>
  <hyperlinks>
    <hyperlink ref="B4" location="Notes!A1" display="Notes" xr:uid="{00000000-0004-0000-0000-000000000000}"/>
    <hyperlink ref="B28" location="'Table 1 - NHS 24'!A1" display="Table 1 - NHS 24" xr:uid="{00000000-0004-0000-0000-000001000000}"/>
    <hyperlink ref="B6" location="'Table 2 - Hospital Care'!A1" display="Table 2 - Hospital Care" xr:uid="{00000000-0004-0000-0000-000002000000}"/>
    <hyperlink ref="B30" location="'Table 3 - Ambulance'!A1" display="Table 3 - Ambulance" xr:uid="{00000000-0004-0000-0000-000003000000}"/>
    <hyperlink ref="B7" location="'Table 4 - Delayed Discharges'!A1" display="Table 4 - Delayed Discharges" xr:uid="{00000000-0004-0000-0000-000004000000}"/>
    <hyperlink ref="B8" location="'Table 5 - Testing'!A1" display="Table 5 - Testing" xr:uid="{00000000-0004-0000-0000-000005000000}"/>
    <hyperlink ref="B9" location="'Table 6 - Workforce'!A1" display="Table 6 - Workforce" xr:uid="{00000000-0004-0000-0000-000006000000}"/>
    <hyperlink ref="B34" location="'Chart 1 - NHS 24'!A1" display="Chart 1 - NHS 24" xr:uid="{00000000-0004-0000-0000-000007000000}"/>
    <hyperlink ref="B17" location="'Chart 2 - Hospital Care'!A1" display="Chart 2 - Hospital Confirmed" xr:uid="{00000000-0004-0000-0000-000008000000}"/>
    <hyperlink ref="B18" location="'Chart3 - Hospital Care (ICU)'!A1" display="Chart 3 - Hospital Care (ICU)" xr:uid="{00000000-0004-0000-0000-000009000000}"/>
    <hyperlink ref="B37" location="'Chart 4 - Ambulance attendances'!A1" display="Chart 4 - Ambulance attendances" xr:uid="{00000000-0004-0000-0000-00000A000000}"/>
    <hyperlink ref="B19" location="'Chart 6 - Delayed Discharges'!A1" display="Chart 6 - Delayed Discharges" xr:uid="{00000000-0004-0000-0000-00000B000000}"/>
    <hyperlink ref="B20" location="'Chart 7a - People Tested'!A1" display="Chart 7a - People Tested" xr:uid="{00000000-0004-0000-0000-00000C000000}"/>
    <hyperlink ref="B24" location="'Chart 8 - Workforce'!A1" display="Chart 8 - Workforce" xr:uid="{00000000-0004-0000-0000-00000D000000}"/>
    <hyperlink ref="B10" location="'Table 7a - Care Homes (Cases)'!A1" display="Table 7a - Care Homes (Cases)" xr:uid="{00000000-0004-0000-0000-00000E000000}"/>
    <hyperlink ref="B38" location="'Chart 5 - Ambulance to hospital'!A1" display="Chart 5 - Ambulance to hospital" xr:uid="{00000000-0004-0000-0000-00000F000000}"/>
    <hyperlink ref="B11" location="'Table 7b - Care Home Workforce'!A1" display="Table 7b - Care Home Workforce" xr:uid="{00000000-0004-0000-0000-000010000000}"/>
    <hyperlink ref="B32" location="'Table 7e - Care Homes (Archive)'!A1" display="Table 7e - Care Home Number (Archive)" xr:uid="{00000000-0004-0000-0000-000011000000}"/>
    <hyperlink ref="B21" location="'Chart 7b - Number of Tests'!A1" display="Chart 7b - Number of Tests" xr:uid="{00000000-0004-0000-0000-000012000000}"/>
    <hyperlink ref="B22" location="'Chart 7c - Daily Positive Cases'!A1" display="Chart 7c - Daily Positive Cases" xr:uid="{00000000-0004-0000-0000-000013000000}"/>
    <hyperlink ref="B13" location="'Table 8 - Deaths'!A1" display="Table 8 - Deaths" xr:uid="{00000000-0004-0000-0000-000014000000}"/>
    <hyperlink ref="B25" location="'Chart 10 - Deaths'!A1" display="Chart 10 - Deaths" xr:uid="{00000000-0004-0000-0000-000015000000}"/>
    <hyperlink ref="B39" location="'Chart 9 - Care Homes (Archive)'!A1" display="Chart 9 - Care Homes (Archive)" xr:uid="{00000000-0004-0000-0000-000016000000}"/>
    <hyperlink ref="B31" location="'Table 7d - Care Homes (Archive)'!A1" display="Table 7d - Care Homes (Archive)" xr:uid="{00000000-0004-0000-0000-000017000000}"/>
    <hyperlink ref="B12" location="'Table 7c - Care Homes (Homes)'!A1" display="Table 7c - Care Homes (Homes)" xr:uid="{00000000-0004-0000-0000-000018000000}"/>
    <hyperlink ref="B14" location="'Table 9 - School education'!A1" display="Table 9 - School education" xr:uid="{00000000-0004-0000-0000-000019000000}"/>
    <hyperlink ref="B26" location="'Chart 11 - School absence'!A1" display="Chart 11 - School absence" xr:uid="{00000000-0004-0000-0000-00001A000000}"/>
    <hyperlink ref="B35" location="'Chart 2 -Archive Hosp Confirmed'!A1" display="Table 2 - Hospital Care" xr:uid="{00000000-0004-0000-0000-00001B000000}"/>
    <hyperlink ref="B36" location="'Chart 3 - Archive ICU'!A1" display="Chart 3 - Hospital Care (ICU)" xr:uid="{00000000-0004-0000-0000-00001C000000}"/>
    <hyperlink ref="B29" location="'Table 2 - Archive Hospital Care'!A1" display="Table 2 - Hospital Care" xr:uid="{00000000-0004-0000-0000-00001D000000}"/>
    <hyperlink ref="B23" location="'Chart 7d - Test positivity'!A1" display="Chart 7d- Test positivity" xr:uid="{00000000-0004-0000-0000-00001E000000}"/>
    <hyperlink ref="B15" location="'Table 10 - Vaccinations'!A1" display="Table 10 - Vaccinations" xr:uid="{00000000-0004-0000-0000-00001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92D050"/>
  </sheetPr>
  <dimension ref="A1"/>
  <sheetViews>
    <sheetView zoomScale="120" zoomScaleNormal="120" workbookViewId="0">
      <selection activeCell="P10" sqref="P10"/>
    </sheetView>
  </sheetViews>
  <sheetFormatPr baseColWidth="10" defaultColWidth="9.5" defaultRowHeight="15" x14ac:dyDescent="0.2"/>
  <cols>
    <col min="1" max="16384" width="9.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tabColor rgb="FF92D050"/>
  </sheetPr>
  <dimension ref="B21"/>
  <sheetViews>
    <sheetView zoomScale="120" zoomScaleNormal="120" workbookViewId="0">
      <selection activeCell="O15" sqref="O15"/>
    </sheetView>
  </sheetViews>
  <sheetFormatPr baseColWidth="10" defaultColWidth="9.5" defaultRowHeight="15" x14ac:dyDescent="0.2"/>
  <cols>
    <col min="1" max="1" width="7.5" style="3" customWidth="1"/>
    <col min="2" max="16384" width="9.5" style="3"/>
  </cols>
  <sheetData>
    <row r="21" spans="2:2" x14ac:dyDescent="0.2">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B153"/>
  <sheetViews>
    <sheetView zoomScale="85" zoomScaleNormal="85" workbookViewId="0">
      <selection activeCell="A31" sqref="A31"/>
    </sheetView>
  </sheetViews>
  <sheetFormatPr baseColWidth="10" defaultColWidth="8.5" defaultRowHeight="15" x14ac:dyDescent="0.2"/>
  <cols>
    <col min="1" max="1" width="8.5" style="409"/>
    <col min="2" max="2" width="9.1640625" style="425"/>
    <col min="3" max="16384" width="8.5" style="409"/>
  </cols>
  <sheetData>
    <row r="1" spans="1:2" x14ac:dyDescent="0.2">
      <c r="B1" s="424">
        <v>0.05</v>
      </c>
    </row>
    <row r="2" spans="1:2" x14ac:dyDescent="0.2">
      <c r="A2" s="302"/>
      <c r="B2" s="424">
        <v>0.05</v>
      </c>
    </row>
    <row r="3" spans="1:2" x14ac:dyDescent="0.2">
      <c r="A3" s="302"/>
      <c r="B3" s="424">
        <v>0.05</v>
      </c>
    </row>
    <row r="4" spans="1:2" x14ac:dyDescent="0.2">
      <c r="A4" s="302"/>
      <c r="B4" s="424">
        <v>0.05</v>
      </c>
    </row>
    <row r="5" spans="1:2" x14ac:dyDescent="0.2">
      <c r="A5" s="302"/>
      <c r="B5" s="424">
        <v>0.05</v>
      </c>
    </row>
    <row r="6" spans="1:2" x14ac:dyDescent="0.2">
      <c r="A6" s="302"/>
      <c r="B6" s="424">
        <v>0.05</v>
      </c>
    </row>
    <row r="7" spans="1:2" x14ac:dyDescent="0.2">
      <c r="A7" s="302"/>
      <c r="B7" s="424">
        <v>0.05</v>
      </c>
    </row>
    <row r="8" spans="1:2" x14ac:dyDescent="0.2">
      <c r="A8" s="302"/>
      <c r="B8" s="424">
        <v>0.05</v>
      </c>
    </row>
    <row r="9" spans="1:2" x14ac:dyDescent="0.2">
      <c r="A9" s="302"/>
      <c r="B9" s="424">
        <v>0.05</v>
      </c>
    </row>
    <row r="10" spans="1:2" x14ac:dyDescent="0.2">
      <c r="A10" s="302"/>
      <c r="B10" s="424">
        <v>0.05</v>
      </c>
    </row>
    <row r="11" spans="1:2" x14ac:dyDescent="0.2">
      <c r="A11" s="302"/>
      <c r="B11" s="424">
        <v>0.05</v>
      </c>
    </row>
    <row r="12" spans="1:2" x14ac:dyDescent="0.2">
      <c r="A12" s="302"/>
      <c r="B12" s="424">
        <v>0.05</v>
      </c>
    </row>
    <row r="13" spans="1:2" x14ac:dyDescent="0.2">
      <c r="A13" s="302"/>
      <c r="B13" s="424">
        <v>0.05</v>
      </c>
    </row>
    <row r="14" spans="1:2" x14ac:dyDescent="0.2">
      <c r="A14" s="302"/>
      <c r="B14" s="424">
        <v>0.05</v>
      </c>
    </row>
    <row r="15" spans="1:2" x14ac:dyDescent="0.2">
      <c r="A15" s="302"/>
      <c r="B15" s="424">
        <v>0.05</v>
      </c>
    </row>
    <row r="16" spans="1:2" x14ac:dyDescent="0.2">
      <c r="A16" s="302"/>
      <c r="B16" s="424">
        <v>0.05</v>
      </c>
    </row>
    <row r="17" spans="1:2" x14ac:dyDescent="0.2">
      <c r="A17" s="302"/>
      <c r="B17" s="424">
        <v>0.05</v>
      </c>
    </row>
    <row r="18" spans="1:2" x14ac:dyDescent="0.2">
      <c r="A18" s="302"/>
      <c r="B18" s="424">
        <v>0.05</v>
      </c>
    </row>
    <row r="19" spans="1:2" x14ac:dyDescent="0.2">
      <c r="A19" s="302"/>
      <c r="B19" s="424">
        <v>0.05</v>
      </c>
    </row>
    <row r="20" spans="1:2" x14ac:dyDescent="0.2">
      <c r="A20" s="302"/>
      <c r="B20" s="424">
        <v>0.05</v>
      </c>
    </row>
    <row r="21" spans="1:2" x14ac:dyDescent="0.2">
      <c r="A21" s="302"/>
      <c r="B21" s="424">
        <v>0.05</v>
      </c>
    </row>
    <row r="22" spans="1:2" x14ac:dyDescent="0.2">
      <c r="A22" s="302"/>
      <c r="B22" s="424">
        <v>0.05</v>
      </c>
    </row>
    <row r="23" spans="1:2" x14ac:dyDescent="0.2">
      <c r="A23" s="302"/>
      <c r="B23" s="424">
        <v>0.05</v>
      </c>
    </row>
    <row r="24" spans="1:2" x14ac:dyDescent="0.2">
      <c r="A24" s="302"/>
      <c r="B24" s="424">
        <v>0.05</v>
      </c>
    </row>
    <row r="25" spans="1:2" x14ac:dyDescent="0.2">
      <c r="A25" s="302"/>
      <c r="B25" s="424">
        <v>0.05</v>
      </c>
    </row>
    <row r="26" spans="1:2" x14ac:dyDescent="0.2">
      <c r="A26" s="302"/>
      <c r="B26" s="424">
        <v>0.05</v>
      </c>
    </row>
    <row r="27" spans="1:2" x14ac:dyDescent="0.2">
      <c r="A27" s="302"/>
      <c r="B27" s="424">
        <v>0.05</v>
      </c>
    </row>
    <row r="28" spans="1:2" x14ac:dyDescent="0.2">
      <c r="A28" s="302"/>
      <c r="B28" s="424">
        <v>0.05</v>
      </c>
    </row>
    <row r="29" spans="1:2" x14ac:dyDescent="0.2">
      <c r="A29" s="302"/>
      <c r="B29" s="424">
        <v>0.05</v>
      </c>
    </row>
    <row r="30" spans="1:2" x14ac:dyDescent="0.2">
      <c r="A30" s="302"/>
      <c r="B30" s="424">
        <v>0.05</v>
      </c>
    </row>
    <row r="31" spans="1:2" x14ac:dyDescent="0.2">
      <c r="A31" s="302"/>
      <c r="B31" s="424">
        <v>0.05</v>
      </c>
    </row>
    <row r="32" spans="1:2" x14ac:dyDescent="0.2">
      <c r="A32" s="302"/>
      <c r="B32" s="424">
        <v>0.05</v>
      </c>
    </row>
    <row r="33" spans="1:2" x14ac:dyDescent="0.2">
      <c r="A33" s="302"/>
      <c r="B33" s="424">
        <v>0.05</v>
      </c>
    </row>
    <row r="34" spans="1:2" x14ac:dyDescent="0.2">
      <c r="A34" s="302"/>
      <c r="B34" s="424">
        <v>0.05</v>
      </c>
    </row>
    <row r="35" spans="1:2" x14ac:dyDescent="0.2">
      <c r="A35" s="302"/>
      <c r="B35" s="424">
        <v>0.05</v>
      </c>
    </row>
    <row r="36" spans="1:2" x14ac:dyDescent="0.2">
      <c r="A36" s="302"/>
      <c r="B36" s="424">
        <v>0.05</v>
      </c>
    </row>
    <row r="37" spans="1:2" x14ac:dyDescent="0.2">
      <c r="A37" s="302"/>
      <c r="B37" s="424">
        <v>0.05</v>
      </c>
    </row>
    <row r="38" spans="1:2" x14ac:dyDescent="0.2">
      <c r="A38" s="302"/>
      <c r="B38" s="424">
        <v>0.05</v>
      </c>
    </row>
    <row r="39" spans="1:2" x14ac:dyDescent="0.2">
      <c r="A39" s="302"/>
      <c r="B39" s="424">
        <v>0.05</v>
      </c>
    </row>
    <row r="40" spans="1:2" x14ac:dyDescent="0.2">
      <c r="A40" s="302"/>
      <c r="B40" s="424">
        <v>0.05</v>
      </c>
    </row>
    <row r="41" spans="1:2" x14ac:dyDescent="0.2">
      <c r="A41" s="302"/>
      <c r="B41" s="424">
        <v>0.05</v>
      </c>
    </row>
    <row r="42" spans="1:2" x14ac:dyDescent="0.2">
      <c r="A42" s="302"/>
      <c r="B42" s="424">
        <v>0.05</v>
      </c>
    </row>
    <row r="43" spans="1:2" x14ac:dyDescent="0.2">
      <c r="A43" s="302"/>
      <c r="B43" s="424">
        <v>0.05</v>
      </c>
    </row>
    <row r="44" spans="1:2" x14ac:dyDescent="0.2">
      <c r="A44" s="302"/>
      <c r="B44" s="424">
        <v>0.05</v>
      </c>
    </row>
    <row r="45" spans="1:2" x14ac:dyDescent="0.2">
      <c r="A45" s="302"/>
      <c r="B45" s="424">
        <v>0.05</v>
      </c>
    </row>
    <row r="46" spans="1:2" x14ac:dyDescent="0.2">
      <c r="A46" s="302"/>
      <c r="B46" s="424">
        <v>0.05</v>
      </c>
    </row>
    <row r="47" spans="1:2" x14ac:dyDescent="0.2">
      <c r="A47" s="302"/>
      <c r="B47" s="424">
        <v>0.05</v>
      </c>
    </row>
    <row r="48" spans="1:2" x14ac:dyDescent="0.2">
      <c r="A48" s="302"/>
      <c r="B48" s="424">
        <v>0.05</v>
      </c>
    </row>
    <row r="49" spans="1:2" x14ac:dyDescent="0.2">
      <c r="A49" s="302"/>
      <c r="B49" s="424">
        <v>0.05</v>
      </c>
    </row>
    <row r="50" spans="1:2" x14ac:dyDescent="0.2">
      <c r="A50" s="302"/>
      <c r="B50" s="424">
        <v>0.05</v>
      </c>
    </row>
    <row r="51" spans="1:2" x14ac:dyDescent="0.2">
      <c r="A51" s="302"/>
      <c r="B51" s="424">
        <v>0.05</v>
      </c>
    </row>
    <row r="52" spans="1:2" x14ac:dyDescent="0.2">
      <c r="A52" s="302"/>
      <c r="B52" s="424">
        <v>0.05</v>
      </c>
    </row>
    <row r="53" spans="1:2" x14ac:dyDescent="0.2">
      <c r="A53" s="302"/>
      <c r="B53" s="424">
        <v>0.05</v>
      </c>
    </row>
    <row r="54" spans="1:2" x14ac:dyDescent="0.2">
      <c r="A54" s="302"/>
      <c r="B54" s="424">
        <v>0.05</v>
      </c>
    </row>
    <row r="55" spans="1:2" x14ac:dyDescent="0.2">
      <c r="A55" s="302"/>
      <c r="B55" s="424">
        <v>0.05</v>
      </c>
    </row>
    <row r="56" spans="1:2" x14ac:dyDescent="0.2">
      <c r="A56" s="302"/>
      <c r="B56" s="424">
        <v>0.05</v>
      </c>
    </row>
    <row r="57" spans="1:2" x14ac:dyDescent="0.2">
      <c r="A57" s="302"/>
      <c r="B57" s="424">
        <v>0.05</v>
      </c>
    </row>
    <row r="58" spans="1:2" x14ac:dyDescent="0.2">
      <c r="A58" s="302"/>
      <c r="B58" s="424">
        <v>0.05</v>
      </c>
    </row>
    <row r="59" spans="1:2" x14ac:dyDescent="0.2">
      <c r="A59" s="302"/>
      <c r="B59" s="424">
        <v>0.05</v>
      </c>
    </row>
    <row r="60" spans="1:2" x14ac:dyDescent="0.2">
      <c r="A60" s="302"/>
      <c r="B60" s="424">
        <v>0.05</v>
      </c>
    </row>
    <row r="61" spans="1:2" x14ac:dyDescent="0.2">
      <c r="A61" s="302"/>
      <c r="B61" s="424">
        <v>0.05</v>
      </c>
    </row>
    <row r="62" spans="1:2" x14ac:dyDescent="0.2">
      <c r="A62" s="302"/>
      <c r="B62" s="424">
        <v>0.05</v>
      </c>
    </row>
    <row r="63" spans="1:2" x14ac:dyDescent="0.2">
      <c r="A63" s="302"/>
      <c r="B63" s="424">
        <v>0.05</v>
      </c>
    </row>
    <row r="64" spans="1:2" x14ac:dyDescent="0.2">
      <c r="A64" s="302"/>
      <c r="B64" s="424">
        <v>0.05</v>
      </c>
    </row>
    <row r="65" spans="1:2" x14ac:dyDescent="0.2">
      <c r="A65" s="302"/>
      <c r="B65" s="424">
        <v>0.05</v>
      </c>
    </row>
    <row r="66" spans="1:2" x14ac:dyDescent="0.2">
      <c r="A66" s="302"/>
      <c r="B66" s="424">
        <v>0.05</v>
      </c>
    </row>
    <row r="67" spans="1:2" x14ac:dyDescent="0.2">
      <c r="A67" s="302"/>
      <c r="B67" s="424">
        <v>0.05</v>
      </c>
    </row>
    <row r="68" spans="1:2" x14ac:dyDescent="0.2">
      <c r="A68" s="302"/>
      <c r="B68" s="424">
        <v>0.05</v>
      </c>
    </row>
    <row r="69" spans="1:2" x14ac:dyDescent="0.2">
      <c r="A69" s="302"/>
      <c r="B69" s="424">
        <v>0.05</v>
      </c>
    </row>
    <row r="70" spans="1:2" x14ac:dyDescent="0.2">
      <c r="A70" s="302"/>
      <c r="B70" s="424">
        <v>0.05</v>
      </c>
    </row>
    <row r="71" spans="1:2" x14ac:dyDescent="0.2">
      <c r="A71" s="302"/>
      <c r="B71" s="424">
        <v>0.05</v>
      </c>
    </row>
    <row r="72" spans="1:2" x14ac:dyDescent="0.2">
      <c r="A72" s="302"/>
      <c r="B72" s="424">
        <v>0.05</v>
      </c>
    </row>
    <row r="73" spans="1:2" x14ac:dyDescent="0.2">
      <c r="A73" s="302"/>
      <c r="B73" s="424">
        <v>0.05</v>
      </c>
    </row>
    <row r="74" spans="1:2" x14ac:dyDescent="0.2">
      <c r="A74" s="302"/>
      <c r="B74" s="424">
        <v>0.05</v>
      </c>
    </row>
    <row r="75" spans="1:2" x14ac:dyDescent="0.2">
      <c r="A75" s="302"/>
      <c r="B75" s="424">
        <v>0.05</v>
      </c>
    </row>
    <row r="76" spans="1:2" x14ac:dyDescent="0.2">
      <c r="A76" s="302"/>
      <c r="B76" s="424">
        <v>0.05</v>
      </c>
    </row>
    <row r="77" spans="1:2" x14ac:dyDescent="0.2">
      <c r="A77" s="302"/>
      <c r="B77" s="424">
        <v>0.05</v>
      </c>
    </row>
    <row r="78" spans="1:2" x14ac:dyDescent="0.2">
      <c r="A78" s="302"/>
      <c r="B78" s="424">
        <v>0.05</v>
      </c>
    </row>
    <row r="79" spans="1:2" x14ac:dyDescent="0.2">
      <c r="A79" s="302"/>
      <c r="B79" s="424">
        <v>0.05</v>
      </c>
    </row>
    <row r="80" spans="1:2" x14ac:dyDescent="0.2">
      <c r="A80" s="302"/>
      <c r="B80" s="424">
        <v>0.05</v>
      </c>
    </row>
    <row r="81" spans="1:2" x14ac:dyDescent="0.2">
      <c r="A81" s="302"/>
      <c r="B81" s="424">
        <v>0.05</v>
      </c>
    </row>
    <row r="82" spans="1:2" x14ac:dyDescent="0.2">
      <c r="A82" s="302"/>
      <c r="B82" s="424">
        <v>0.05</v>
      </c>
    </row>
    <row r="83" spans="1:2" x14ac:dyDescent="0.2">
      <c r="A83" s="302"/>
      <c r="B83" s="424">
        <v>0.05</v>
      </c>
    </row>
    <row r="84" spans="1:2" x14ac:dyDescent="0.2">
      <c r="A84" s="302"/>
      <c r="B84" s="424">
        <v>0.05</v>
      </c>
    </row>
    <row r="85" spans="1:2" x14ac:dyDescent="0.2">
      <c r="A85" s="302"/>
      <c r="B85" s="424">
        <v>0.05</v>
      </c>
    </row>
    <row r="86" spans="1:2" x14ac:dyDescent="0.2">
      <c r="A86" s="302"/>
      <c r="B86" s="424">
        <v>0.05</v>
      </c>
    </row>
    <row r="87" spans="1:2" x14ac:dyDescent="0.2">
      <c r="A87" s="302"/>
      <c r="B87" s="424">
        <v>0.05</v>
      </c>
    </row>
    <row r="88" spans="1:2" x14ac:dyDescent="0.2">
      <c r="A88" s="302"/>
      <c r="B88" s="424">
        <v>0.05</v>
      </c>
    </row>
    <row r="89" spans="1:2" x14ac:dyDescent="0.2">
      <c r="A89" s="302"/>
      <c r="B89" s="424">
        <v>0.05</v>
      </c>
    </row>
    <row r="90" spans="1:2" x14ac:dyDescent="0.2">
      <c r="A90" s="302"/>
      <c r="B90" s="424">
        <v>0.05</v>
      </c>
    </row>
    <row r="91" spans="1:2" x14ac:dyDescent="0.2">
      <c r="A91" s="302"/>
      <c r="B91" s="424">
        <v>0.05</v>
      </c>
    </row>
    <row r="92" spans="1:2" x14ac:dyDescent="0.2">
      <c r="A92" s="302"/>
      <c r="B92" s="424">
        <v>0.05</v>
      </c>
    </row>
    <row r="93" spans="1:2" x14ac:dyDescent="0.2">
      <c r="A93" s="302"/>
      <c r="B93" s="424">
        <v>0.05</v>
      </c>
    </row>
    <row r="94" spans="1:2" x14ac:dyDescent="0.2">
      <c r="A94" s="302"/>
      <c r="B94" s="424">
        <v>0.05</v>
      </c>
    </row>
    <row r="95" spans="1:2" x14ac:dyDescent="0.2">
      <c r="A95" s="302"/>
      <c r="B95" s="424">
        <v>0.05</v>
      </c>
    </row>
    <row r="96" spans="1:2" x14ac:dyDescent="0.2">
      <c r="A96" s="302"/>
      <c r="B96" s="424">
        <v>0.05</v>
      </c>
    </row>
    <row r="97" spans="1:2" x14ac:dyDescent="0.2">
      <c r="A97" s="302"/>
      <c r="B97" s="424">
        <v>0.05</v>
      </c>
    </row>
    <row r="98" spans="1:2" x14ac:dyDescent="0.2">
      <c r="A98" s="302"/>
      <c r="B98" s="424">
        <v>0.05</v>
      </c>
    </row>
    <row r="99" spans="1:2" x14ac:dyDescent="0.2">
      <c r="A99" s="302"/>
      <c r="B99" s="424">
        <v>0.05</v>
      </c>
    </row>
    <row r="100" spans="1:2" x14ac:dyDescent="0.2">
      <c r="A100" s="302"/>
      <c r="B100" s="424">
        <v>0.05</v>
      </c>
    </row>
    <row r="101" spans="1:2" x14ac:dyDescent="0.2">
      <c r="A101" s="302"/>
      <c r="B101" s="424">
        <v>0.05</v>
      </c>
    </row>
    <row r="102" spans="1:2" x14ac:dyDescent="0.2">
      <c r="A102" s="302"/>
      <c r="B102" s="424">
        <v>0.05</v>
      </c>
    </row>
    <row r="103" spans="1:2" x14ac:dyDescent="0.2">
      <c r="A103" s="302"/>
      <c r="B103" s="424">
        <v>0.05</v>
      </c>
    </row>
    <row r="104" spans="1:2" x14ac:dyDescent="0.2">
      <c r="A104" s="302"/>
      <c r="B104" s="424">
        <v>0.05</v>
      </c>
    </row>
    <row r="105" spans="1:2" x14ac:dyDescent="0.2">
      <c r="A105" s="302"/>
      <c r="B105" s="424">
        <v>0.05</v>
      </c>
    </row>
    <row r="106" spans="1:2" x14ac:dyDescent="0.2">
      <c r="A106" s="302"/>
      <c r="B106" s="424">
        <v>0.05</v>
      </c>
    </row>
    <row r="107" spans="1:2" x14ac:dyDescent="0.2">
      <c r="A107" s="302"/>
      <c r="B107" s="424">
        <v>0.05</v>
      </c>
    </row>
    <row r="108" spans="1:2" x14ac:dyDescent="0.2">
      <c r="A108" s="302"/>
      <c r="B108" s="424">
        <v>0.05</v>
      </c>
    </row>
    <row r="109" spans="1:2" x14ac:dyDescent="0.2">
      <c r="A109" s="302"/>
      <c r="B109" s="424">
        <v>0.05</v>
      </c>
    </row>
    <row r="110" spans="1:2" x14ac:dyDescent="0.2">
      <c r="A110" s="302"/>
      <c r="B110" s="424">
        <v>0.05</v>
      </c>
    </row>
    <row r="111" spans="1:2" x14ac:dyDescent="0.2">
      <c r="A111" s="302"/>
      <c r="B111" s="424">
        <v>0.05</v>
      </c>
    </row>
    <row r="112" spans="1:2" x14ac:dyDescent="0.2">
      <c r="A112" s="302"/>
      <c r="B112" s="424">
        <v>0.05</v>
      </c>
    </row>
    <row r="113" spans="1:2" x14ac:dyDescent="0.2">
      <c r="A113" s="302"/>
      <c r="B113" s="424">
        <v>0.05</v>
      </c>
    </row>
    <row r="114" spans="1:2" x14ac:dyDescent="0.2">
      <c r="A114" s="302"/>
      <c r="B114" s="424">
        <v>0.05</v>
      </c>
    </row>
    <row r="115" spans="1:2" x14ac:dyDescent="0.2">
      <c r="A115" s="302"/>
      <c r="B115" s="424">
        <v>0.05</v>
      </c>
    </row>
    <row r="116" spans="1:2" x14ac:dyDescent="0.2">
      <c r="A116" s="302"/>
      <c r="B116" s="424">
        <v>0.05</v>
      </c>
    </row>
    <row r="117" spans="1:2" x14ac:dyDescent="0.2">
      <c r="A117" s="302"/>
      <c r="B117" s="424">
        <v>0.05</v>
      </c>
    </row>
    <row r="118" spans="1:2" x14ac:dyDescent="0.2">
      <c r="A118" s="302"/>
      <c r="B118" s="424">
        <v>0.05</v>
      </c>
    </row>
    <row r="119" spans="1:2" x14ac:dyDescent="0.2">
      <c r="A119" s="302"/>
      <c r="B119" s="424">
        <v>0.05</v>
      </c>
    </row>
    <row r="120" spans="1:2" x14ac:dyDescent="0.2">
      <c r="A120" s="302"/>
      <c r="B120" s="424">
        <v>0.05</v>
      </c>
    </row>
    <row r="121" spans="1:2" x14ac:dyDescent="0.2">
      <c r="A121" s="302"/>
      <c r="B121" s="424">
        <v>0.05</v>
      </c>
    </row>
    <row r="122" spans="1:2" x14ac:dyDescent="0.2">
      <c r="A122" s="302"/>
      <c r="B122" s="424">
        <v>0.05</v>
      </c>
    </row>
    <row r="123" spans="1:2" x14ac:dyDescent="0.2">
      <c r="A123" s="302"/>
      <c r="B123" s="424">
        <v>0.05</v>
      </c>
    </row>
    <row r="124" spans="1:2" x14ac:dyDescent="0.2">
      <c r="A124" s="302"/>
      <c r="B124" s="424">
        <v>0.05</v>
      </c>
    </row>
    <row r="125" spans="1:2" x14ac:dyDescent="0.2">
      <c r="A125" s="302"/>
      <c r="B125" s="424">
        <v>0.05</v>
      </c>
    </row>
    <row r="126" spans="1:2" x14ac:dyDescent="0.2">
      <c r="A126" s="302"/>
      <c r="B126" s="424">
        <v>0.05</v>
      </c>
    </row>
    <row r="127" spans="1:2" x14ac:dyDescent="0.2">
      <c r="A127" s="302"/>
      <c r="B127" s="424">
        <v>0.05</v>
      </c>
    </row>
    <row r="128" spans="1:2" x14ac:dyDescent="0.2">
      <c r="A128" s="302"/>
      <c r="B128" s="424">
        <v>0.05</v>
      </c>
    </row>
    <row r="129" spans="1:2" x14ac:dyDescent="0.2">
      <c r="A129" s="302"/>
      <c r="B129" s="424">
        <v>0.05</v>
      </c>
    </row>
    <row r="130" spans="1:2" x14ac:dyDescent="0.2">
      <c r="A130" s="302"/>
      <c r="B130" s="424">
        <v>0.05</v>
      </c>
    </row>
    <row r="131" spans="1:2" x14ac:dyDescent="0.2">
      <c r="A131" s="302"/>
      <c r="B131" s="424">
        <v>0.05</v>
      </c>
    </row>
    <row r="132" spans="1:2" x14ac:dyDescent="0.2">
      <c r="A132" s="302"/>
      <c r="B132" s="424">
        <v>0.05</v>
      </c>
    </row>
    <row r="133" spans="1:2" x14ac:dyDescent="0.2">
      <c r="A133" s="302"/>
      <c r="B133" s="424">
        <v>0.05</v>
      </c>
    </row>
    <row r="134" spans="1:2" x14ac:dyDescent="0.2">
      <c r="A134" s="302"/>
      <c r="B134" s="424">
        <v>0.05</v>
      </c>
    </row>
    <row r="135" spans="1:2" x14ac:dyDescent="0.2">
      <c r="A135" s="302"/>
      <c r="B135" s="424">
        <v>0.05</v>
      </c>
    </row>
    <row r="136" spans="1:2" x14ac:dyDescent="0.2">
      <c r="A136" s="302"/>
      <c r="B136" s="424">
        <v>0.05</v>
      </c>
    </row>
    <row r="137" spans="1:2" x14ac:dyDescent="0.2">
      <c r="A137" s="302"/>
      <c r="B137" s="424">
        <v>0.05</v>
      </c>
    </row>
    <row r="138" spans="1:2" x14ac:dyDescent="0.2">
      <c r="A138" s="302"/>
      <c r="B138" s="424">
        <v>0.05</v>
      </c>
    </row>
    <row r="139" spans="1:2" x14ac:dyDescent="0.2">
      <c r="A139" s="302"/>
      <c r="B139" s="424">
        <v>0.05</v>
      </c>
    </row>
    <row r="140" spans="1:2" x14ac:dyDescent="0.2">
      <c r="A140" s="302"/>
      <c r="B140" s="424">
        <v>0.05</v>
      </c>
    </row>
    <row r="141" spans="1:2" x14ac:dyDescent="0.2">
      <c r="A141" s="302"/>
      <c r="B141" s="424">
        <v>0.05</v>
      </c>
    </row>
    <row r="142" spans="1:2" x14ac:dyDescent="0.2">
      <c r="A142" s="302"/>
      <c r="B142" s="424">
        <v>0.05</v>
      </c>
    </row>
    <row r="143" spans="1:2" x14ac:dyDescent="0.2">
      <c r="A143" s="302"/>
      <c r="B143" s="424">
        <v>0.05</v>
      </c>
    </row>
    <row r="144" spans="1:2" x14ac:dyDescent="0.2">
      <c r="A144" s="302"/>
      <c r="B144" s="424">
        <v>0.05</v>
      </c>
    </row>
    <row r="145" spans="1:2" x14ac:dyDescent="0.2">
      <c r="A145" s="302"/>
      <c r="B145" s="424">
        <v>0.05</v>
      </c>
    </row>
    <row r="146" spans="1:2" x14ac:dyDescent="0.2">
      <c r="A146" s="302"/>
      <c r="B146" s="424">
        <v>0.05</v>
      </c>
    </row>
    <row r="147" spans="1:2" x14ac:dyDescent="0.2">
      <c r="A147" s="302"/>
      <c r="B147" s="424">
        <v>0.05</v>
      </c>
    </row>
    <row r="148" spans="1:2" x14ac:dyDescent="0.2">
      <c r="A148" s="302"/>
      <c r="B148" s="424">
        <v>0.05</v>
      </c>
    </row>
    <row r="149" spans="1:2" x14ac:dyDescent="0.2">
      <c r="A149" s="302"/>
      <c r="B149" s="424">
        <v>0.05</v>
      </c>
    </row>
    <row r="150" spans="1:2" x14ac:dyDescent="0.2">
      <c r="A150" s="302"/>
      <c r="B150" s="424">
        <v>0.05</v>
      </c>
    </row>
    <row r="151" spans="1:2" x14ac:dyDescent="0.2">
      <c r="A151" s="302"/>
      <c r="B151" s="424">
        <v>0.05</v>
      </c>
    </row>
    <row r="152" spans="1:2" x14ac:dyDescent="0.2">
      <c r="A152" s="302"/>
      <c r="B152" s="424">
        <v>0.05</v>
      </c>
    </row>
    <row r="153" spans="1:2" x14ac:dyDescent="0.2">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baseColWidth="10" defaultColWidth="8.83203125" defaultRowHeight="15" x14ac:dyDescent="0.2"/>
  <cols>
    <col min="1" max="1" width="18.5" customWidth="1"/>
    <col min="2" max="4" width="13.5" customWidth="1"/>
    <col min="5" max="5" width="13.5" style="31" customWidth="1"/>
    <col min="6" max="6" width="9.5" style="31"/>
  </cols>
  <sheetData>
    <row r="1" spans="1:16" x14ac:dyDescent="0.2">
      <c r="A1" s="1" t="s">
        <v>89</v>
      </c>
      <c r="B1" s="1"/>
      <c r="C1" s="1"/>
      <c r="D1" s="95"/>
      <c r="K1" s="22" t="s">
        <v>29</v>
      </c>
    </row>
    <row r="2" spans="1:16" ht="55.5" customHeight="1" x14ac:dyDescent="0.2">
      <c r="A2" s="135" t="s">
        <v>0</v>
      </c>
      <c r="B2" s="136" t="s">
        <v>8</v>
      </c>
      <c r="C2" s="136" t="s">
        <v>9</v>
      </c>
      <c r="D2" s="134" t="s">
        <v>10</v>
      </c>
      <c r="E2" s="134" t="s">
        <v>11</v>
      </c>
      <c r="F2" s="137"/>
    </row>
    <row r="3" spans="1:16" x14ac:dyDescent="0.2">
      <c r="A3" s="11">
        <v>43922</v>
      </c>
      <c r="B3" s="5">
        <v>4354</v>
      </c>
      <c r="C3" s="5">
        <v>467</v>
      </c>
      <c r="D3" s="5">
        <v>4898</v>
      </c>
      <c r="E3" s="9">
        <v>9719</v>
      </c>
      <c r="F3" s="138"/>
      <c r="G3" s="7"/>
      <c r="H3" s="7"/>
      <c r="I3" s="7"/>
      <c r="J3" s="7"/>
      <c r="K3" s="8"/>
      <c r="L3" s="8"/>
      <c r="M3" s="8"/>
      <c r="N3" s="8"/>
      <c r="O3" s="8"/>
      <c r="P3" s="8"/>
    </row>
    <row r="4" spans="1:16" x14ac:dyDescent="0.2">
      <c r="A4" s="11">
        <v>43923</v>
      </c>
      <c r="B4" s="5">
        <v>4378</v>
      </c>
      <c r="C4" s="5">
        <v>435</v>
      </c>
      <c r="D4" s="5">
        <v>5578</v>
      </c>
      <c r="E4" s="9">
        <v>10391</v>
      </c>
      <c r="F4" s="138"/>
      <c r="G4" s="7"/>
      <c r="H4" s="7"/>
      <c r="I4" s="7"/>
      <c r="J4" s="7"/>
      <c r="K4" s="8"/>
      <c r="L4" s="8"/>
      <c r="M4" s="8"/>
      <c r="N4" s="8"/>
      <c r="O4" s="8"/>
      <c r="P4" s="8"/>
    </row>
    <row r="5" spans="1:16" x14ac:dyDescent="0.2">
      <c r="A5" s="11">
        <v>43924</v>
      </c>
      <c r="B5" s="5">
        <v>4403</v>
      </c>
      <c r="C5" s="5">
        <v>399</v>
      </c>
      <c r="D5" s="5">
        <v>5699</v>
      </c>
      <c r="E5" s="9">
        <v>10501</v>
      </c>
      <c r="F5" s="138"/>
      <c r="G5" s="7"/>
      <c r="H5" s="7"/>
      <c r="I5" s="7"/>
      <c r="J5" s="7"/>
      <c r="K5" s="8"/>
      <c r="L5" s="8"/>
      <c r="M5" s="8"/>
      <c r="N5" s="8"/>
      <c r="O5" s="8"/>
      <c r="P5" s="8"/>
    </row>
    <row r="6" spans="1:16" x14ac:dyDescent="0.2">
      <c r="A6" s="11">
        <v>43925</v>
      </c>
      <c r="B6" s="5">
        <v>4227</v>
      </c>
      <c r="C6" s="5">
        <v>365</v>
      </c>
      <c r="D6" s="5">
        <v>5170</v>
      </c>
      <c r="E6" s="9">
        <v>9762</v>
      </c>
      <c r="F6" s="138"/>
      <c r="G6" s="7"/>
      <c r="H6" s="7"/>
      <c r="I6" s="7"/>
      <c r="J6" s="7"/>
      <c r="K6" s="8"/>
      <c r="L6" s="8"/>
      <c r="M6" s="8"/>
      <c r="N6" s="8"/>
      <c r="O6" s="8"/>
      <c r="P6" s="8"/>
    </row>
    <row r="7" spans="1:16" x14ac:dyDescent="0.2">
      <c r="A7" s="11">
        <v>43926</v>
      </c>
      <c r="B7" s="5">
        <v>4192</v>
      </c>
      <c r="C7" s="5">
        <v>342</v>
      </c>
      <c r="D7" s="5">
        <v>5117</v>
      </c>
      <c r="E7" s="9">
        <v>9651</v>
      </c>
      <c r="F7" s="138"/>
      <c r="G7" s="7"/>
      <c r="H7" s="7"/>
      <c r="I7" s="7"/>
      <c r="J7" s="7"/>
      <c r="K7" s="8"/>
      <c r="L7" s="8"/>
      <c r="M7" s="8"/>
      <c r="N7" s="8"/>
      <c r="O7" s="8"/>
      <c r="P7" s="8"/>
    </row>
    <row r="8" spans="1:16" x14ac:dyDescent="0.2">
      <c r="A8" s="11">
        <v>43927</v>
      </c>
      <c r="B8" s="5">
        <v>3138</v>
      </c>
      <c r="C8" s="5">
        <v>264</v>
      </c>
      <c r="D8" s="5">
        <v>4045</v>
      </c>
      <c r="E8" s="9">
        <v>7447</v>
      </c>
      <c r="F8" s="138"/>
      <c r="G8" s="7"/>
      <c r="H8" s="7"/>
      <c r="I8" s="7"/>
      <c r="J8" s="7"/>
      <c r="K8" s="8"/>
      <c r="L8" s="8"/>
      <c r="M8" s="8"/>
      <c r="N8" s="8"/>
      <c r="O8" s="8"/>
      <c r="P8" s="8"/>
    </row>
    <row r="9" spans="1:16" x14ac:dyDescent="0.2">
      <c r="A9" s="11">
        <v>43928</v>
      </c>
      <c r="B9" s="5">
        <v>3342</v>
      </c>
      <c r="C9" s="5">
        <v>252</v>
      </c>
      <c r="D9" s="5">
        <v>4315</v>
      </c>
      <c r="E9" s="9">
        <v>7909</v>
      </c>
      <c r="F9" s="138"/>
      <c r="G9" s="7"/>
      <c r="H9" s="7"/>
      <c r="I9" s="7"/>
      <c r="J9" s="7"/>
      <c r="K9" s="8"/>
      <c r="L9" s="8"/>
      <c r="M9" s="8"/>
      <c r="N9" s="8"/>
      <c r="O9" s="8"/>
      <c r="P9" s="8"/>
    </row>
    <row r="10" spans="1:16" x14ac:dyDescent="0.2">
      <c r="A10" s="11">
        <v>43929</v>
      </c>
      <c r="B10" s="5">
        <v>3777</v>
      </c>
      <c r="C10" s="5">
        <v>287</v>
      </c>
      <c r="D10" s="5">
        <v>4699</v>
      </c>
      <c r="E10" s="9">
        <v>8763</v>
      </c>
      <c r="F10" s="138"/>
      <c r="G10" s="7"/>
      <c r="H10" s="7"/>
      <c r="I10" s="7"/>
      <c r="J10" s="7"/>
      <c r="K10" s="8"/>
      <c r="L10" s="8"/>
      <c r="M10" s="8"/>
      <c r="N10" s="8"/>
      <c r="O10" s="8"/>
      <c r="P10" s="8"/>
    </row>
    <row r="11" spans="1:16" x14ac:dyDescent="0.2">
      <c r="A11" s="11">
        <v>43930</v>
      </c>
      <c r="B11" s="5">
        <v>3601</v>
      </c>
      <c r="C11" s="5">
        <v>269</v>
      </c>
      <c r="D11" s="5">
        <v>4493</v>
      </c>
      <c r="E11" s="9">
        <v>8363</v>
      </c>
      <c r="F11" s="138"/>
      <c r="G11" s="7"/>
      <c r="H11" s="7"/>
      <c r="I11" s="7"/>
      <c r="J11" s="7"/>
      <c r="K11" s="8"/>
      <c r="L11" s="8"/>
      <c r="M11" s="8"/>
      <c r="N11" s="8"/>
      <c r="O11" s="8"/>
      <c r="P11" s="8"/>
    </row>
    <row r="12" spans="1:16" x14ac:dyDescent="0.2">
      <c r="A12" s="11">
        <v>43931</v>
      </c>
      <c r="B12" s="9">
        <v>3448</v>
      </c>
      <c r="C12" s="9">
        <v>243</v>
      </c>
      <c r="D12" s="9">
        <v>3967</v>
      </c>
      <c r="E12" s="9">
        <v>7658</v>
      </c>
      <c r="F12" s="138"/>
      <c r="G12" s="7"/>
      <c r="H12" s="7"/>
      <c r="I12" s="7"/>
      <c r="J12" s="7"/>
      <c r="K12" s="8"/>
      <c r="L12" s="8"/>
      <c r="M12" s="8"/>
      <c r="N12" s="8"/>
      <c r="O12" s="8"/>
      <c r="P12" s="8"/>
    </row>
    <row r="13" spans="1:16" x14ac:dyDescent="0.2">
      <c r="A13" s="13">
        <v>43932</v>
      </c>
      <c r="B13" s="9">
        <v>3397</v>
      </c>
      <c r="C13" s="9">
        <v>233</v>
      </c>
      <c r="D13" s="9">
        <v>3776</v>
      </c>
      <c r="E13" s="9">
        <v>7406</v>
      </c>
      <c r="F13" s="138"/>
      <c r="G13" s="7"/>
      <c r="H13" s="7"/>
      <c r="I13" s="7"/>
      <c r="J13" s="7"/>
      <c r="K13" s="8"/>
      <c r="L13" s="8"/>
      <c r="M13" s="8"/>
      <c r="N13" s="8"/>
      <c r="O13" s="8"/>
      <c r="P13" s="8"/>
    </row>
    <row r="14" spans="1:16" x14ac:dyDescent="0.2">
      <c r="A14" s="13">
        <v>43933</v>
      </c>
      <c r="B14" s="5">
        <v>3387</v>
      </c>
      <c r="C14" s="5">
        <v>229</v>
      </c>
      <c r="D14" s="5">
        <v>3696</v>
      </c>
      <c r="E14" s="9">
        <v>7312</v>
      </c>
      <c r="F14" s="138"/>
      <c r="G14" s="7"/>
      <c r="H14" s="7"/>
      <c r="I14" s="7"/>
      <c r="J14" s="7"/>
      <c r="K14" s="8"/>
      <c r="L14" s="8"/>
      <c r="M14" s="8"/>
      <c r="N14" s="8"/>
      <c r="O14" s="8"/>
      <c r="P14" s="8"/>
    </row>
    <row r="15" spans="1:16" x14ac:dyDescent="0.2">
      <c r="A15" s="13">
        <v>43934</v>
      </c>
      <c r="B15" s="5">
        <v>2980</v>
      </c>
      <c r="C15" s="5">
        <v>195</v>
      </c>
      <c r="D15" s="5">
        <v>3155</v>
      </c>
      <c r="E15" s="9">
        <v>6330</v>
      </c>
      <c r="F15" s="138"/>
      <c r="G15" s="7"/>
      <c r="H15" s="7"/>
      <c r="I15" s="7"/>
      <c r="J15" s="7"/>
      <c r="K15" s="8"/>
      <c r="L15" s="8"/>
      <c r="M15" s="8"/>
      <c r="N15" s="8"/>
      <c r="O15" s="8"/>
      <c r="P15" s="8"/>
    </row>
    <row r="16" spans="1:16" x14ac:dyDescent="0.2">
      <c r="A16" s="13">
        <v>43935</v>
      </c>
      <c r="B16" s="5">
        <v>3209</v>
      </c>
      <c r="C16" s="5">
        <v>219</v>
      </c>
      <c r="D16" s="5">
        <v>3665</v>
      </c>
      <c r="E16" s="9">
        <v>7093</v>
      </c>
      <c r="F16" s="138"/>
      <c r="G16" s="7"/>
      <c r="H16" s="7"/>
      <c r="I16" s="7"/>
      <c r="J16" s="7"/>
      <c r="K16" s="8"/>
      <c r="L16" s="8"/>
      <c r="M16" s="8"/>
      <c r="N16" s="8"/>
      <c r="O16" s="8"/>
      <c r="P16" s="8"/>
    </row>
    <row r="17" spans="1:16" x14ac:dyDescent="0.2">
      <c r="A17" s="13">
        <v>43936</v>
      </c>
      <c r="B17" s="5">
        <v>3321</v>
      </c>
      <c r="C17" s="5">
        <v>213</v>
      </c>
      <c r="D17" s="5">
        <v>3801</v>
      </c>
      <c r="E17" s="9">
        <v>7335</v>
      </c>
      <c r="F17" s="138"/>
      <c r="G17" s="7"/>
      <c r="H17" s="8"/>
      <c r="I17" s="7"/>
      <c r="J17" s="7"/>
      <c r="K17" s="8"/>
      <c r="L17" s="8"/>
      <c r="M17" s="8"/>
      <c r="N17" s="8"/>
      <c r="O17" s="8"/>
      <c r="P17" s="8"/>
    </row>
    <row r="18" spans="1:16" x14ac:dyDescent="0.2">
      <c r="A18" s="13">
        <v>43937</v>
      </c>
      <c r="B18" s="5">
        <v>3453</v>
      </c>
      <c r="C18" s="5">
        <v>227</v>
      </c>
      <c r="D18" s="5">
        <v>3972</v>
      </c>
      <c r="E18" s="9">
        <v>7652</v>
      </c>
      <c r="F18" s="138"/>
      <c r="G18" s="7"/>
      <c r="H18" s="8"/>
      <c r="I18" s="7"/>
      <c r="J18" s="7"/>
      <c r="K18" s="8"/>
      <c r="L18" s="8"/>
      <c r="M18" s="8"/>
      <c r="N18" s="8"/>
      <c r="O18" s="8"/>
      <c r="P18" s="8"/>
    </row>
    <row r="19" spans="1:16" x14ac:dyDescent="0.2">
      <c r="A19" s="13">
        <v>43938</v>
      </c>
      <c r="B19" s="5">
        <v>3740</v>
      </c>
      <c r="C19" s="5">
        <v>245</v>
      </c>
      <c r="D19" s="5">
        <v>3946</v>
      </c>
      <c r="E19" s="9">
        <v>7931</v>
      </c>
      <c r="F19" s="138"/>
      <c r="G19" s="7"/>
      <c r="H19" s="8"/>
      <c r="I19" s="7"/>
      <c r="J19" s="7"/>
      <c r="K19" s="8"/>
      <c r="L19" s="8"/>
      <c r="M19" s="8"/>
      <c r="N19" s="8"/>
      <c r="O19" s="8"/>
      <c r="P19" s="8"/>
    </row>
    <row r="20" spans="1:16" x14ac:dyDescent="0.2">
      <c r="A20" s="13">
        <v>43939</v>
      </c>
      <c r="B20" s="5">
        <v>3363</v>
      </c>
      <c r="C20" s="2">
        <v>220</v>
      </c>
      <c r="D20" s="48">
        <v>3759</v>
      </c>
      <c r="E20" s="9">
        <v>7342</v>
      </c>
      <c r="F20" s="138"/>
      <c r="G20" s="7"/>
      <c r="H20" s="8"/>
      <c r="I20" s="7"/>
      <c r="J20" s="7"/>
      <c r="K20" s="8"/>
      <c r="L20" s="8"/>
      <c r="M20" s="8"/>
      <c r="N20" s="8"/>
      <c r="O20" s="8"/>
      <c r="P20" s="8"/>
    </row>
    <row r="21" spans="1:16" x14ac:dyDescent="0.2">
      <c r="A21" s="13">
        <v>43940</v>
      </c>
      <c r="B21" s="5">
        <v>3425</v>
      </c>
      <c r="C21" s="2">
        <v>215</v>
      </c>
      <c r="D21" s="48">
        <v>3870</v>
      </c>
      <c r="E21" s="9">
        <v>7510</v>
      </c>
      <c r="F21" s="138"/>
      <c r="G21" s="7"/>
      <c r="H21" s="8"/>
      <c r="I21" s="7"/>
      <c r="J21" s="7"/>
      <c r="K21" s="8"/>
      <c r="L21" s="8"/>
      <c r="M21" s="8"/>
      <c r="N21" s="8"/>
      <c r="O21" s="8"/>
      <c r="P21" s="8"/>
    </row>
    <row r="22" spans="1:16" x14ac:dyDescent="0.2">
      <c r="A22" s="13">
        <v>43941</v>
      </c>
      <c r="B22" s="5">
        <v>3253</v>
      </c>
      <c r="C22" s="2">
        <v>217</v>
      </c>
      <c r="D22" s="48">
        <v>3501</v>
      </c>
      <c r="E22" s="9">
        <v>6971</v>
      </c>
      <c r="F22" s="138"/>
      <c r="G22" s="7"/>
      <c r="H22" s="8"/>
      <c r="I22" s="7"/>
      <c r="J22" s="7"/>
      <c r="K22" s="8"/>
      <c r="L22" s="8"/>
      <c r="M22" s="8"/>
      <c r="N22" s="8"/>
      <c r="O22" s="8"/>
      <c r="P22" s="8"/>
    </row>
    <row r="23" spans="1:16" x14ac:dyDescent="0.2">
      <c r="A23" s="13">
        <v>43942</v>
      </c>
      <c r="B23" s="5">
        <v>3348</v>
      </c>
      <c r="C23" s="2">
        <v>237</v>
      </c>
      <c r="D23" s="48">
        <v>3625</v>
      </c>
      <c r="E23" s="9">
        <v>7210</v>
      </c>
      <c r="F23" s="138"/>
      <c r="G23" s="7"/>
      <c r="H23" s="8"/>
      <c r="I23" s="7"/>
      <c r="J23" s="7"/>
      <c r="K23" s="8"/>
      <c r="L23" s="8"/>
      <c r="M23" s="8"/>
      <c r="N23" s="8"/>
      <c r="O23" s="8"/>
      <c r="P23" s="8"/>
    </row>
    <row r="24" spans="1:16" x14ac:dyDescent="0.2">
      <c r="A24" s="13">
        <v>43943</v>
      </c>
      <c r="B24" s="8">
        <v>3434</v>
      </c>
      <c r="C24" s="8">
        <v>233</v>
      </c>
      <c r="D24" s="133">
        <v>3680</v>
      </c>
      <c r="E24" s="132">
        <v>7347</v>
      </c>
      <c r="F24" s="138"/>
      <c r="G24" s="7"/>
      <c r="H24" s="8"/>
      <c r="I24" s="7"/>
      <c r="J24" s="7"/>
      <c r="K24" s="8"/>
      <c r="L24" s="8"/>
      <c r="M24" s="8"/>
      <c r="N24" s="8"/>
      <c r="O24" s="8"/>
      <c r="P24" s="8"/>
    </row>
    <row r="25" spans="1:16" x14ac:dyDescent="0.2">
      <c r="A25" s="13">
        <v>43944</v>
      </c>
      <c r="B25" s="5">
        <v>3496</v>
      </c>
      <c r="C25" s="2">
        <v>237</v>
      </c>
      <c r="D25" s="48">
        <v>3834</v>
      </c>
      <c r="E25" s="9">
        <v>7567</v>
      </c>
      <c r="F25" s="138"/>
      <c r="G25" s="7"/>
      <c r="H25" s="8"/>
      <c r="I25" s="7"/>
      <c r="J25" s="7"/>
      <c r="K25" s="8"/>
      <c r="L25" s="8"/>
      <c r="M25" s="8"/>
      <c r="N25" s="8"/>
      <c r="O25" s="8"/>
      <c r="P25" s="8"/>
    </row>
    <row r="26" spans="1:16" x14ac:dyDescent="0.2">
      <c r="A26" s="13">
        <v>43945</v>
      </c>
      <c r="B26" s="5">
        <v>3530</v>
      </c>
      <c r="C26" s="2">
        <v>233</v>
      </c>
      <c r="D26" s="48">
        <v>3913</v>
      </c>
      <c r="E26" s="9">
        <v>7676</v>
      </c>
      <c r="F26" s="138"/>
      <c r="G26" s="7"/>
      <c r="H26" s="8"/>
      <c r="I26" s="7"/>
      <c r="J26" s="7"/>
      <c r="K26" s="8"/>
      <c r="L26" s="8"/>
      <c r="M26" s="8"/>
      <c r="N26" s="8"/>
      <c r="O26" s="8"/>
      <c r="P26" s="8"/>
    </row>
    <row r="27" spans="1:16" x14ac:dyDescent="0.2">
      <c r="A27" s="13">
        <v>43946</v>
      </c>
      <c r="B27" s="5">
        <v>3185</v>
      </c>
      <c r="C27" s="2">
        <v>212</v>
      </c>
      <c r="D27" s="48">
        <v>3665</v>
      </c>
      <c r="E27" s="9">
        <v>7062</v>
      </c>
      <c r="F27" s="138"/>
      <c r="G27" s="7"/>
      <c r="H27" s="8"/>
      <c r="I27" s="7"/>
      <c r="J27" s="7"/>
      <c r="K27" s="8"/>
      <c r="L27" s="8"/>
      <c r="M27" s="8"/>
      <c r="N27" s="8"/>
      <c r="O27" s="8"/>
      <c r="P27" s="8"/>
    </row>
    <row r="28" spans="1:16" x14ac:dyDescent="0.2">
      <c r="A28" s="13">
        <v>43947</v>
      </c>
      <c r="B28" s="5">
        <v>3202</v>
      </c>
      <c r="C28" s="2">
        <v>210</v>
      </c>
      <c r="D28" s="48">
        <v>3792</v>
      </c>
      <c r="E28" s="9">
        <v>7204</v>
      </c>
      <c r="F28" s="137"/>
      <c r="H28" s="8"/>
    </row>
    <row r="29" spans="1:16" x14ac:dyDescent="0.2">
      <c r="A29" s="13">
        <v>43948</v>
      </c>
      <c r="B29" s="5">
        <v>3217</v>
      </c>
      <c r="C29" s="2">
        <v>193</v>
      </c>
      <c r="D29" s="48">
        <v>3364</v>
      </c>
      <c r="E29" s="9">
        <v>6774</v>
      </c>
      <c r="F29" s="137"/>
      <c r="H29" s="8"/>
    </row>
    <row r="30" spans="1:16" x14ac:dyDescent="0.2">
      <c r="A30" s="13">
        <v>43949</v>
      </c>
      <c r="B30" s="5">
        <v>3263</v>
      </c>
      <c r="C30" s="2">
        <v>210</v>
      </c>
      <c r="D30" s="48">
        <v>3540</v>
      </c>
      <c r="E30" s="9">
        <v>7013</v>
      </c>
      <c r="F30" s="137"/>
    </row>
    <row r="31" spans="1:16" x14ac:dyDescent="0.2">
      <c r="A31" s="13">
        <v>43950</v>
      </c>
      <c r="B31" s="5">
        <v>3346</v>
      </c>
      <c r="C31" s="2">
        <v>221</v>
      </c>
      <c r="D31" s="48">
        <v>3636</v>
      </c>
      <c r="E31" s="9">
        <v>7203</v>
      </c>
      <c r="F31" s="137"/>
    </row>
    <row r="32" spans="1:16" x14ac:dyDescent="0.2">
      <c r="A32" s="13">
        <v>43951</v>
      </c>
      <c r="B32" s="5">
        <v>3455</v>
      </c>
      <c r="C32" s="2">
        <v>235</v>
      </c>
      <c r="D32" s="48">
        <v>3778</v>
      </c>
      <c r="E32" s="9">
        <v>7468</v>
      </c>
      <c r="F32" s="137"/>
    </row>
    <row r="33" spans="1:7" x14ac:dyDescent="0.2">
      <c r="A33" s="13">
        <v>43952</v>
      </c>
      <c r="B33" s="5">
        <v>3427</v>
      </c>
      <c r="C33" s="2">
        <v>206</v>
      </c>
      <c r="D33" s="48">
        <v>3575</v>
      </c>
      <c r="E33" s="9">
        <v>7208</v>
      </c>
      <c r="F33" s="137"/>
    </row>
    <row r="34" spans="1:7" x14ac:dyDescent="0.2">
      <c r="A34" s="13">
        <v>43953</v>
      </c>
      <c r="B34" s="5">
        <v>3238</v>
      </c>
      <c r="C34" s="2">
        <v>187</v>
      </c>
      <c r="D34" s="48">
        <v>3155</v>
      </c>
      <c r="E34" s="9">
        <v>6580</v>
      </c>
      <c r="F34" s="137"/>
    </row>
    <row r="35" spans="1:7" x14ac:dyDescent="0.2">
      <c r="A35" s="13">
        <v>43954</v>
      </c>
      <c r="B35" s="5">
        <v>3281</v>
      </c>
      <c r="C35" s="2">
        <v>186</v>
      </c>
      <c r="D35" s="48">
        <v>3141</v>
      </c>
      <c r="E35" s="9">
        <v>6608</v>
      </c>
      <c r="F35" s="137"/>
    </row>
    <row r="36" spans="1:7" x14ac:dyDescent="0.2">
      <c r="A36" s="13">
        <v>43955</v>
      </c>
      <c r="B36" s="5">
        <v>2690</v>
      </c>
      <c r="C36" s="2">
        <v>181</v>
      </c>
      <c r="D36" s="48">
        <v>2589</v>
      </c>
      <c r="E36" s="9">
        <v>5460</v>
      </c>
      <c r="F36" s="137"/>
    </row>
    <row r="37" spans="1:7" x14ac:dyDescent="0.2">
      <c r="A37" s="13">
        <v>43956</v>
      </c>
      <c r="B37" s="5">
        <v>2867</v>
      </c>
      <c r="C37" s="2">
        <v>196</v>
      </c>
      <c r="D37" s="48">
        <v>2965</v>
      </c>
      <c r="E37" s="9">
        <v>6028</v>
      </c>
      <c r="F37" s="137"/>
      <c r="G37" s="8"/>
    </row>
    <row r="38" spans="1:7" x14ac:dyDescent="0.2">
      <c r="A38" s="13">
        <v>43957</v>
      </c>
      <c r="B38" s="5">
        <v>2985</v>
      </c>
      <c r="C38" s="2">
        <v>209</v>
      </c>
      <c r="D38" s="48">
        <v>3117</v>
      </c>
      <c r="E38" s="9">
        <v>6311</v>
      </c>
      <c r="F38" s="137"/>
      <c r="G38" s="8"/>
    </row>
    <row r="39" spans="1:7" x14ac:dyDescent="0.2">
      <c r="A39" s="13">
        <v>43958</v>
      </c>
      <c r="B39" s="5">
        <v>3096</v>
      </c>
      <c r="C39" s="2">
        <v>198</v>
      </c>
      <c r="D39" s="48">
        <v>3233</v>
      </c>
      <c r="E39" s="9">
        <v>6527</v>
      </c>
      <c r="F39" s="137"/>
      <c r="G39" s="8"/>
    </row>
    <row r="40" spans="1:7" x14ac:dyDescent="0.2">
      <c r="A40" s="13">
        <v>43959</v>
      </c>
      <c r="B40" s="5">
        <v>3072</v>
      </c>
      <c r="C40" s="2">
        <v>189</v>
      </c>
      <c r="D40" s="48">
        <v>3180</v>
      </c>
      <c r="E40" s="9">
        <v>6441</v>
      </c>
      <c r="F40" s="137"/>
      <c r="G40" s="8"/>
    </row>
    <row r="41" spans="1:7" x14ac:dyDescent="0.2">
      <c r="A41" s="13">
        <v>43960</v>
      </c>
      <c r="B41" s="5">
        <v>3035</v>
      </c>
      <c r="C41" s="2">
        <v>176</v>
      </c>
      <c r="D41" s="48">
        <v>3013</v>
      </c>
      <c r="E41" s="9">
        <v>6224</v>
      </c>
      <c r="F41" s="137"/>
      <c r="G41" s="8"/>
    </row>
    <row r="42" spans="1:7" ht="15" customHeight="1" x14ac:dyDescent="0.2">
      <c r="A42" s="13">
        <v>43961</v>
      </c>
      <c r="B42" s="5">
        <v>3066</v>
      </c>
      <c r="C42" s="2">
        <v>173</v>
      </c>
      <c r="D42" s="48">
        <v>2988</v>
      </c>
      <c r="E42" s="9">
        <v>6227</v>
      </c>
      <c r="F42" s="137"/>
      <c r="G42" s="8"/>
    </row>
    <row r="43" spans="1:7" ht="15" customHeight="1" x14ac:dyDescent="0.2">
      <c r="A43" s="13">
        <v>43962</v>
      </c>
      <c r="B43" s="5">
        <v>2876</v>
      </c>
      <c r="C43" s="2">
        <v>182</v>
      </c>
      <c r="D43" s="48">
        <v>2904</v>
      </c>
      <c r="E43" s="9">
        <v>5962</v>
      </c>
      <c r="F43" s="137"/>
      <c r="G43" s="8"/>
    </row>
    <row r="44" spans="1:7" ht="15" customHeight="1" x14ac:dyDescent="0.2">
      <c r="A44" s="13">
        <v>43963</v>
      </c>
      <c r="B44" s="5">
        <v>2824</v>
      </c>
      <c r="C44" s="2">
        <v>172</v>
      </c>
      <c r="D44" s="48">
        <v>2939</v>
      </c>
      <c r="E44" s="9">
        <v>5935</v>
      </c>
      <c r="F44" s="137"/>
      <c r="G44" s="8"/>
    </row>
    <row r="45" spans="1:7" ht="15" customHeight="1" x14ac:dyDescent="0.2">
      <c r="A45" s="13">
        <v>43964</v>
      </c>
      <c r="B45" s="5">
        <v>2981</v>
      </c>
      <c r="C45" s="2">
        <v>186</v>
      </c>
      <c r="D45" s="48">
        <v>3120</v>
      </c>
      <c r="E45" s="9">
        <v>6287</v>
      </c>
      <c r="F45" s="137"/>
      <c r="G45" s="8"/>
    </row>
    <row r="46" spans="1:7" ht="15" customHeight="1" x14ac:dyDescent="0.2">
      <c r="A46" s="13">
        <v>43965</v>
      </c>
      <c r="B46" s="5">
        <v>3080</v>
      </c>
      <c r="C46" s="2">
        <v>187</v>
      </c>
      <c r="D46" s="48">
        <v>3211</v>
      </c>
      <c r="E46" s="9">
        <v>6478</v>
      </c>
      <c r="F46" s="137"/>
      <c r="G46" s="8"/>
    </row>
    <row r="47" spans="1:7" ht="15" customHeight="1" x14ac:dyDescent="0.2">
      <c r="A47" s="13">
        <v>43966</v>
      </c>
      <c r="B47" s="5">
        <v>3152</v>
      </c>
      <c r="C47" s="2">
        <v>185</v>
      </c>
      <c r="D47" s="48">
        <v>3283</v>
      </c>
      <c r="E47" s="9">
        <v>6620</v>
      </c>
      <c r="F47" s="137"/>
      <c r="G47" s="8"/>
    </row>
    <row r="48" spans="1:7" ht="15" customHeight="1" x14ac:dyDescent="0.2">
      <c r="A48" s="13">
        <v>43967</v>
      </c>
      <c r="B48" s="5">
        <v>2988</v>
      </c>
      <c r="C48" s="2">
        <v>174</v>
      </c>
      <c r="D48" s="48">
        <v>3071</v>
      </c>
      <c r="E48" s="9">
        <v>6233</v>
      </c>
      <c r="F48" s="137"/>
      <c r="G48" s="8"/>
    </row>
    <row r="49" spans="1:9" ht="15" customHeight="1" x14ac:dyDescent="0.2">
      <c r="A49" s="13">
        <v>43968</v>
      </c>
      <c r="B49" s="5">
        <v>3066</v>
      </c>
      <c r="C49" s="2">
        <v>175</v>
      </c>
      <c r="D49" s="48">
        <v>3116</v>
      </c>
      <c r="E49" s="9">
        <v>6357</v>
      </c>
      <c r="F49" s="137"/>
    </row>
    <row r="50" spans="1:9" ht="15" customHeight="1" x14ac:dyDescent="0.2">
      <c r="A50" s="13">
        <v>43969</v>
      </c>
      <c r="B50" s="5">
        <v>2854</v>
      </c>
      <c r="C50" s="2">
        <v>174</v>
      </c>
      <c r="D50" s="48">
        <v>3024</v>
      </c>
      <c r="E50" s="9">
        <v>6052</v>
      </c>
      <c r="F50" s="139"/>
    </row>
    <row r="51" spans="1:9" ht="15" customHeight="1" x14ac:dyDescent="0.2">
      <c r="A51" s="13">
        <v>43970</v>
      </c>
      <c r="B51" s="5">
        <v>2936</v>
      </c>
      <c r="C51" s="2">
        <v>186</v>
      </c>
      <c r="D51" s="48">
        <v>3126</v>
      </c>
      <c r="E51" s="9">
        <v>6248</v>
      </c>
      <c r="F51" s="139"/>
    </row>
    <row r="52" spans="1:9" ht="15" customHeight="1" x14ac:dyDescent="0.2">
      <c r="A52" s="13">
        <v>43971</v>
      </c>
      <c r="B52" s="5">
        <v>2956</v>
      </c>
      <c r="C52" s="2">
        <v>185</v>
      </c>
      <c r="D52" s="48">
        <v>3177</v>
      </c>
      <c r="E52" s="9">
        <v>6318</v>
      </c>
      <c r="F52" s="139"/>
      <c r="I52" s="8"/>
    </row>
    <row r="53" spans="1:9" ht="15" customHeight="1" x14ac:dyDescent="0.2">
      <c r="A53" s="13">
        <v>43972</v>
      </c>
      <c r="B53" s="5">
        <v>2998</v>
      </c>
      <c r="C53" s="2">
        <v>177</v>
      </c>
      <c r="D53" s="48">
        <v>3224</v>
      </c>
      <c r="E53" s="9">
        <v>6399</v>
      </c>
      <c r="F53" s="139"/>
      <c r="I53" s="8"/>
    </row>
    <row r="54" spans="1:9" ht="15" customHeight="1" x14ac:dyDescent="0.2">
      <c r="A54" s="13">
        <v>43973</v>
      </c>
      <c r="B54" s="5">
        <v>3016</v>
      </c>
      <c r="C54" s="2">
        <v>179</v>
      </c>
      <c r="D54" s="48">
        <v>3216</v>
      </c>
      <c r="E54" s="9">
        <v>6411</v>
      </c>
      <c r="F54" s="139"/>
      <c r="I54" s="8"/>
    </row>
    <row r="55" spans="1:9" ht="15" customHeight="1" x14ac:dyDescent="0.2">
      <c r="A55" s="13">
        <v>43974</v>
      </c>
      <c r="B55" s="5">
        <v>2907</v>
      </c>
      <c r="C55" s="2">
        <v>171</v>
      </c>
      <c r="D55" s="48">
        <v>2978</v>
      </c>
      <c r="E55" s="9">
        <v>6056</v>
      </c>
      <c r="F55" s="139"/>
      <c r="I55" s="8"/>
    </row>
    <row r="56" spans="1:9" ht="15" customHeight="1" x14ac:dyDescent="0.2">
      <c r="A56" s="13">
        <v>43975</v>
      </c>
      <c r="B56" s="5">
        <v>2932</v>
      </c>
      <c r="C56" s="2">
        <v>168</v>
      </c>
      <c r="D56" s="48">
        <v>2987</v>
      </c>
      <c r="E56" s="9">
        <v>6087</v>
      </c>
      <c r="F56" s="139"/>
      <c r="I56" s="8"/>
    </row>
    <row r="57" spans="1:9" ht="15" customHeight="1" x14ac:dyDescent="0.2">
      <c r="A57" s="13">
        <v>43976</v>
      </c>
      <c r="B57" s="5">
        <v>2669</v>
      </c>
      <c r="C57" s="2">
        <v>149</v>
      </c>
      <c r="D57" s="48">
        <v>2899</v>
      </c>
      <c r="E57" s="9">
        <v>5717</v>
      </c>
      <c r="F57" s="139"/>
      <c r="I57" s="8"/>
    </row>
    <row r="58" spans="1:9" ht="15" customHeight="1" x14ac:dyDescent="0.2">
      <c r="A58" s="13">
        <v>43977</v>
      </c>
      <c r="B58" s="5">
        <v>2735</v>
      </c>
      <c r="C58" s="2">
        <v>149</v>
      </c>
      <c r="D58" s="48">
        <v>2989</v>
      </c>
      <c r="E58" s="9">
        <v>5873</v>
      </c>
      <c r="F58" s="139"/>
      <c r="I58" s="8"/>
    </row>
    <row r="59" spans="1:9" ht="15" customHeight="1" x14ac:dyDescent="0.2">
      <c r="A59" s="13">
        <v>43978</v>
      </c>
      <c r="B59" s="5">
        <v>2751</v>
      </c>
      <c r="C59" s="2">
        <v>147</v>
      </c>
      <c r="D59" s="48">
        <v>3029</v>
      </c>
      <c r="E59" s="9">
        <v>5927</v>
      </c>
      <c r="F59" s="139"/>
      <c r="I59" s="8"/>
    </row>
    <row r="60" spans="1:9" ht="15" customHeight="1" x14ac:dyDescent="0.2">
      <c r="A60" s="63">
        <v>43979</v>
      </c>
      <c r="B60" s="44">
        <v>2808</v>
      </c>
      <c r="C60" s="44">
        <v>145</v>
      </c>
      <c r="D60" s="9">
        <v>3094</v>
      </c>
      <c r="E60" s="9">
        <v>6047</v>
      </c>
      <c r="F60" s="139"/>
      <c r="I60" s="8"/>
    </row>
    <row r="61" spans="1:9" ht="15" customHeight="1" x14ac:dyDescent="0.2">
      <c r="A61" s="63">
        <v>43980</v>
      </c>
      <c r="B61" s="44">
        <v>2864</v>
      </c>
      <c r="C61" s="44">
        <v>141</v>
      </c>
      <c r="D61" s="9">
        <v>3108</v>
      </c>
      <c r="E61" s="9">
        <v>6113</v>
      </c>
      <c r="F61" s="139"/>
      <c r="I61" s="8"/>
    </row>
    <row r="62" spans="1:9" ht="15" customHeight="1" x14ac:dyDescent="0.2">
      <c r="A62" s="63">
        <v>43981</v>
      </c>
      <c r="B62" s="44">
        <v>2784</v>
      </c>
      <c r="C62" s="44">
        <v>131</v>
      </c>
      <c r="D62" s="9">
        <v>2827</v>
      </c>
      <c r="E62" s="9">
        <v>5742</v>
      </c>
      <c r="F62" s="139"/>
      <c r="I62" s="8"/>
    </row>
    <row r="63" spans="1:9" ht="15" customHeight="1" x14ac:dyDescent="0.2">
      <c r="A63" s="63">
        <v>43982</v>
      </c>
      <c r="B63" s="44">
        <v>2788</v>
      </c>
      <c r="C63" s="44">
        <v>129</v>
      </c>
      <c r="D63" s="9">
        <v>2822</v>
      </c>
      <c r="E63" s="9">
        <v>5739</v>
      </c>
      <c r="F63" s="139"/>
      <c r="I63" s="8"/>
    </row>
    <row r="64" spans="1:9" ht="15" customHeight="1" x14ac:dyDescent="0.2">
      <c r="A64" s="63">
        <v>43983</v>
      </c>
      <c r="B64" s="44">
        <v>2241</v>
      </c>
      <c r="C64" s="44">
        <v>106</v>
      </c>
      <c r="D64" s="9">
        <v>2216</v>
      </c>
      <c r="E64" s="9">
        <v>4563</v>
      </c>
      <c r="F64" s="139"/>
      <c r="I64" s="8"/>
    </row>
    <row r="65" spans="1:9" ht="15" customHeight="1" x14ac:dyDescent="0.2">
      <c r="A65" s="63">
        <v>43984</v>
      </c>
      <c r="B65" s="44">
        <v>2298</v>
      </c>
      <c r="C65" s="44">
        <v>108</v>
      </c>
      <c r="D65" s="9">
        <v>2378</v>
      </c>
      <c r="E65" s="9">
        <v>4784</v>
      </c>
      <c r="F65" s="139"/>
      <c r="I65" s="8"/>
    </row>
    <row r="66" spans="1:9" x14ac:dyDescent="0.2">
      <c r="A66" s="63">
        <v>43985</v>
      </c>
      <c r="B66" s="44">
        <v>2366</v>
      </c>
      <c r="C66" s="44">
        <v>116</v>
      </c>
      <c r="D66" s="9">
        <v>2466</v>
      </c>
      <c r="E66" s="9">
        <v>4948</v>
      </c>
      <c r="F66" s="139"/>
    </row>
    <row r="67" spans="1:9" x14ac:dyDescent="0.2">
      <c r="A67" s="63">
        <v>43986</v>
      </c>
      <c r="B67" s="44">
        <v>2455</v>
      </c>
      <c r="C67" s="44">
        <v>124</v>
      </c>
      <c r="D67" s="9">
        <v>2628</v>
      </c>
      <c r="E67" s="9">
        <v>5207</v>
      </c>
      <c r="F67" s="139"/>
    </row>
    <row r="68" spans="1:9" x14ac:dyDescent="0.2">
      <c r="A68" s="63">
        <v>43987</v>
      </c>
      <c r="B68" s="44">
        <v>2526</v>
      </c>
      <c r="C68" s="44">
        <v>136</v>
      </c>
      <c r="D68" s="9">
        <v>2655</v>
      </c>
      <c r="E68" s="9">
        <v>5317</v>
      </c>
      <c r="F68" s="139"/>
    </row>
    <row r="69" spans="1:9" x14ac:dyDescent="0.2">
      <c r="A69" s="63">
        <v>43988</v>
      </c>
      <c r="B69" s="44">
        <v>2476</v>
      </c>
      <c r="C69" s="44">
        <v>124</v>
      </c>
      <c r="D69" s="9">
        <v>2464</v>
      </c>
      <c r="E69" s="9">
        <v>5064</v>
      </c>
      <c r="F69" s="137"/>
    </row>
    <row r="70" spans="1:9" x14ac:dyDescent="0.2">
      <c r="A70" s="63">
        <v>43989</v>
      </c>
      <c r="B70" s="44">
        <v>2486</v>
      </c>
      <c r="C70" s="44">
        <v>123</v>
      </c>
      <c r="D70" s="9">
        <v>2463</v>
      </c>
      <c r="E70" s="9">
        <v>5072</v>
      </c>
      <c r="F70" s="137"/>
    </row>
    <row r="71" spans="1:9" x14ac:dyDescent="0.2">
      <c r="A71" s="63">
        <v>43990</v>
      </c>
      <c r="B71" s="44">
        <v>2262</v>
      </c>
      <c r="C71" s="44">
        <v>121</v>
      </c>
      <c r="D71" s="9">
        <v>2336</v>
      </c>
      <c r="E71" s="9">
        <v>4719</v>
      </c>
      <c r="F71" s="137"/>
    </row>
    <row r="72" spans="1:9" x14ac:dyDescent="0.2">
      <c r="A72" s="63">
        <v>43991</v>
      </c>
      <c r="B72" s="44">
        <v>2300</v>
      </c>
      <c r="C72" s="44">
        <v>120</v>
      </c>
      <c r="D72" s="9">
        <v>2483</v>
      </c>
      <c r="E72" s="9">
        <v>4903</v>
      </c>
      <c r="F72" s="137"/>
    </row>
    <row r="73" spans="1:9" x14ac:dyDescent="0.2">
      <c r="A73" s="63">
        <v>43992</v>
      </c>
      <c r="B73" s="44">
        <v>2326</v>
      </c>
      <c r="C73" s="44">
        <v>124</v>
      </c>
      <c r="D73" s="9">
        <v>2546</v>
      </c>
      <c r="E73" s="9">
        <v>4996</v>
      </c>
      <c r="F73" s="137"/>
    </row>
    <row r="74" spans="1:9" x14ac:dyDescent="0.2">
      <c r="A74" s="63">
        <v>43993</v>
      </c>
      <c r="B74" s="44">
        <v>2368</v>
      </c>
      <c r="C74" s="44">
        <v>125</v>
      </c>
      <c r="D74" s="9">
        <v>2629</v>
      </c>
      <c r="E74" s="9">
        <v>5122</v>
      </c>
      <c r="F74" s="137"/>
    </row>
    <row r="75" spans="1:9" x14ac:dyDescent="0.2">
      <c r="A75" s="63">
        <v>43994</v>
      </c>
      <c r="B75" s="44">
        <v>2413</v>
      </c>
      <c r="C75" s="44">
        <v>124</v>
      </c>
      <c r="D75" s="9">
        <v>2656</v>
      </c>
      <c r="E75" s="9">
        <v>5193</v>
      </c>
      <c r="F75" s="137"/>
    </row>
    <row r="76" spans="1:9" x14ac:dyDescent="0.2">
      <c r="A76" s="63">
        <v>43995</v>
      </c>
      <c r="B76" s="44">
        <v>2345</v>
      </c>
      <c r="C76" s="44">
        <v>109</v>
      </c>
      <c r="D76" s="9">
        <v>2411</v>
      </c>
      <c r="E76" s="9">
        <v>4865</v>
      </c>
      <c r="F76" s="137"/>
    </row>
    <row r="77" spans="1:9" x14ac:dyDescent="0.2">
      <c r="A77" s="63">
        <v>43996</v>
      </c>
      <c r="B77" s="44">
        <v>2393</v>
      </c>
      <c r="C77" s="44">
        <v>109</v>
      </c>
      <c r="D77" s="9">
        <v>2437</v>
      </c>
      <c r="E77" s="9">
        <v>4939</v>
      </c>
      <c r="F77" s="137"/>
    </row>
    <row r="78" spans="1:9" x14ac:dyDescent="0.2">
      <c r="A78" s="63">
        <v>43997</v>
      </c>
      <c r="B78" s="44">
        <v>2127</v>
      </c>
      <c r="C78" s="44">
        <v>102</v>
      </c>
      <c r="D78" s="9">
        <v>2232</v>
      </c>
      <c r="E78" s="9">
        <v>4461</v>
      </c>
      <c r="F78" s="137"/>
    </row>
    <row r="79" spans="1:9" x14ac:dyDescent="0.2">
      <c r="A79" s="63">
        <v>43998</v>
      </c>
      <c r="B79" s="44">
        <v>2134</v>
      </c>
      <c r="C79" s="44">
        <v>104</v>
      </c>
      <c r="D79" s="9">
        <v>2344</v>
      </c>
      <c r="E79" s="9">
        <v>4582</v>
      </c>
      <c r="F79" s="137"/>
    </row>
    <row r="80" spans="1:9" x14ac:dyDescent="0.2">
      <c r="A80" s="63">
        <v>43999</v>
      </c>
      <c r="B80" s="44">
        <v>2162</v>
      </c>
      <c r="C80" s="44">
        <v>107</v>
      </c>
      <c r="D80" s="9">
        <v>2388</v>
      </c>
      <c r="E80" s="9">
        <v>4657</v>
      </c>
      <c r="F80" s="137"/>
    </row>
    <row r="81" spans="1:6" x14ac:dyDescent="0.2">
      <c r="A81" s="63">
        <v>44000</v>
      </c>
      <c r="B81" s="44">
        <v>2194</v>
      </c>
      <c r="C81" s="44">
        <v>109</v>
      </c>
      <c r="D81" s="9">
        <v>2424</v>
      </c>
      <c r="E81" s="73">
        <v>4727</v>
      </c>
      <c r="F81" s="137"/>
    </row>
    <row r="82" spans="1:6" x14ac:dyDescent="0.2">
      <c r="A82" s="63">
        <v>44001</v>
      </c>
      <c r="B82" s="44">
        <v>2247</v>
      </c>
      <c r="C82" s="44">
        <v>109</v>
      </c>
      <c r="D82" s="9">
        <v>2453</v>
      </c>
      <c r="E82" s="73">
        <v>4809</v>
      </c>
      <c r="F82" s="137"/>
    </row>
    <row r="83" spans="1:6" x14ac:dyDescent="0.2">
      <c r="A83" s="63">
        <v>44002</v>
      </c>
      <c r="B83" s="44">
        <v>2225</v>
      </c>
      <c r="C83" s="44">
        <v>101</v>
      </c>
      <c r="D83" s="9">
        <v>2284</v>
      </c>
      <c r="E83" s="73">
        <v>4610</v>
      </c>
      <c r="F83" s="137"/>
    </row>
    <row r="84" spans="1:6" x14ac:dyDescent="0.2">
      <c r="A84" s="63">
        <v>44003</v>
      </c>
      <c r="B84" s="44">
        <v>2225</v>
      </c>
      <c r="C84" s="44">
        <v>100</v>
      </c>
      <c r="D84" s="9">
        <v>2273</v>
      </c>
      <c r="E84" s="73">
        <v>4598</v>
      </c>
      <c r="F84" s="137"/>
    </row>
    <row r="85" spans="1:6" x14ac:dyDescent="0.2">
      <c r="A85" s="63">
        <v>44004</v>
      </c>
      <c r="B85" s="44">
        <v>2096</v>
      </c>
      <c r="C85" s="44">
        <v>92</v>
      </c>
      <c r="D85" s="9">
        <v>2121</v>
      </c>
      <c r="E85" s="73">
        <v>4309</v>
      </c>
      <c r="F85" s="137"/>
    </row>
    <row r="86" spans="1:6" x14ac:dyDescent="0.2">
      <c r="A86" s="63">
        <v>44005</v>
      </c>
      <c r="B86" s="44">
        <v>2137</v>
      </c>
      <c r="C86" s="44">
        <v>98</v>
      </c>
      <c r="D86" s="9">
        <v>2194</v>
      </c>
      <c r="E86" s="73">
        <v>4429</v>
      </c>
      <c r="F86" s="137"/>
    </row>
    <row r="87" spans="1:6" x14ac:dyDescent="0.2">
      <c r="A87" s="63">
        <v>44006</v>
      </c>
      <c r="B87" s="44">
        <v>2181</v>
      </c>
      <c r="C87" s="44">
        <v>104</v>
      </c>
      <c r="D87" s="9">
        <v>2260</v>
      </c>
      <c r="E87" s="73">
        <v>4545</v>
      </c>
      <c r="F87" s="137"/>
    </row>
    <row r="88" spans="1:6" x14ac:dyDescent="0.2">
      <c r="A88" s="63">
        <v>44007</v>
      </c>
      <c r="B88" s="44">
        <v>2213</v>
      </c>
      <c r="C88" s="44">
        <v>105</v>
      </c>
      <c r="D88" s="9">
        <v>2288</v>
      </c>
      <c r="E88" s="73">
        <v>4606</v>
      </c>
      <c r="F88" s="137"/>
    </row>
    <row r="89" spans="1:6" x14ac:dyDescent="0.2">
      <c r="A89" s="63">
        <v>44008</v>
      </c>
      <c r="B89" s="44">
        <v>2264</v>
      </c>
      <c r="C89" s="44">
        <v>97</v>
      </c>
      <c r="D89" s="9">
        <v>2353</v>
      </c>
      <c r="E89" s="73">
        <v>4714</v>
      </c>
      <c r="F89" s="137"/>
    </row>
    <row r="90" spans="1:6" x14ac:dyDescent="0.2">
      <c r="A90" s="63">
        <v>44009</v>
      </c>
      <c r="B90" s="44">
        <v>2269</v>
      </c>
      <c r="C90" s="44">
        <v>87</v>
      </c>
      <c r="D90" s="9">
        <v>2182</v>
      </c>
      <c r="E90" s="73">
        <v>4538</v>
      </c>
      <c r="F90" s="137"/>
    </row>
    <row r="91" spans="1:6" x14ac:dyDescent="0.2">
      <c r="A91" s="63">
        <v>44010</v>
      </c>
      <c r="B91" s="44">
        <v>2250</v>
      </c>
      <c r="C91" s="44">
        <v>85</v>
      </c>
      <c r="D91" s="9">
        <v>2169</v>
      </c>
      <c r="E91" s="73">
        <v>4504</v>
      </c>
      <c r="F91" s="137"/>
    </row>
    <row r="92" spans="1:6" x14ac:dyDescent="0.2">
      <c r="A92" s="63">
        <v>44011</v>
      </c>
      <c r="B92" s="44">
        <v>1987</v>
      </c>
      <c r="C92" s="44">
        <v>85</v>
      </c>
      <c r="D92" s="9">
        <v>1989</v>
      </c>
      <c r="E92" s="73">
        <v>4061</v>
      </c>
      <c r="F92" s="137"/>
    </row>
    <row r="93" spans="1:6" x14ac:dyDescent="0.2">
      <c r="A93" s="63">
        <v>44012</v>
      </c>
      <c r="B93" s="44">
        <v>2047</v>
      </c>
      <c r="C93" s="44">
        <v>84</v>
      </c>
      <c r="D93" s="9">
        <v>2062</v>
      </c>
      <c r="E93" s="73">
        <v>4193</v>
      </c>
      <c r="F93" s="137"/>
    </row>
    <row r="94" spans="1:6" x14ac:dyDescent="0.2">
      <c r="A94" s="63">
        <v>44013</v>
      </c>
      <c r="B94" s="44">
        <v>2037</v>
      </c>
      <c r="C94" s="44">
        <v>71</v>
      </c>
      <c r="D94" s="9">
        <v>1998</v>
      </c>
      <c r="E94" s="73">
        <v>4106</v>
      </c>
      <c r="F94" s="137"/>
    </row>
    <row r="95" spans="1:6" x14ac:dyDescent="0.2">
      <c r="A95" s="63">
        <v>44014</v>
      </c>
      <c r="B95" s="44">
        <v>2089</v>
      </c>
      <c r="C95" s="44">
        <v>71</v>
      </c>
      <c r="D95" s="9">
        <v>2075</v>
      </c>
      <c r="E95" s="73">
        <v>4235</v>
      </c>
      <c r="F95" s="137"/>
    </row>
    <row r="96" spans="1:6" x14ac:dyDescent="0.2">
      <c r="A96" s="63">
        <v>44015</v>
      </c>
      <c r="B96" s="44">
        <v>2103</v>
      </c>
      <c r="C96" s="44">
        <v>71</v>
      </c>
      <c r="D96" s="9">
        <v>2129</v>
      </c>
      <c r="E96" s="73">
        <v>4303</v>
      </c>
      <c r="F96" s="137"/>
    </row>
    <row r="97" spans="1:7" x14ac:dyDescent="0.2">
      <c r="A97" s="63">
        <v>44016</v>
      </c>
      <c r="B97" s="44">
        <v>2073</v>
      </c>
      <c r="C97" s="44">
        <v>69</v>
      </c>
      <c r="D97" s="9">
        <v>1967</v>
      </c>
      <c r="E97" s="73">
        <v>4109</v>
      </c>
      <c r="F97" s="137"/>
    </row>
    <row r="98" spans="1:7" x14ac:dyDescent="0.2">
      <c r="A98" s="63">
        <v>44017</v>
      </c>
      <c r="B98" s="44">
        <v>2086</v>
      </c>
      <c r="C98" s="44">
        <v>69</v>
      </c>
      <c r="D98" s="9">
        <v>1982</v>
      </c>
      <c r="E98" s="73">
        <v>4137</v>
      </c>
      <c r="F98" s="137"/>
    </row>
    <row r="99" spans="1:7" x14ac:dyDescent="0.2">
      <c r="A99" s="63">
        <v>44018</v>
      </c>
      <c r="B99" s="44">
        <v>1768</v>
      </c>
      <c r="C99" s="44">
        <v>67</v>
      </c>
      <c r="D99" s="9">
        <v>1769</v>
      </c>
      <c r="E99" s="73">
        <v>3604</v>
      </c>
      <c r="F99" s="137"/>
    </row>
    <row r="100" spans="1:7" x14ac:dyDescent="0.2">
      <c r="A100" s="63">
        <v>44019</v>
      </c>
      <c r="B100" s="44">
        <v>1784</v>
      </c>
      <c r="C100" s="44">
        <v>63</v>
      </c>
      <c r="D100" s="9">
        <v>1886</v>
      </c>
      <c r="E100" s="73">
        <v>3733</v>
      </c>
      <c r="F100" s="137"/>
    </row>
    <row r="101" spans="1:7" x14ac:dyDescent="0.2">
      <c r="A101" s="63">
        <v>44020</v>
      </c>
      <c r="B101" s="44">
        <v>1813</v>
      </c>
      <c r="C101" s="44">
        <v>64</v>
      </c>
      <c r="D101" s="9">
        <v>1951</v>
      </c>
      <c r="E101" s="73">
        <v>3828</v>
      </c>
      <c r="F101" s="137"/>
    </row>
    <row r="102" spans="1:7" x14ac:dyDescent="0.2">
      <c r="A102" s="63">
        <v>44021</v>
      </c>
      <c r="B102" s="44">
        <v>1862</v>
      </c>
      <c r="C102" s="44">
        <v>65</v>
      </c>
      <c r="D102" s="9">
        <v>2072</v>
      </c>
      <c r="E102" s="73">
        <v>3999</v>
      </c>
      <c r="F102" s="137"/>
    </row>
    <row r="103" spans="1:7" x14ac:dyDescent="0.2">
      <c r="A103" s="63">
        <v>44022</v>
      </c>
      <c r="B103" s="44">
        <v>1923</v>
      </c>
      <c r="C103" s="44">
        <v>67</v>
      </c>
      <c r="D103" s="9">
        <v>2092</v>
      </c>
      <c r="E103" s="73">
        <v>4082</v>
      </c>
      <c r="F103" s="137"/>
    </row>
    <row r="104" spans="1:7" x14ac:dyDescent="0.2">
      <c r="A104" s="63">
        <v>44023</v>
      </c>
      <c r="B104" s="44">
        <v>1892</v>
      </c>
      <c r="C104" s="44">
        <v>66</v>
      </c>
      <c r="D104" s="9">
        <v>2092</v>
      </c>
      <c r="E104" s="73">
        <v>4050</v>
      </c>
      <c r="F104" s="137"/>
    </row>
    <row r="105" spans="1:7" x14ac:dyDescent="0.2">
      <c r="A105" s="63">
        <v>44024</v>
      </c>
      <c r="B105" s="44">
        <v>1912</v>
      </c>
      <c r="C105" s="44">
        <v>66</v>
      </c>
      <c r="D105" s="9">
        <v>1804</v>
      </c>
      <c r="E105" s="73">
        <v>3782</v>
      </c>
      <c r="F105" s="137"/>
    </row>
    <row r="106" spans="1:7" x14ac:dyDescent="0.2">
      <c r="A106" s="63">
        <v>44025</v>
      </c>
      <c r="B106" s="44">
        <v>1727</v>
      </c>
      <c r="C106" s="44">
        <v>72</v>
      </c>
      <c r="D106" s="9">
        <v>1979</v>
      </c>
      <c r="E106" s="73">
        <v>3778</v>
      </c>
      <c r="F106" s="137"/>
    </row>
    <row r="107" spans="1:7" x14ac:dyDescent="0.2">
      <c r="A107" s="63">
        <v>44026</v>
      </c>
      <c r="B107" s="44">
        <v>1790</v>
      </c>
      <c r="C107" s="44">
        <v>73</v>
      </c>
      <c r="D107" s="9">
        <v>2071</v>
      </c>
      <c r="E107" s="73">
        <v>3934</v>
      </c>
      <c r="F107" s="137"/>
    </row>
    <row r="108" spans="1:7" x14ac:dyDescent="0.2">
      <c r="A108" s="63">
        <v>44027</v>
      </c>
      <c r="B108" s="44">
        <v>1810</v>
      </c>
      <c r="C108" s="44">
        <v>77</v>
      </c>
      <c r="D108" s="9">
        <v>2128</v>
      </c>
      <c r="E108" s="73">
        <v>4015</v>
      </c>
      <c r="F108" s="137"/>
    </row>
    <row r="109" spans="1:7" x14ac:dyDescent="0.2">
      <c r="A109" s="63">
        <v>44028</v>
      </c>
      <c r="B109" s="44">
        <v>1855</v>
      </c>
      <c r="C109" s="44">
        <v>74</v>
      </c>
      <c r="D109" s="9">
        <v>2142</v>
      </c>
      <c r="E109" s="73">
        <v>4071</v>
      </c>
      <c r="F109" s="137"/>
    </row>
    <row r="110" spans="1:7" x14ac:dyDescent="0.2">
      <c r="A110" s="63">
        <v>44029</v>
      </c>
      <c r="B110" s="44">
        <v>1910</v>
      </c>
      <c r="C110" s="44">
        <v>73</v>
      </c>
      <c r="D110" s="9">
        <v>2157</v>
      </c>
      <c r="E110" s="73">
        <v>4140</v>
      </c>
      <c r="F110" s="140"/>
      <c r="G110" s="2"/>
    </row>
    <row r="111" spans="1:7" x14ac:dyDescent="0.2">
      <c r="A111" s="63">
        <v>44030</v>
      </c>
      <c r="B111" s="44">
        <v>1882</v>
      </c>
      <c r="C111" s="44">
        <v>73</v>
      </c>
      <c r="D111" s="9">
        <v>2075</v>
      </c>
      <c r="E111" s="73">
        <v>4030</v>
      </c>
      <c r="F111" s="140"/>
      <c r="G111" s="2"/>
    </row>
    <row r="112" spans="1:7" x14ac:dyDescent="0.2">
      <c r="A112" s="63">
        <v>44031</v>
      </c>
      <c r="B112" s="44">
        <v>1897</v>
      </c>
      <c r="C112" s="44">
        <v>70</v>
      </c>
      <c r="D112" s="9">
        <v>2080</v>
      </c>
      <c r="E112" s="73">
        <v>4047</v>
      </c>
      <c r="F112" s="140"/>
      <c r="G112" s="2"/>
    </row>
    <row r="113" spans="1:7" x14ac:dyDescent="0.2">
      <c r="A113" s="120">
        <v>44032</v>
      </c>
      <c r="B113" s="142">
        <v>1798</v>
      </c>
      <c r="C113" s="142">
        <v>65</v>
      </c>
      <c r="D113" s="132">
        <v>1974</v>
      </c>
      <c r="E113" s="143">
        <v>3837</v>
      </c>
      <c r="F113" s="140"/>
      <c r="G113" s="2"/>
    </row>
    <row r="114" spans="1:7" x14ac:dyDescent="0.2">
      <c r="A114" s="120">
        <v>44033</v>
      </c>
      <c r="B114" s="142">
        <v>1804</v>
      </c>
      <c r="C114" s="142">
        <v>67</v>
      </c>
      <c r="D114" s="132">
        <v>2041</v>
      </c>
      <c r="E114" s="143">
        <v>3912</v>
      </c>
      <c r="F114" s="143"/>
      <c r="G114" s="44"/>
    </row>
    <row r="115" spans="1:7" x14ac:dyDescent="0.2">
      <c r="A115" s="120"/>
      <c r="B115" s="144"/>
      <c r="C115" s="144"/>
      <c r="D115" s="140"/>
      <c r="E115" s="140"/>
      <c r="F115" s="140"/>
      <c r="G115" s="2"/>
    </row>
    <row r="116" spans="1:7" x14ac:dyDescent="0.2">
      <c r="A116" s="145" t="s">
        <v>90</v>
      </c>
      <c r="B116" s="144"/>
      <c r="C116" s="144"/>
      <c r="D116" s="140"/>
      <c r="E116" s="140"/>
      <c r="F116" s="140"/>
      <c r="G116" s="2"/>
    </row>
    <row r="117" spans="1:7" x14ac:dyDescent="0.2">
      <c r="A117" s="398" t="s">
        <v>91</v>
      </c>
      <c r="B117" s="142">
        <v>4004.8571428571427</v>
      </c>
      <c r="C117" s="142">
        <v>360.57142857142856</v>
      </c>
      <c r="D117" s="142">
        <v>4974.5714285714284</v>
      </c>
      <c r="E117" s="142">
        <v>9340</v>
      </c>
      <c r="F117" s="132"/>
      <c r="G117" s="2"/>
    </row>
    <row r="118" spans="1:7" x14ac:dyDescent="0.2">
      <c r="A118" s="398" t="s">
        <v>93</v>
      </c>
      <c r="B118" s="142">
        <v>3399.8571428571427</v>
      </c>
      <c r="C118" s="142">
        <v>239.28571428571428</v>
      </c>
      <c r="D118" s="142">
        <v>3921.5714285714284</v>
      </c>
      <c r="E118" s="142">
        <v>7560.7142857142853</v>
      </c>
      <c r="F118" s="132"/>
      <c r="G118" s="2"/>
    </row>
    <row r="119" spans="1:7" x14ac:dyDescent="0.2">
      <c r="A119" s="398" t="s">
        <v>94</v>
      </c>
      <c r="B119" s="142">
        <v>3414.7142857142858</v>
      </c>
      <c r="C119" s="142">
        <v>224.85714285714286</v>
      </c>
      <c r="D119" s="142">
        <v>3782</v>
      </c>
      <c r="E119" s="142">
        <v>7421.5714285714284</v>
      </c>
      <c r="F119" s="132"/>
      <c r="G119" s="2"/>
    </row>
    <row r="120" spans="1:7" x14ac:dyDescent="0.2">
      <c r="A120" s="398" t="s">
        <v>95</v>
      </c>
      <c r="B120" s="142">
        <v>3332.4285714285716</v>
      </c>
      <c r="C120" s="142">
        <v>218.28571428571428</v>
      </c>
      <c r="D120" s="142">
        <v>3684</v>
      </c>
      <c r="E120" s="142">
        <v>7234.7142857142853</v>
      </c>
      <c r="F120" s="132"/>
      <c r="G120" s="2"/>
    </row>
    <row r="121" spans="1:7" x14ac:dyDescent="0.2">
      <c r="A121" s="114" t="s">
        <v>96</v>
      </c>
      <c r="B121" s="44">
        <v>3186.2857142857142</v>
      </c>
      <c r="C121" s="44">
        <v>201.71428571428572</v>
      </c>
      <c r="D121" s="44">
        <v>3262.7142857142858</v>
      </c>
      <c r="E121" s="44">
        <v>6650.7142857142853</v>
      </c>
      <c r="F121" s="9"/>
      <c r="G121" s="2"/>
    </row>
    <row r="122" spans="1:7" x14ac:dyDescent="0.2">
      <c r="A122" s="114" t="s">
        <v>97</v>
      </c>
      <c r="B122" s="44">
        <v>2993.4285714285716</v>
      </c>
      <c r="C122" s="44">
        <v>185.57142857142858</v>
      </c>
      <c r="D122" s="44">
        <v>3053.4285714285716</v>
      </c>
      <c r="E122" s="44">
        <v>6232.4285714285716</v>
      </c>
      <c r="F122" s="9"/>
      <c r="G122" s="2"/>
    </row>
    <row r="123" spans="1:7" x14ac:dyDescent="0.2">
      <c r="A123" s="114" t="s">
        <v>98</v>
      </c>
      <c r="B123" s="44">
        <v>3008.1428571428573</v>
      </c>
      <c r="C123" s="44">
        <v>181</v>
      </c>
      <c r="D123" s="44">
        <v>3135.8571428571427</v>
      </c>
      <c r="E123" s="44">
        <v>6325</v>
      </c>
      <c r="F123" s="9"/>
      <c r="G123" s="2"/>
    </row>
    <row r="124" spans="1:7" x14ac:dyDescent="0.2">
      <c r="A124" s="114" t="s">
        <v>99</v>
      </c>
      <c r="B124" s="44">
        <v>2887.5714285714284</v>
      </c>
      <c r="C124" s="44">
        <v>168.28571428571428</v>
      </c>
      <c r="D124" s="44">
        <v>3067.1428571428573</v>
      </c>
      <c r="E124" s="44">
        <v>6123</v>
      </c>
      <c r="F124" s="9"/>
      <c r="G124" s="2"/>
    </row>
    <row r="125" spans="1:7" x14ac:dyDescent="0.2">
      <c r="A125" s="114" t="s">
        <v>100</v>
      </c>
      <c r="B125" s="44">
        <v>2647.7142857142858</v>
      </c>
      <c r="C125" s="44">
        <v>129.57142857142858</v>
      </c>
      <c r="D125" s="44">
        <v>2782</v>
      </c>
      <c r="E125" s="44">
        <v>5559.2857142857147</v>
      </c>
      <c r="F125" s="9"/>
      <c r="G125" s="2"/>
    </row>
    <row r="126" spans="1:7" x14ac:dyDescent="0.2">
      <c r="A126" s="114" t="s">
        <v>101</v>
      </c>
      <c r="B126" s="44">
        <v>2410.1428571428573</v>
      </c>
      <c r="C126" s="44">
        <v>123.42857142857143</v>
      </c>
      <c r="D126" s="44">
        <v>2499.2857142857142</v>
      </c>
      <c r="E126" s="44">
        <v>5032.8571428571431</v>
      </c>
      <c r="F126" s="9"/>
      <c r="G126" s="2"/>
    </row>
    <row r="127" spans="1:7" x14ac:dyDescent="0.2">
      <c r="A127" s="114" t="s">
        <v>102</v>
      </c>
      <c r="B127" s="44">
        <v>2300.8571428571427</v>
      </c>
      <c r="C127" s="44">
        <v>113.85714285714286</v>
      </c>
      <c r="D127" s="44">
        <v>2465</v>
      </c>
      <c r="E127" s="44">
        <v>4879.7142857142853</v>
      </c>
      <c r="F127" s="9"/>
      <c r="G127" s="2"/>
    </row>
    <row r="128" spans="1:7" x14ac:dyDescent="0.2">
      <c r="A128" s="114" t="s">
        <v>103</v>
      </c>
      <c r="B128" s="44">
        <v>2183.7142857142858</v>
      </c>
      <c r="C128" s="44">
        <v>102.28571428571429</v>
      </c>
      <c r="D128" s="44">
        <v>2305.2857142857142</v>
      </c>
      <c r="E128" s="44">
        <v>4591.2857142857147</v>
      </c>
      <c r="F128" s="9"/>
      <c r="G128" s="2"/>
    </row>
    <row r="129" spans="1:7" x14ac:dyDescent="0.2">
      <c r="A129" s="114" t="s">
        <v>104</v>
      </c>
      <c r="B129" s="44">
        <v>2173</v>
      </c>
      <c r="C129" s="44">
        <v>92.428571428571431</v>
      </c>
      <c r="D129" s="44">
        <v>2186.1428571428573</v>
      </c>
      <c r="E129" s="44">
        <v>4451.5714285714284</v>
      </c>
      <c r="F129" s="9"/>
      <c r="G129" s="2"/>
    </row>
    <row r="130" spans="1:7" x14ac:dyDescent="0.2">
      <c r="A130" s="114" t="s">
        <v>105</v>
      </c>
      <c r="B130" s="44">
        <v>1991.4285714285713</v>
      </c>
      <c r="C130" s="44">
        <v>68.714285714285708</v>
      </c>
      <c r="D130" s="44">
        <v>1972.2857142857142</v>
      </c>
      <c r="E130" s="44">
        <v>4032.4285714285716</v>
      </c>
      <c r="F130" s="9"/>
      <c r="G130" s="2"/>
    </row>
    <row r="131" spans="1:7" x14ac:dyDescent="0.2">
      <c r="A131" s="114" t="s">
        <v>106</v>
      </c>
      <c r="B131" s="44">
        <v>1845.5714285714287</v>
      </c>
      <c r="C131" s="44">
        <v>67.571428571428569</v>
      </c>
      <c r="D131" s="44">
        <v>2008.7142857142858</v>
      </c>
      <c r="E131" s="44">
        <v>3921.8571428571427</v>
      </c>
      <c r="F131" s="9"/>
      <c r="G131" s="2"/>
    </row>
    <row r="132" spans="1:7" x14ac:dyDescent="0.2">
      <c r="A132" s="114" t="s">
        <v>92</v>
      </c>
      <c r="B132" s="44">
        <v>1850.8571428571429</v>
      </c>
      <c r="C132" s="44">
        <v>71.285714285714292</v>
      </c>
      <c r="D132" s="44">
        <v>2085.2857142857142</v>
      </c>
      <c r="E132" s="44">
        <v>4007.4285714285716</v>
      </c>
      <c r="F132" s="9"/>
      <c r="G132" s="2"/>
    </row>
    <row r="133" spans="1:7" x14ac:dyDescent="0.2">
      <c r="A133" s="114" t="s">
        <v>109</v>
      </c>
      <c r="B133" s="44">
        <v>2014</v>
      </c>
      <c r="C133" s="44">
        <v>74.285714285714292</v>
      </c>
      <c r="D133" s="44">
        <v>2152.5714285714284</v>
      </c>
      <c r="E133" s="44">
        <v>4240.8571428571431</v>
      </c>
      <c r="F133" s="95"/>
      <c r="G133" s="2"/>
    </row>
    <row r="134" spans="1:7" x14ac:dyDescent="0.2">
      <c r="A134" s="114" t="s">
        <v>110</v>
      </c>
      <c r="B134" s="44">
        <v>1498</v>
      </c>
      <c r="C134" s="44">
        <v>48.571428571428569</v>
      </c>
      <c r="D134" s="44">
        <v>1366.7142857142858</v>
      </c>
      <c r="E134" s="44">
        <v>2913.2857142857147</v>
      </c>
      <c r="F134" s="95"/>
      <c r="G134" s="2"/>
    </row>
    <row r="135" spans="1:7" x14ac:dyDescent="0.2">
      <c r="A135" s="114" t="s">
        <v>111</v>
      </c>
      <c r="B135" s="44">
        <v>701</v>
      </c>
      <c r="C135" s="44">
        <v>20</v>
      </c>
      <c r="D135" s="44">
        <v>584</v>
      </c>
      <c r="E135" s="44">
        <v>1305</v>
      </c>
      <c r="F135" s="95"/>
      <c r="G135" s="2"/>
    </row>
    <row r="136" spans="1:7" x14ac:dyDescent="0.2">
      <c r="A136" s="114" t="s">
        <v>112</v>
      </c>
      <c r="B136" s="44">
        <v>594</v>
      </c>
      <c r="C136" s="44">
        <v>25</v>
      </c>
      <c r="D136" s="44">
        <v>500</v>
      </c>
      <c r="E136" s="44">
        <v>1118</v>
      </c>
      <c r="F136" s="95"/>
      <c r="G136" s="2"/>
    </row>
    <row r="137" spans="1:7" x14ac:dyDescent="0.2">
      <c r="A137" s="114" t="s">
        <v>113</v>
      </c>
      <c r="B137" s="44">
        <v>691.85714285714289</v>
      </c>
      <c r="C137" s="44">
        <v>37.142857142857146</v>
      </c>
      <c r="D137" s="410">
        <v>569.57142857142856</v>
      </c>
      <c r="E137" s="44">
        <v>1298.5714285714284</v>
      </c>
      <c r="F137" s="95"/>
      <c r="G137" s="2"/>
    </row>
    <row r="138" spans="1:7" x14ac:dyDescent="0.2">
      <c r="A138" s="114" t="s">
        <v>114</v>
      </c>
      <c r="B138" s="44">
        <v>907.42857142857144</v>
      </c>
      <c r="C138" s="44">
        <v>43.285714285714285</v>
      </c>
      <c r="D138" s="44">
        <v>834.42857142857144</v>
      </c>
      <c r="E138" s="44">
        <v>1785.1428571428573</v>
      </c>
      <c r="F138" s="95"/>
      <c r="G138" s="2"/>
    </row>
    <row r="139" spans="1:7" x14ac:dyDescent="0.2">
      <c r="A139" s="114" t="s">
        <v>115</v>
      </c>
      <c r="B139" s="44">
        <v>793.28571428571433</v>
      </c>
      <c r="C139" s="44">
        <v>49.857142857142854</v>
      </c>
      <c r="D139" s="44">
        <v>742.28571428571433</v>
      </c>
      <c r="E139" s="44">
        <v>1585.4285714285716</v>
      </c>
      <c r="F139" s="95"/>
      <c r="G139" s="2"/>
    </row>
    <row r="140" spans="1:7" x14ac:dyDescent="0.2">
      <c r="A140" s="114" t="s">
        <v>116</v>
      </c>
      <c r="B140" s="44">
        <v>780</v>
      </c>
      <c r="C140" s="44">
        <v>41</v>
      </c>
      <c r="D140" s="44">
        <v>705</v>
      </c>
      <c r="E140" s="44">
        <v>1526</v>
      </c>
      <c r="F140" s="95"/>
      <c r="G140" s="2"/>
    </row>
    <row r="141" spans="1:7" x14ac:dyDescent="0.2">
      <c r="A141" s="114" t="s">
        <v>117</v>
      </c>
      <c r="B141" s="44">
        <v>831</v>
      </c>
      <c r="C141" s="44">
        <v>34</v>
      </c>
      <c r="D141" s="44">
        <v>658</v>
      </c>
      <c r="E141" s="44">
        <v>1523</v>
      </c>
      <c r="F141" s="95"/>
      <c r="G141" s="2"/>
    </row>
    <row r="142" spans="1:7" x14ac:dyDescent="0.2">
      <c r="A142" s="114" t="s">
        <v>118</v>
      </c>
      <c r="B142" s="44">
        <v>857.85714285714289</v>
      </c>
      <c r="C142" s="44">
        <v>44</v>
      </c>
      <c r="D142" s="44">
        <v>684.71428571428567</v>
      </c>
      <c r="E142" s="44">
        <v>1586.5714285714284</v>
      </c>
      <c r="F142" s="95"/>
      <c r="G142" s="2"/>
    </row>
    <row r="143" spans="1:7" x14ac:dyDescent="0.2">
      <c r="A143" s="114" t="s">
        <v>214</v>
      </c>
      <c r="B143" s="44">
        <v>910</v>
      </c>
      <c r="C143" s="44">
        <v>46.571428571428569</v>
      </c>
      <c r="D143" s="44">
        <v>777.14285714285711</v>
      </c>
      <c r="E143" s="44">
        <v>1733.7142857142858</v>
      </c>
      <c r="F143" s="95"/>
      <c r="G143" s="2"/>
    </row>
    <row r="144" spans="1:7" x14ac:dyDescent="0.2">
      <c r="A144" s="114" t="s">
        <v>227</v>
      </c>
      <c r="B144" s="44">
        <v>1036.7142857142858</v>
      </c>
      <c r="C144" s="44">
        <v>43.857142857142854</v>
      </c>
      <c r="D144" s="44">
        <v>1023.8571428571429</v>
      </c>
      <c r="E144" s="44">
        <v>2104.4285714285716</v>
      </c>
      <c r="F144" s="95"/>
      <c r="G144" s="2"/>
    </row>
    <row r="145" spans="1:7" x14ac:dyDescent="0.2">
      <c r="A145" s="114" t="s">
        <v>228</v>
      </c>
      <c r="B145" s="44">
        <v>1377</v>
      </c>
      <c r="C145" s="44">
        <v>54</v>
      </c>
      <c r="D145" s="44">
        <v>1249</v>
      </c>
      <c r="E145" s="44">
        <v>2679</v>
      </c>
      <c r="F145" s="95"/>
      <c r="G145" s="2"/>
    </row>
    <row r="146" spans="1:7" x14ac:dyDescent="0.2">
      <c r="A146" s="114" t="s">
        <v>229</v>
      </c>
      <c r="B146" s="44">
        <v>1445</v>
      </c>
      <c r="C146" s="44">
        <v>63</v>
      </c>
      <c r="D146" s="44">
        <v>1392</v>
      </c>
      <c r="E146" s="44">
        <v>2900</v>
      </c>
      <c r="F146" s="95"/>
      <c r="G146" s="2"/>
    </row>
    <row r="147" spans="1:7" x14ac:dyDescent="0.2">
      <c r="A147" s="114" t="s">
        <v>230</v>
      </c>
      <c r="B147" s="44">
        <v>1428.1428571428571</v>
      </c>
      <c r="C147" s="44">
        <v>93.714285714285708</v>
      </c>
      <c r="D147" s="44">
        <v>1330.8571428571429</v>
      </c>
      <c r="E147" s="44">
        <v>2852.7142857142858</v>
      </c>
      <c r="F147" s="95"/>
      <c r="G147" s="2"/>
    </row>
    <row r="148" spans="1:7" x14ac:dyDescent="0.2">
      <c r="A148" s="114" t="s">
        <v>226</v>
      </c>
      <c r="B148" s="44">
        <v>1541.5714285714287</v>
      </c>
      <c r="C148" s="44">
        <v>105.42857142857143</v>
      </c>
      <c r="D148" s="44">
        <v>1366.5714285714287</v>
      </c>
      <c r="E148" s="44">
        <v>3013.5714285714284</v>
      </c>
      <c r="F148" s="95"/>
      <c r="G148" s="2"/>
    </row>
    <row r="149" spans="1:7" x14ac:dyDescent="0.2">
      <c r="A149" s="114" t="s">
        <v>235</v>
      </c>
      <c r="B149" s="44">
        <v>1722.2857142857142</v>
      </c>
      <c r="C149" s="44">
        <v>116.14285714285714</v>
      </c>
      <c r="D149" s="44">
        <v>1398.5714285714287</v>
      </c>
      <c r="E149" s="44">
        <v>3237</v>
      </c>
      <c r="F149" s="95"/>
      <c r="G149" s="2"/>
    </row>
    <row r="150" spans="1:7" x14ac:dyDescent="0.2">
      <c r="A150" s="114" t="s">
        <v>236</v>
      </c>
      <c r="B150" s="44">
        <v>1769</v>
      </c>
      <c r="C150" s="44">
        <v>102</v>
      </c>
      <c r="D150" s="44">
        <v>1302</v>
      </c>
      <c r="E150" s="44">
        <v>3173</v>
      </c>
      <c r="F150" s="95"/>
      <c r="G150" s="2"/>
    </row>
    <row r="151" spans="1:7" x14ac:dyDescent="0.2">
      <c r="A151" s="114" t="s">
        <v>237</v>
      </c>
      <c r="B151" s="44">
        <v>1695</v>
      </c>
      <c r="C151" s="44">
        <v>87</v>
      </c>
      <c r="D151" s="44">
        <v>1198</v>
      </c>
      <c r="E151" s="44">
        <v>2980</v>
      </c>
      <c r="F151" s="95"/>
      <c r="G151" s="2"/>
    </row>
    <row r="152" spans="1:7" x14ac:dyDescent="0.2">
      <c r="A152" s="114" t="s">
        <v>241</v>
      </c>
      <c r="B152" s="44">
        <v>1564.8571428571429</v>
      </c>
      <c r="C152" s="44">
        <v>75.571428571428569</v>
      </c>
      <c r="D152" s="44">
        <v>1126</v>
      </c>
      <c r="E152" s="44">
        <v>2766.4285714285716</v>
      </c>
      <c r="F152" s="95"/>
      <c r="G152" s="2"/>
    </row>
    <row r="153" spans="1:7" x14ac:dyDescent="0.2">
      <c r="A153" s="114" t="s">
        <v>242</v>
      </c>
      <c r="B153" s="44">
        <v>1444.7142857142858</v>
      </c>
      <c r="C153" s="44">
        <v>79.714285714285708</v>
      </c>
      <c r="D153" s="44">
        <v>1098.5714285714287</v>
      </c>
      <c r="E153" s="44">
        <v>2623</v>
      </c>
      <c r="F153" s="95"/>
      <c r="G153" s="2"/>
    </row>
    <row r="154" spans="1:7" x14ac:dyDescent="0.2">
      <c r="A154" s="114" t="s">
        <v>245</v>
      </c>
      <c r="B154" s="44">
        <v>1488.8571428571429</v>
      </c>
      <c r="C154" s="44">
        <v>71</v>
      </c>
      <c r="D154" s="44">
        <v>1103.1428571428571</v>
      </c>
      <c r="E154" s="44">
        <v>2663</v>
      </c>
      <c r="F154" s="95"/>
      <c r="G154" s="2"/>
    </row>
    <row r="155" spans="1:7" x14ac:dyDescent="0.2">
      <c r="A155" s="114" t="s">
        <v>250</v>
      </c>
      <c r="B155" s="44">
        <v>1762.4285714285713</v>
      </c>
      <c r="C155" s="44">
        <v>53.142857142857146</v>
      </c>
      <c r="D155" s="44">
        <v>1039.8571428571429</v>
      </c>
      <c r="E155" s="44">
        <v>2855.4285714285716</v>
      </c>
      <c r="F155" s="95"/>
      <c r="G155" s="2"/>
    </row>
    <row r="156" spans="1:7" x14ac:dyDescent="0.2">
      <c r="A156" s="114" t="s">
        <v>249</v>
      </c>
      <c r="B156" s="44">
        <v>1709.8571428571429</v>
      </c>
      <c r="C156" s="44">
        <v>32.714285714285715</v>
      </c>
      <c r="D156" s="44">
        <v>1158.8571428571429</v>
      </c>
      <c r="E156" s="44">
        <v>2901.4285714285716</v>
      </c>
    </row>
    <row r="157" spans="1:7" x14ac:dyDescent="0.2">
      <c r="A157" s="114" t="s">
        <v>255</v>
      </c>
      <c r="B157" s="44">
        <v>2543.4285714285716</v>
      </c>
      <c r="C157" s="44">
        <v>71.714285714285708</v>
      </c>
      <c r="D157" s="44">
        <v>2328.5714285714284</v>
      </c>
      <c r="E157" s="44">
        <v>4943.7142857142862</v>
      </c>
    </row>
    <row r="158" spans="1:7" x14ac:dyDescent="0.2">
      <c r="B158" s="44"/>
    </row>
    <row r="159" spans="1:7" x14ac:dyDescent="0.2">
      <c r="B159" s="44"/>
    </row>
    <row r="160" spans="1:7" x14ac:dyDescent="0.2">
      <c r="B160" s="44"/>
    </row>
  </sheetData>
  <hyperlinks>
    <hyperlink ref="K1" location="Contents!A1" display="Contents page" xr:uid="{00000000-0004-0000-0C00-000000000000}"/>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66FF"/>
  </sheetPr>
  <dimension ref="A1:Q26"/>
  <sheetViews>
    <sheetView workbookViewId="0"/>
  </sheetViews>
  <sheetFormatPr baseColWidth="10" defaultColWidth="9.5" defaultRowHeight="15" x14ac:dyDescent="0.2"/>
  <cols>
    <col min="1" max="16384" width="9.5" style="3"/>
  </cols>
  <sheetData>
    <row r="1" spans="1:17" ht="16" x14ac:dyDescent="0.2">
      <c r="A1" s="4"/>
      <c r="Q1" s="22" t="s">
        <v>29</v>
      </c>
    </row>
    <row r="26" ht="86.25" customHeight="1" x14ac:dyDescent="0.2"/>
  </sheetData>
  <hyperlinks>
    <hyperlink ref="Q1" location="Contents!A1" display="Contents page"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A1:N47"/>
  <sheetViews>
    <sheetView showGridLines="0" zoomScale="89" zoomScaleNormal="90" workbookViewId="0">
      <pane ySplit="3" topLeftCell="A25" activePane="bottomLeft" state="frozen"/>
      <selection pane="bottomLeft"/>
    </sheetView>
  </sheetViews>
  <sheetFormatPr baseColWidth="10" defaultColWidth="8.83203125" defaultRowHeight="15" x14ac:dyDescent="0.2"/>
  <cols>
    <col min="1" max="1" width="9" style="225" customWidth="1"/>
    <col min="2" max="2" width="18.5" style="2" bestFit="1" customWidth="1"/>
    <col min="3" max="3" width="25.5" style="2" customWidth="1"/>
  </cols>
  <sheetData>
    <row r="1" spans="1:14" x14ac:dyDescent="0.2">
      <c r="A1" s="1" t="s">
        <v>131</v>
      </c>
      <c r="N1" s="22" t="s">
        <v>29</v>
      </c>
    </row>
    <row r="2" spans="1:14" x14ac:dyDescent="0.2">
      <c r="A2" s="1"/>
      <c r="N2" s="22"/>
    </row>
    <row r="3" spans="1:14" ht="45" customHeight="1" x14ac:dyDescent="0.2">
      <c r="A3" s="215" t="s">
        <v>132</v>
      </c>
      <c r="B3" s="216" t="s">
        <v>125</v>
      </c>
      <c r="C3" s="217" t="s">
        <v>133</v>
      </c>
      <c r="D3" s="79"/>
    </row>
    <row r="4" spans="1:14" ht="15" customHeight="1" x14ac:dyDescent="0.2">
      <c r="A4" s="218">
        <v>11</v>
      </c>
      <c r="B4" s="219" t="s">
        <v>134</v>
      </c>
      <c r="C4" s="220">
        <v>9</v>
      </c>
    </row>
    <row r="5" spans="1:14" ht="15" customHeight="1" x14ac:dyDescent="0.2">
      <c r="A5" s="218">
        <v>12</v>
      </c>
      <c r="B5" s="221" t="s">
        <v>135</v>
      </c>
      <c r="C5" s="222">
        <v>25</v>
      </c>
    </row>
    <row r="6" spans="1:14" ht="15" customHeight="1" x14ac:dyDescent="0.2">
      <c r="A6" s="218">
        <v>13</v>
      </c>
      <c r="B6" s="221" t="s">
        <v>136</v>
      </c>
      <c r="C6" s="222">
        <v>86</v>
      </c>
    </row>
    <row r="7" spans="1:14" ht="15" customHeight="1" x14ac:dyDescent="0.2">
      <c r="A7" s="218">
        <v>14</v>
      </c>
      <c r="B7" s="221" t="s">
        <v>137</v>
      </c>
      <c r="C7" s="222">
        <v>212</v>
      </c>
    </row>
    <row r="8" spans="1:14" ht="15" customHeight="1" x14ac:dyDescent="0.2">
      <c r="A8" s="218">
        <v>15</v>
      </c>
      <c r="B8" s="221" t="s">
        <v>138</v>
      </c>
      <c r="C8" s="222">
        <v>317</v>
      </c>
    </row>
    <row r="9" spans="1:14" ht="15" customHeight="1" x14ac:dyDescent="0.2">
      <c r="A9" s="218">
        <v>16</v>
      </c>
      <c r="B9" s="221" t="s">
        <v>139</v>
      </c>
      <c r="C9" s="222">
        <v>481</v>
      </c>
    </row>
    <row r="10" spans="1:14" ht="15" customHeight="1" x14ac:dyDescent="0.2">
      <c r="A10" s="218">
        <v>17</v>
      </c>
      <c r="B10" s="221" t="s">
        <v>140</v>
      </c>
      <c r="C10" s="222">
        <v>625</v>
      </c>
    </row>
    <row r="11" spans="1:14" ht="15" customHeight="1" x14ac:dyDescent="0.2">
      <c r="A11" s="218">
        <v>18</v>
      </c>
      <c r="B11" s="221" t="s">
        <v>141</v>
      </c>
      <c r="C11" s="222">
        <v>669</v>
      </c>
    </row>
    <row r="12" spans="1:14" ht="15" customHeight="1" x14ac:dyDescent="0.2">
      <c r="A12" s="218">
        <v>19</v>
      </c>
      <c r="B12" s="221" t="s">
        <v>142</v>
      </c>
      <c r="C12" s="222">
        <v>609</v>
      </c>
    </row>
    <row r="13" spans="1:14" ht="15" customHeight="1" x14ac:dyDescent="0.2">
      <c r="A13" s="218">
        <v>20</v>
      </c>
      <c r="B13" s="221" t="s">
        <v>143</v>
      </c>
      <c r="C13" s="222">
        <v>323</v>
      </c>
    </row>
    <row r="14" spans="1:14" ht="15" customHeight="1" x14ac:dyDescent="0.2">
      <c r="A14" s="218">
        <v>21</v>
      </c>
      <c r="B14" s="223" t="s">
        <v>144</v>
      </c>
      <c r="C14" s="224">
        <v>209</v>
      </c>
    </row>
    <row r="15" spans="1:14" ht="15" customHeight="1" x14ac:dyDescent="0.2">
      <c r="A15" s="218">
        <v>22</v>
      </c>
      <c r="B15" s="223" t="s">
        <v>145</v>
      </c>
      <c r="C15" s="224">
        <v>103</v>
      </c>
    </row>
    <row r="16" spans="1:14" ht="15.5" customHeight="1" x14ac:dyDescent="0.2">
      <c r="A16" s="218">
        <v>23</v>
      </c>
      <c r="B16" s="223" t="s">
        <v>146</v>
      </c>
      <c r="C16" s="224">
        <v>61</v>
      </c>
    </row>
    <row r="17" spans="1:5" ht="15" customHeight="1" x14ac:dyDescent="0.2">
      <c r="A17" s="218">
        <v>24</v>
      </c>
      <c r="B17" s="223" t="s">
        <v>147</v>
      </c>
      <c r="C17" s="224">
        <v>27</v>
      </c>
    </row>
    <row r="18" spans="1:5" ht="15" customHeight="1" x14ac:dyDescent="0.2">
      <c r="A18" s="218">
        <v>25</v>
      </c>
      <c r="B18" s="223" t="s">
        <v>148</v>
      </c>
      <c r="C18" s="224">
        <v>39</v>
      </c>
    </row>
    <row r="19" spans="1:5" ht="15" customHeight="1" x14ac:dyDescent="0.2">
      <c r="A19" s="218">
        <v>26</v>
      </c>
      <c r="B19" s="223" t="s">
        <v>149</v>
      </c>
      <c r="C19" s="224">
        <v>11</v>
      </c>
    </row>
    <row r="20" spans="1:5" ht="15" customHeight="1" x14ac:dyDescent="0.2">
      <c r="A20" s="218">
        <v>27</v>
      </c>
      <c r="B20" s="223" t="s">
        <v>150</v>
      </c>
      <c r="C20" s="224">
        <v>7</v>
      </c>
    </row>
    <row r="21" spans="1:5" ht="15" customHeight="1" x14ac:dyDescent="0.2">
      <c r="A21" s="218">
        <v>28</v>
      </c>
      <c r="B21" s="223" t="s">
        <v>151</v>
      </c>
      <c r="C21" s="224">
        <v>9</v>
      </c>
    </row>
    <row r="22" spans="1:5" ht="15" customHeight="1" x14ac:dyDescent="0.2">
      <c r="A22" s="218">
        <v>29</v>
      </c>
      <c r="B22" s="223" t="s">
        <v>152</v>
      </c>
      <c r="C22" s="224">
        <v>7</v>
      </c>
    </row>
    <row r="23" spans="1:5" ht="15" customHeight="1" x14ac:dyDescent="0.2">
      <c r="A23" s="218">
        <v>30</v>
      </c>
      <c r="B23" s="223" t="s">
        <v>153</v>
      </c>
      <c r="C23" s="224">
        <v>1</v>
      </c>
    </row>
    <row r="24" spans="1:5" ht="16.5" customHeight="1" x14ac:dyDescent="0.2">
      <c r="A24" s="218">
        <v>31</v>
      </c>
      <c r="B24" s="223" t="s">
        <v>130</v>
      </c>
      <c r="C24" s="224">
        <v>2</v>
      </c>
    </row>
    <row r="25" spans="1:5" ht="15" customHeight="1" x14ac:dyDescent="0.2">
      <c r="A25" s="218">
        <v>32</v>
      </c>
      <c r="B25" s="223" t="s">
        <v>129</v>
      </c>
      <c r="C25" s="218">
        <v>1</v>
      </c>
    </row>
    <row r="26" spans="1:5" x14ac:dyDescent="0.2">
      <c r="A26" s="218">
        <v>33</v>
      </c>
      <c r="B26" s="223" t="s">
        <v>167</v>
      </c>
      <c r="C26" s="218">
        <v>0</v>
      </c>
      <c r="D26" s="31"/>
      <c r="E26" s="31"/>
    </row>
    <row r="27" spans="1:5" x14ac:dyDescent="0.2">
      <c r="A27" s="218">
        <v>34</v>
      </c>
      <c r="B27" s="223" t="s">
        <v>185</v>
      </c>
      <c r="C27" s="95">
        <v>2</v>
      </c>
      <c r="D27" s="79"/>
      <c r="E27" s="31"/>
    </row>
    <row r="28" spans="1:5" x14ac:dyDescent="0.2">
      <c r="A28" s="218">
        <v>35</v>
      </c>
      <c r="B28" s="223" t="s">
        <v>189</v>
      </c>
      <c r="C28" s="208">
        <v>5</v>
      </c>
      <c r="D28" s="31"/>
      <c r="E28" s="31"/>
    </row>
    <row r="29" spans="1:5" x14ac:dyDescent="0.2">
      <c r="A29" s="218">
        <v>36</v>
      </c>
      <c r="B29" s="223" t="s">
        <v>188</v>
      </c>
      <c r="C29" s="208">
        <v>0</v>
      </c>
      <c r="D29" s="31"/>
      <c r="E29" s="31"/>
    </row>
    <row r="30" spans="1:5" x14ac:dyDescent="0.2">
      <c r="A30" s="218">
        <v>37</v>
      </c>
      <c r="B30" s="223" t="s">
        <v>211</v>
      </c>
      <c r="C30" s="208">
        <v>12</v>
      </c>
    </row>
    <row r="31" spans="1:5" x14ac:dyDescent="0.2">
      <c r="A31" s="218">
        <v>38</v>
      </c>
      <c r="B31" s="223" t="s">
        <v>212</v>
      </c>
      <c r="C31" s="208">
        <v>14</v>
      </c>
    </row>
    <row r="32" spans="1:5" x14ac:dyDescent="0.2">
      <c r="A32" s="218">
        <v>39</v>
      </c>
      <c r="B32" s="223" t="s">
        <v>213</v>
      </c>
      <c r="C32" s="208">
        <v>39</v>
      </c>
    </row>
    <row r="33" spans="1:3" x14ac:dyDescent="0.2">
      <c r="A33" s="218">
        <v>40</v>
      </c>
      <c r="B33" s="223" t="s">
        <v>215</v>
      </c>
      <c r="C33" s="208">
        <v>94</v>
      </c>
    </row>
    <row r="34" spans="1:3" x14ac:dyDescent="0.2">
      <c r="A34" s="218">
        <v>41</v>
      </c>
      <c r="B34" s="223" t="s">
        <v>216</v>
      </c>
      <c r="C34" s="208">
        <v>156</v>
      </c>
    </row>
    <row r="35" spans="1:3" x14ac:dyDescent="0.2">
      <c r="A35" s="218">
        <v>42</v>
      </c>
      <c r="B35" s="223" t="s">
        <v>223</v>
      </c>
      <c r="C35" s="208">
        <v>147</v>
      </c>
    </row>
    <row r="36" spans="1:3" x14ac:dyDescent="0.2">
      <c r="A36" s="218">
        <v>43</v>
      </c>
      <c r="B36" s="223" t="s">
        <v>224</v>
      </c>
      <c r="C36" s="208">
        <v>279</v>
      </c>
    </row>
    <row r="37" spans="1:3" x14ac:dyDescent="0.2">
      <c r="A37" s="218">
        <v>44</v>
      </c>
      <c r="B37" s="223" t="s">
        <v>225</v>
      </c>
      <c r="C37" s="208">
        <v>337</v>
      </c>
    </row>
    <row r="38" spans="1:3" x14ac:dyDescent="0.2">
      <c r="A38" s="218">
        <v>45</v>
      </c>
      <c r="B38" s="223" t="s">
        <v>231</v>
      </c>
      <c r="C38" s="208">
        <v>296</v>
      </c>
    </row>
    <row r="39" spans="1:3" x14ac:dyDescent="0.2">
      <c r="A39" s="218">
        <v>46</v>
      </c>
      <c r="B39" s="223" t="s">
        <v>232</v>
      </c>
      <c r="C39" s="208">
        <v>317</v>
      </c>
    </row>
    <row r="40" spans="1:3" x14ac:dyDescent="0.2">
      <c r="A40" s="218">
        <v>47</v>
      </c>
      <c r="B40" s="223" t="s">
        <v>233</v>
      </c>
      <c r="C40" s="208">
        <v>351</v>
      </c>
    </row>
    <row r="41" spans="1:3" x14ac:dyDescent="0.2">
      <c r="A41" s="218">
        <v>48</v>
      </c>
      <c r="B41" s="223" t="s">
        <v>238</v>
      </c>
      <c r="C41" s="208">
        <v>226</v>
      </c>
    </row>
    <row r="42" spans="1:3" x14ac:dyDescent="0.2">
      <c r="A42" s="218">
        <v>49</v>
      </c>
      <c r="B42" s="223" t="s">
        <v>239</v>
      </c>
      <c r="C42" s="208">
        <v>279</v>
      </c>
    </row>
    <row r="43" spans="1:3" x14ac:dyDescent="0.2">
      <c r="A43" s="218">
        <v>50</v>
      </c>
      <c r="B43" s="223" t="s">
        <v>240</v>
      </c>
      <c r="C43" s="208">
        <v>284</v>
      </c>
    </row>
    <row r="44" spans="1:3" x14ac:dyDescent="0.2">
      <c r="A44" s="218">
        <v>51</v>
      </c>
      <c r="B44" s="223" t="s">
        <v>246</v>
      </c>
      <c r="C44" s="208">
        <v>332</v>
      </c>
    </row>
    <row r="45" spans="1:3" x14ac:dyDescent="0.2">
      <c r="A45" s="218">
        <v>52</v>
      </c>
      <c r="B45" s="223" t="s">
        <v>247</v>
      </c>
      <c r="C45" s="208">
        <v>333</v>
      </c>
    </row>
    <row r="46" spans="1:3" x14ac:dyDescent="0.2">
      <c r="A46" s="218">
        <v>53</v>
      </c>
      <c r="B46" s="223" t="s">
        <v>248</v>
      </c>
      <c r="C46" s="208">
        <v>473</v>
      </c>
    </row>
    <row r="47" spans="1:3" x14ac:dyDescent="0.2">
      <c r="A47" s="218">
        <v>1</v>
      </c>
      <c r="B47" s="223" t="s">
        <v>256</v>
      </c>
      <c r="C47" s="208">
        <v>588</v>
      </c>
    </row>
  </sheetData>
  <hyperlinks>
    <hyperlink ref="N1" location="Contents!A1" display="Contents page" xr:uid="{00000000-0004-0000-0E00-000000000000}"/>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tabColor theme="0" tint="-0.34998626667073579"/>
  </sheetPr>
  <dimension ref="A1:Q40"/>
  <sheetViews>
    <sheetView showGridLines="0" zoomScale="90" zoomScaleNormal="90" workbookViewId="0">
      <pane xSplit="1" ySplit="2" topLeftCell="B31" activePane="bottomRight" state="frozen"/>
      <selection pane="topRight" activeCell="B1" sqref="B1"/>
      <selection pane="bottomLeft" activeCell="A4" sqref="A4"/>
      <selection pane="bottomRight"/>
    </sheetView>
  </sheetViews>
  <sheetFormatPr baseColWidth="10" defaultColWidth="8.83203125" defaultRowHeight="15" x14ac:dyDescent="0.2"/>
  <cols>
    <col min="1" max="1" width="11.5" bestFit="1" customWidth="1"/>
    <col min="2" max="2" width="17.5" customWidth="1"/>
    <col min="3" max="4" width="13.5" customWidth="1"/>
    <col min="5" max="5" width="23.5" customWidth="1"/>
    <col min="6" max="6" width="18.5" style="97" customWidth="1"/>
  </cols>
  <sheetData>
    <row r="1" spans="1:17" x14ac:dyDescent="0.2">
      <c r="A1" s="55" t="s">
        <v>72</v>
      </c>
      <c r="B1" s="1"/>
      <c r="C1" s="1"/>
      <c r="D1" s="1"/>
      <c r="E1" s="2"/>
      <c r="L1" s="22"/>
    </row>
    <row r="2" spans="1:17" ht="124.5" customHeight="1" x14ac:dyDescent="0.2">
      <c r="A2" s="82" t="s">
        <v>0</v>
      </c>
      <c r="B2" s="85" t="s">
        <v>66</v>
      </c>
      <c r="C2" s="85" t="s">
        <v>67</v>
      </c>
      <c r="D2" s="85" t="s">
        <v>68</v>
      </c>
      <c r="E2" s="85" t="s">
        <v>69</v>
      </c>
      <c r="F2" s="98" t="s">
        <v>70</v>
      </c>
    </row>
    <row r="3" spans="1:17" x14ac:dyDescent="0.2">
      <c r="A3" s="11">
        <v>43942</v>
      </c>
      <c r="B3" s="5">
        <v>3732</v>
      </c>
      <c r="C3" s="5">
        <v>708</v>
      </c>
      <c r="D3" s="83">
        <v>0.65</v>
      </c>
      <c r="E3" s="6">
        <v>37213</v>
      </c>
      <c r="F3" s="84">
        <f>B3/E3</f>
        <v>0.10028753392631608</v>
      </c>
      <c r="G3" s="7"/>
      <c r="H3" s="7"/>
      <c r="I3" s="7"/>
      <c r="J3" s="7"/>
      <c r="K3" s="7"/>
      <c r="L3" s="8"/>
      <c r="M3" s="8"/>
      <c r="N3" s="8"/>
      <c r="O3" s="8"/>
      <c r="P3" s="8"/>
      <c r="Q3" s="8"/>
    </row>
    <row r="4" spans="1:17" x14ac:dyDescent="0.2">
      <c r="A4" s="11">
        <v>43949</v>
      </c>
      <c r="B4" s="5">
        <v>4163</v>
      </c>
      <c r="C4" s="5">
        <v>862</v>
      </c>
      <c r="D4" s="83">
        <v>0.79</v>
      </c>
      <c r="E4" s="6">
        <v>45068</v>
      </c>
      <c r="F4" s="84">
        <f>B4/E4</f>
        <v>9.2371527469601492E-2</v>
      </c>
      <c r="G4" s="7"/>
      <c r="H4" s="7"/>
      <c r="I4" s="7"/>
      <c r="J4" s="7"/>
      <c r="K4" s="7"/>
      <c r="L4" s="8"/>
      <c r="M4" s="8"/>
      <c r="N4" s="8"/>
      <c r="O4" s="8"/>
      <c r="P4" s="8"/>
      <c r="Q4" s="8"/>
    </row>
    <row r="5" spans="1:17" x14ac:dyDescent="0.2">
      <c r="A5" s="11">
        <v>43956</v>
      </c>
      <c r="B5" s="5">
        <v>3672</v>
      </c>
      <c r="C5" s="5">
        <v>822</v>
      </c>
      <c r="D5" s="83">
        <v>0.76</v>
      </c>
      <c r="E5" s="6">
        <v>43403</v>
      </c>
      <c r="F5" s="84">
        <f>B5/E5</f>
        <v>8.4602446835472203E-2</v>
      </c>
      <c r="G5" s="7"/>
      <c r="H5" s="7"/>
      <c r="I5" s="7"/>
      <c r="J5" s="7"/>
      <c r="K5" s="7"/>
      <c r="L5" s="8"/>
      <c r="M5" s="8"/>
      <c r="N5" s="8"/>
      <c r="O5" s="8"/>
      <c r="P5" s="8"/>
      <c r="Q5" s="8"/>
    </row>
    <row r="6" spans="1:17" x14ac:dyDescent="0.2">
      <c r="A6" s="11">
        <v>43963</v>
      </c>
      <c r="B6" s="5">
        <v>3121</v>
      </c>
      <c r="C6" s="5">
        <v>813</v>
      </c>
      <c r="D6" s="83">
        <v>0.75</v>
      </c>
      <c r="E6" s="6">
        <v>42626</v>
      </c>
      <c r="F6" s="84">
        <f>B6/E6</f>
        <v>7.3218223619387235E-2</v>
      </c>
      <c r="G6" s="7"/>
      <c r="H6" s="7"/>
      <c r="I6" s="7"/>
      <c r="J6" s="7"/>
      <c r="K6" s="7"/>
      <c r="L6" s="8"/>
      <c r="M6" s="8"/>
      <c r="N6" s="8"/>
      <c r="O6" s="8"/>
      <c r="P6" s="8"/>
      <c r="Q6" s="8"/>
    </row>
    <row r="7" spans="1:17" x14ac:dyDescent="0.2">
      <c r="A7" s="11">
        <v>43970</v>
      </c>
      <c r="B7" s="5">
        <v>3381</v>
      </c>
      <c r="C7" s="5">
        <v>879</v>
      </c>
      <c r="D7" s="83">
        <v>0.81</v>
      </c>
      <c r="E7" s="6">
        <v>46272</v>
      </c>
      <c r="F7" s="84">
        <f>B7/E7</f>
        <v>7.306794605809129E-2</v>
      </c>
      <c r="G7" s="7"/>
      <c r="H7" s="7"/>
      <c r="I7" s="7"/>
      <c r="J7" s="7"/>
      <c r="K7" s="7"/>
      <c r="L7" s="8"/>
      <c r="M7" s="8"/>
      <c r="N7" s="8"/>
      <c r="O7" s="8"/>
      <c r="P7" s="8"/>
      <c r="Q7" s="8"/>
    </row>
    <row r="8" spans="1:17" x14ac:dyDescent="0.2">
      <c r="A8" s="11">
        <f>A7+7</f>
        <v>43977</v>
      </c>
      <c r="B8" s="5">
        <v>3049</v>
      </c>
      <c r="C8" s="5">
        <v>880</v>
      </c>
      <c r="D8" s="83">
        <v>0.81</v>
      </c>
      <c r="E8" s="6">
        <v>46237</v>
      </c>
      <c r="F8" s="84">
        <v>6.6000000000000003E-2</v>
      </c>
      <c r="G8" s="7"/>
      <c r="H8" s="7"/>
      <c r="I8" s="7"/>
      <c r="J8" s="7"/>
      <c r="K8" s="7"/>
      <c r="L8" s="8"/>
      <c r="M8" s="8"/>
      <c r="N8" s="8"/>
      <c r="O8" s="8"/>
      <c r="P8" s="8"/>
      <c r="Q8" s="8"/>
    </row>
    <row r="9" spans="1:17" x14ac:dyDescent="0.2">
      <c r="A9" s="11">
        <f>A8+7</f>
        <v>43984</v>
      </c>
      <c r="B9" s="5">
        <v>2668</v>
      </c>
      <c r="C9" s="5">
        <v>824</v>
      </c>
      <c r="D9" s="83">
        <v>0.76</v>
      </c>
      <c r="E9" s="6">
        <v>43864</v>
      </c>
      <c r="F9" s="84">
        <v>6.0999999999999999E-2</v>
      </c>
      <c r="G9" s="7"/>
      <c r="H9" s="7"/>
      <c r="I9" s="7"/>
      <c r="J9" s="7"/>
      <c r="K9" s="7"/>
      <c r="L9" s="8"/>
      <c r="M9" s="8"/>
      <c r="N9" s="8"/>
      <c r="O9" s="8"/>
      <c r="P9" s="8"/>
      <c r="Q9" s="8"/>
    </row>
    <row r="10" spans="1:17" x14ac:dyDescent="0.2">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
      <c r="A12" s="11">
        <v>44005</v>
      </c>
      <c r="B12" s="9">
        <v>1801</v>
      </c>
      <c r="C12" s="9">
        <v>688</v>
      </c>
      <c r="D12" s="83">
        <v>0.64</v>
      </c>
      <c r="E12" s="106">
        <v>36257</v>
      </c>
      <c r="F12" s="84">
        <v>0.05</v>
      </c>
      <c r="G12" s="7"/>
      <c r="H12" s="7"/>
      <c r="I12" s="7"/>
      <c r="J12" s="7"/>
      <c r="K12" s="7"/>
      <c r="L12" s="8"/>
      <c r="M12" s="8"/>
      <c r="N12" s="8"/>
      <c r="O12" s="8"/>
      <c r="P12" s="8"/>
      <c r="Q12" s="8"/>
    </row>
    <row r="13" spans="1:17" x14ac:dyDescent="0.2">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
      <c r="A14" s="11">
        <v>44019</v>
      </c>
      <c r="B14" s="9">
        <v>1764</v>
      </c>
      <c r="C14" s="9">
        <v>807</v>
      </c>
      <c r="D14" s="83">
        <v>0.75</v>
      </c>
      <c r="E14" s="106">
        <v>41680</v>
      </c>
      <c r="F14" s="84">
        <v>4.2000000000000003E-2</v>
      </c>
      <c r="G14" s="8"/>
    </row>
    <row r="15" spans="1:17" x14ac:dyDescent="0.2">
      <c r="A15" s="11">
        <v>44026</v>
      </c>
      <c r="B15" s="9">
        <v>1708</v>
      </c>
      <c r="C15" s="9">
        <v>772</v>
      </c>
      <c r="D15" s="83">
        <v>0.71</v>
      </c>
      <c r="E15" s="106">
        <v>40038</v>
      </c>
      <c r="F15" s="84">
        <v>4.2999999999999997E-2</v>
      </c>
      <c r="G15" s="8"/>
    </row>
    <row r="16" spans="1:17" x14ac:dyDescent="0.2">
      <c r="A16" s="11">
        <v>44033</v>
      </c>
      <c r="B16" s="9">
        <v>1666</v>
      </c>
      <c r="C16" s="9">
        <v>790</v>
      </c>
      <c r="D16" s="83">
        <v>0.73</v>
      </c>
      <c r="E16" s="106">
        <v>40858</v>
      </c>
      <c r="F16" s="84">
        <v>4.1000000000000002E-2</v>
      </c>
      <c r="G16" s="8"/>
    </row>
    <row r="17" spans="1:7" x14ac:dyDescent="0.2">
      <c r="A17" s="11">
        <v>44040</v>
      </c>
      <c r="B17" s="9">
        <v>1523</v>
      </c>
      <c r="C17" s="9">
        <v>768</v>
      </c>
      <c r="D17" s="83">
        <v>0.71</v>
      </c>
      <c r="E17" s="106">
        <v>40005</v>
      </c>
      <c r="F17" s="84">
        <v>3.7999999999999999E-2</v>
      </c>
      <c r="G17" s="8"/>
    </row>
    <row r="18" spans="1:7" x14ac:dyDescent="0.2">
      <c r="A18" s="11">
        <v>44047</v>
      </c>
      <c r="B18" s="9">
        <v>815</v>
      </c>
      <c r="C18" s="9">
        <v>799</v>
      </c>
      <c r="D18" s="83">
        <v>0.74</v>
      </c>
      <c r="E18" s="106">
        <v>41702</v>
      </c>
      <c r="F18" s="84">
        <v>0.02</v>
      </c>
      <c r="G18" s="8"/>
    </row>
    <row r="19" spans="1:7" x14ac:dyDescent="0.2">
      <c r="A19" s="11">
        <v>44054</v>
      </c>
      <c r="B19" s="9">
        <v>613</v>
      </c>
      <c r="C19" s="9">
        <v>829</v>
      </c>
      <c r="D19" s="83">
        <v>0.77</v>
      </c>
      <c r="E19" s="106">
        <v>43887</v>
      </c>
      <c r="F19" s="84">
        <v>1.4E-2</v>
      </c>
      <c r="G19" s="8"/>
    </row>
    <row r="20" spans="1:7" x14ac:dyDescent="0.2">
      <c r="A20" s="11">
        <v>44061</v>
      </c>
      <c r="B20" s="9">
        <v>506</v>
      </c>
      <c r="C20" s="9">
        <v>818</v>
      </c>
      <c r="D20" s="83">
        <v>0.76</v>
      </c>
      <c r="E20" s="106">
        <v>42682</v>
      </c>
      <c r="F20" s="84">
        <v>1.2E-2</v>
      </c>
      <c r="G20" s="8"/>
    </row>
    <row r="21" spans="1:7" x14ac:dyDescent="0.2">
      <c r="A21" s="11">
        <v>44068</v>
      </c>
      <c r="B21" s="73">
        <v>554</v>
      </c>
      <c r="C21" s="73">
        <v>775</v>
      </c>
      <c r="D21" s="257">
        <v>0.72</v>
      </c>
      <c r="E21" s="113">
        <v>40323</v>
      </c>
      <c r="F21" s="84">
        <v>1.4E-2</v>
      </c>
      <c r="G21" s="8"/>
    </row>
    <row r="22" spans="1:7" x14ac:dyDescent="0.2">
      <c r="A22" s="11">
        <v>44075</v>
      </c>
      <c r="B22" s="73">
        <v>496</v>
      </c>
      <c r="C22" s="73">
        <v>796</v>
      </c>
      <c r="D22" s="257">
        <v>0.74</v>
      </c>
      <c r="E22" s="113">
        <v>42316</v>
      </c>
      <c r="F22" s="84">
        <v>1.2E-2</v>
      </c>
      <c r="G22" s="8"/>
    </row>
    <row r="23" spans="1:7" x14ac:dyDescent="0.2">
      <c r="A23" s="11">
        <v>44082</v>
      </c>
      <c r="B23" s="73">
        <v>548</v>
      </c>
      <c r="C23" s="73">
        <v>825</v>
      </c>
      <c r="D23" s="257">
        <v>0.76</v>
      </c>
      <c r="E23" s="113">
        <v>43053</v>
      </c>
      <c r="F23" s="84">
        <v>1.2999999999999999E-2</v>
      </c>
      <c r="G23" s="8"/>
    </row>
    <row r="24" spans="1:7" x14ac:dyDescent="0.2">
      <c r="A24" s="11">
        <v>44089</v>
      </c>
      <c r="B24" s="73">
        <v>496</v>
      </c>
      <c r="C24" s="73">
        <v>806</v>
      </c>
      <c r="D24" s="257">
        <v>0.75</v>
      </c>
      <c r="E24" s="113">
        <v>42935</v>
      </c>
      <c r="F24" s="84">
        <v>1.2E-2</v>
      </c>
      <c r="G24" s="8"/>
    </row>
    <row r="25" spans="1:7" x14ac:dyDescent="0.2">
      <c r="A25" s="11">
        <v>44096</v>
      </c>
      <c r="B25" s="73">
        <v>504</v>
      </c>
      <c r="C25" s="73">
        <v>792</v>
      </c>
      <c r="D25" s="257">
        <v>0.73</v>
      </c>
      <c r="E25" s="113">
        <v>41727</v>
      </c>
      <c r="F25" s="84">
        <v>1.2E-2</v>
      </c>
      <c r="G25" s="8"/>
    </row>
    <row r="26" spans="1:7" x14ac:dyDescent="0.2">
      <c r="A26" s="11">
        <v>44103</v>
      </c>
      <c r="B26" s="73">
        <v>511</v>
      </c>
      <c r="C26" s="73">
        <v>810</v>
      </c>
      <c r="D26" s="257">
        <v>0.75</v>
      </c>
      <c r="E26" s="113">
        <v>42474</v>
      </c>
      <c r="F26" s="84">
        <v>1.2E-2</v>
      </c>
      <c r="G26" s="8"/>
    </row>
    <row r="27" spans="1:7" x14ac:dyDescent="0.2">
      <c r="A27" s="11">
        <v>44110</v>
      </c>
      <c r="B27" s="73">
        <v>610</v>
      </c>
      <c r="C27" s="73">
        <v>794</v>
      </c>
      <c r="D27" s="257">
        <v>0.74</v>
      </c>
      <c r="E27" s="113">
        <v>41454</v>
      </c>
      <c r="F27" s="84">
        <v>1.4999999999999999E-2</v>
      </c>
      <c r="G27" s="8"/>
    </row>
    <row r="28" spans="1:7" x14ac:dyDescent="0.2">
      <c r="A28" s="11">
        <v>44117</v>
      </c>
      <c r="B28" s="73">
        <v>795</v>
      </c>
      <c r="C28" s="73">
        <v>768</v>
      </c>
      <c r="D28" s="257">
        <v>0.71</v>
      </c>
      <c r="E28" s="113">
        <v>40635</v>
      </c>
      <c r="F28" s="84">
        <v>0.02</v>
      </c>
      <c r="G28" s="8"/>
    </row>
    <row r="29" spans="1:7" x14ac:dyDescent="0.2">
      <c r="A29" s="11">
        <v>44124</v>
      </c>
      <c r="B29" s="410">
        <v>952</v>
      </c>
      <c r="C29" s="410">
        <v>801</v>
      </c>
      <c r="D29" s="257">
        <v>0.74</v>
      </c>
      <c r="E29" s="113">
        <v>41950</v>
      </c>
      <c r="F29" s="84">
        <v>2.3E-2</v>
      </c>
      <c r="G29" s="8"/>
    </row>
    <row r="30" spans="1:7" x14ac:dyDescent="0.2">
      <c r="A30" s="11">
        <v>44131</v>
      </c>
      <c r="B30" s="410">
        <v>1062</v>
      </c>
      <c r="C30" s="410">
        <v>789</v>
      </c>
      <c r="D30" s="257">
        <v>0.73</v>
      </c>
      <c r="E30" s="113">
        <v>40996</v>
      </c>
      <c r="F30" s="84">
        <v>2.5999999999999999E-2</v>
      </c>
      <c r="G30" s="8"/>
    </row>
    <row r="31" spans="1:7" x14ac:dyDescent="0.2">
      <c r="A31" s="11">
        <v>44138</v>
      </c>
      <c r="B31" s="410">
        <v>957</v>
      </c>
      <c r="C31" s="410">
        <v>817</v>
      </c>
      <c r="D31" s="257">
        <v>0.76</v>
      </c>
      <c r="E31" s="113">
        <v>42985</v>
      </c>
      <c r="F31" s="84">
        <v>2.1999999999999999E-2</v>
      </c>
      <c r="G31" s="8"/>
    </row>
    <row r="32" spans="1:7" x14ac:dyDescent="0.2">
      <c r="A32" s="11">
        <v>44145</v>
      </c>
      <c r="B32" s="410">
        <v>1004</v>
      </c>
      <c r="C32" s="410">
        <v>808</v>
      </c>
      <c r="D32" s="257">
        <v>0.75</v>
      </c>
      <c r="E32" s="113">
        <v>41234</v>
      </c>
      <c r="F32" s="84">
        <v>2.4E-2</v>
      </c>
    </row>
    <row r="33" spans="1:6" x14ac:dyDescent="0.2">
      <c r="A33" s="11">
        <v>44152</v>
      </c>
      <c r="B33" s="410">
        <v>1004</v>
      </c>
      <c r="C33" s="410">
        <v>803</v>
      </c>
      <c r="D33" s="257">
        <v>0.75</v>
      </c>
      <c r="E33" s="113">
        <v>42319</v>
      </c>
      <c r="F33" s="84">
        <v>2.4E-2</v>
      </c>
    </row>
    <row r="34" spans="1:6" x14ac:dyDescent="0.2">
      <c r="A34" s="11">
        <v>44159</v>
      </c>
      <c r="B34" s="410">
        <v>805</v>
      </c>
      <c r="C34" s="410">
        <v>809</v>
      </c>
      <c r="D34" s="257">
        <v>0.75</v>
      </c>
      <c r="E34" s="113">
        <v>42704</v>
      </c>
      <c r="F34" s="84">
        <v>1.9E-2</v>
      </c>
    </row>
    <row r="35" spans="1:6" x14ac:dyDescent="0.2">
      <c r="A35" s="11">
        <v>44166</v>
      </c>
      <c r="B35" s="410">
        <v>813</v>
      </c>
      <c r="C35" s="410">
        <v>819</v>
      </c>
      <c r="D35" s="257">
        <v>0.76</v>
      </c>
      <c r="E35" s="113">
        <v>42687</v>
      </c>
      <c r="F35" s="84">
        <v>1.9E-2</v>
      </c>
    </row>
    <row r="36" spans="1:6" x14ac:dyDescent="0.2">
      <c r="A36" s="11">
        <v>44173</v>
      </c>
      <c r="B36" s="410">
        <v>774</v>
      </c>
      <c r="C36" s="410">
        <v>774</v>
      </c>
      <c r="D36" s="257">
        <v>0.72</v>
      </c>
      <c r="E36" s="113">
        <v>40403</v>
      </c>
      <c r="F36" s="84">
        <v>1.9E-2</v>
      </c>
    </row>
    <row r="37" spans="1:6" x14ac:dyDescent="0.2">
      <c r="A37" s="11">
        <v>44180</v>
      </c>
      <c r="B37" s="410">
        <v>780</v>
      </c>
      <c r="C37" s="410">
        <v>705</v>
      </c>
      <c r="D37" s="257">
        <v>0.66</v>
      </c>
      <c r="E37" s="113">
        <v>35954</v>
      </c>
      <c r="F37" s="84">
        <v>2.1999999999999999E-2</v>
      </c>
    </row>
    <row r="38" spans="1:6" x14ac:dyDescent="0.2">
      <c r="A38" s="11">
        <v>44187</v>
      </c>
      <c r="B38" s="410">
        <v>576</v>
      </c>
      <c r="C38" s="410">
        <v>670</v>
      </c>
      <c r="D38" s="257">
        <v>0.62</v>
      </c>
      <c r="E38" s="113">
        <v>34066</v>
      </c>
      <c r="F38" s="84">
        <v>1.7000000000000001E-2</v>
      </c>
    </row>
    <row r="39" spans="1:6" x14ac:dyDescent="0.2">
      <c r="A39" s="11">
        <v>44201</v>
      </c>
      <c r="B39" s="410">
        <v>1311</v>
      </c>
      <c r="C39" s="410">
        <v>709</v>
      </c>
      <c r="D39" s="257">
        <v>0.66</v>
      </c>
      <c r="E39" s="113">
        <v>36734</v>
      </c>
      <c r="F39" s="84">
        <v>3.5999999999999997E-2</v>
      </c>
    </row>
    <row r="40" spans="1:6" x14ac:dyDescent="0.2">
      <c r="A40" s="11">
        <v>44208</v>
      </c>
      <c r="B40" s="410">
        <v>1594</v>
      </c>
      <c r="C40" s="410">
        <v>726</v>
      </c>
      <c r="D40" s="257">
        <v>0.68</v>
      </c>
      <c r="E40" s="113">
        <v>37654</v>
      </c>
      <c r="F40" s="84">
        <v>4.2000000000000003E-2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34998626667073579"/>
  </sheetPr>
  <dimension ref="A1:P32"/>
  <sheetViews>
    <sheetView showGridLines="0" zoomScale="89" zoomScaleNormal="90" workbookViewId="0">
      <pane ySplit="3" topLeftCell="A17" activePane="bottomLeft" state="frozen"/>
      <selection pane="bottomLeft"/>
    </sheetView>
  </sheetViews>
  <sheetFormatPr baseColWidth="10" defaultColWidth="8.83203125" defaultRowHeight="15" x14ac:dyDescent="0.2"/>
  <cols>
    <col min="1" max="1" width="10.5" style="225" customWidth="1"/>
    <col min="2" max="2" width="10" style="2" customWidth="1"/>
    <col min="3" max="3" width="23.5" style="2" customWidth="1"/>
    <col min="4" max="4" width="26.5" style="2" customWidth="1"/>
    <col min="5" max="5" width="3.5" style="2" customWidth="1"/>
    <col min="6" max="6" width="9.5" style="31"/>
  </cols>
  <sheetData>
    <row r="1" spans="1:16" x14ac:dyDescent="0.2">
      <c r="A1" s="1" t="s">
        <v>157</v>
      </c>
      <c r="C1" s="1"/>
      <c r="D1" s="1"/>
      <c r="E1" s="1"/>
      <c r="P1" s="22" t="s">
        <v>29</v>
      </c>
    </row>
    <row r="2" spans="1:16" x14ac:dyDescent="0.2">
      <c r="A2" s="1"/>
      <c r="C2" s="1"/>
      <c r="D2" s="1"/>
      <c r="E2" s="1"/>
      <c r="P2" s="22"/>
    </row>
    <row r="3" spans="1:16" ht="43" x14ac:dyDescent="0.2">
      <c r="A3" s="215" t="s">
        <v>132</v>
      </c>
      <c r="B3" s="209" t="s">
        <v>0</v>
      </c>
      <c r="C3" s="210" t="s">
        <v>56</v>
      </c>
      <c r="D3" s="210" t="s">
        <v>47</v>
      </c>
      <c r="E3" s="54"/>
    </row>
    <row r="4" spans="1:16" x14ac:dyDescent="0.2">
      <c r="A4" s="208">
        <v>27</v>
      </c>
      <c r="B4" s="211">
        <v>44013</v>
      </c>
      <c r="C4" s="208">
        <v>135</v>
      </c>
      <c r="D4" s="122">
        <v>0.13</v>
      </c>
      <c r="E4" s="12"/>
    </row>
    <row r="5" spans="1:16" x14ac:dyDescent="0.2">
      <c r="A5" s="208">
        <v>28</v>
      </c>
      <c r="B5" s="211">
        <v>44020</v>
      </c>
      <c r="C5" s="208">
        <v>113</v>
      </c>
      <c r="D5" s="122">
        <v>0.1</v>
      </c>
      <c r="E5" s="12"/>
    </row>
    <row r="6" spans="1:16" x14ac:dyDescent="0.2">
      <c r="A6" s="208">
        <v>29</v>
      </c>
      <c r="B6" s="211">
        <v>44027</v>
      </c>
      <c r="C6" s="208">
        <v>97</v>
      </c>
      <c r="D6" s="122">
        <v>0.09</v>
      </c>
      <c r="E6" s="12"/>
    </row>
    <row r="7" spans="1:16" x14ac:dyDescent="0.2">
      <c r="A7" s="208">
        <v>30</v>
      </c>
      <c r="B7" s="211">
        <v>44034</v>
      </c>
      <c r="C7" s="208">
        <v>81</v>
      </c>
      <c r="D7" s="122">
        <v>0.08</v>
      </c>
      <c r="E7" s="12"/>
    </row>
    <row r="8" spans="1:16" x14ac:dyDescent="0.2">
      <c r="A8" s="208">
        <v>31</v>
      </c>
      <c r="B8" s="211">
        <v>44041</v>
      </c>
      <c r="C8" s="208">
        <v>66</v>
      </c>
      <c r="D8" s="77">
        <v>0.06</v>
      </c>
      <c r="E8" s="95"/>
    </row>
    <row r="9" spans="1:16" x14ac:dyDescent="0.2">
      <c r="A9" s="208">
        <v>32</v>
      </c>
      <c r="B9" s="226">
        <v>44048</v>
      </c>
      <c r="C9" s="227">
        <v>60</v>
      </c>
      <c r="D9" s="228">
        <v>0.06</v>
      </c>
      <c r="E9" s="95"/>
    </row>
    <row r="10" spans="1:16" x14ac:dyDescent="0.2">
      <c r="A10" s="208">
        <v>33</v>
      </c>
      <c r="B10" s="226">
        <v>44055</v>
      </c>
      <c r="C10" s="227">
        <v>53</v>
      </c>
      <c r="D10" s="229">
        <v>0.05</v>
      </c>
      <c r="E10" s="12"/>
    </row>
    <row r="11" spans="1:16" x14ac:dyDescent="0.2">
      <c r="A11" s="208">
        <v>34</v>
      </c>
      <c r="B11" s="226">
        <v>44062</v>
      </c>
      <c r="C11" s="227">
        <v>52</v>
      </c>
      <c r="D11" s="229">
        <v>0.05</v>
      </c>
    </row>
    <row r="12" spans="1:16" x14ac:dyDescent="0.2">
      <c r="A12" s="208">
        <v>35</v>
      </c>
      <c r="B12" s="226">
        <v>44069</v>
      </c>
      <c r="C12" s="227">
        <v>66</v>
      </c>
      <c r="D12" s="229">
        <v>0.06</v>
      </c>
    </row>
    <row r="13" spans="1:16" x14ac:dyDescent="0.2">
      <c r="A13" s="208">
        <v>36</v>
      </c>
      <c r="B13" s="226">
        <v>44076</v>
      </c>
      <c r="C13" s="227">
        <v>69</v>
      </c>
      <c r="D13" s="229">
        <v>0.06</v>
      </c>
    </row>
    <row r="14" spans="1:16" x14ac:dyDescent="0.2">
      <c r="A14" s="208">
        <v>37</v>
      </c>
      <c r="B14" s="226">
        <v>44083</v>
      </c>
      <c r="C14" s="227">
        <v>78</v>
      </c>
      <c r="D14" s="229">
        <v>7.0000000000000007E-2</v>
      </c>
    </row>
    <row r="15" spans="1:16" x14ac:dyDescent="0.2">
      <c r="A15" s="208">
        <v>38</v>
      </c>
      <c r="B15" s="226">
        <v>44090</v>
      </c>
      <c r="C15" s="227">
        <v>91</v>
      </c>
      <c r="D15" s="391">
        <v>0.08</v>
      </c>
    </row>
    <row r="16" spans="1:16" x14ac:dyDescent="0.2">
      <c r="A16" s="208">
        <v>39</v>
      </c>
      <c r="B16" s="226">
        <v>44097</v>
      </c>
      <c r="C16" s="227">
        <v>95</v>
      </c>
      <c r="D16" s="391">
        <v>0.09</v>
      </c>
      <c r="E16" s="95"/>
    </row>
    <row r="17" spans="1:4" x14ac:dyDescent="0.2">
      <c r="A17" s="208">
        <v>40</v>
      </c>
      <c r="B17" s="226">
        <v>44104</v>
      </c>
      <c r="C17" s="227">
        <v>92</v>
      </c>
      <c r="D17" s="391">
        <v>0.09</v>
      </c>
    </row>
    <row r="18" spans="1:4" x14ac:dyDescent="0.2">
      <c r="A18" s="208">
        <v>41</v>
      </c>
      <c r="B18" s="226">
        <v>44111</v>
      </c>
      <c r="C18" s="227">
        <v>91</v>
      </c>
      <c r="D18" s="391">
        <v>0.08</v>
      </c>
    </row>
    <row r="19" spans="1:4" x14ac:dyDescent="0.2">
      <c r="A19" s="208">
        <v>42</v>
      </c>
      <c r="B19" s="226">
        <v>44118</v>
      </c>
      <c r="C19" s="227">
        <v>101</v>
      </c>
      <c r="D19" s="391">
        <v>0.09</v>
      </c>
    </row>
    <row r="20" spans="1:4" x14ac:dyDescent="0.2">
      <c r="A20" s="208">
        <v>43</v>
      </c>
      <c r="B20" s="226">
        <v>44125</v>
      </c>
      <c r="C20" s="227">
        <v>114</v>
      </c>
      <c r="D20" s="391">
        <v>0.11</v>
      </c>
    </row>
    <row r="21" spans="1:4" x14ac:dyDescent="0.2">
      <c r="A21" s="208">
        <v>44</v>
      </c>
      <c r="B21" s="226">
        <v>44132</v>
      </c>
      <c r="C21" s="227">
        <v>134</v>
      </c>
      <c r="D21" s="391">
        <v>0.12</v>
      </c>
    </row>
    <row r="22" spans="1:4" x14ac:dyDescent="0.2">
      <c r="A22" s="208">
        <v>45</v>
      </c>
      <c r="B22" s="226">
        <v>44139</v>
      </c>
      <c r="C22" s="227">
        <v>137</v>
      </c>
      <c r="D22" s="391">
        <v>0.13</v>
      </c>
    </row>
    <row r="23" spans="1:4" x14ac:dyDescent="0.2">
      <c r="A23" s="208">
        <v>46</v>
      </c>
      <c r="B23" s="226">
        <v>44146</v>
      </c>
      <c r="C23" s="227">
        <v>146</v>
      </c>
      <c r="D23" s="391">
        <v>0.14000000000000001</v>
      </c>
    </row>
    <row r="24" spans="1:4" x14ac:dyDescent="0.2">
      <c r="A24" s="208">
        <v>47</v>
      </c>
      <c r="B24" s="226">
        <v>44153</v>
      </c>
      <c r="C24" s="227">
        <v>141</v>
      </c>
      <c r="D24" s="391">
        <v>0.13</v>
      </c>
    </row>
    <row r="25" spans="1:4" x14ac:dyDescent="0.2">
      <c r="A25" s="208">
        <v>48</v>
      </c>
      <c r="B25" s="226">
        <v>44160</v>
      </c>
      <c r="C25" s="227">
        <v>129</v>
      </c>
      <c r="D25" s="391">
        <v>0.12</v>
      </c>
    </row>
    <row r="26" spans="1:4" x14ac:dyDescent="0.2">
      <c r="A26" s="208">
        <v>49</v>
      </c>
      <c r="B26" s="226">
        <v>44167</v>
      </c>
      <c r="C26" s="227">
        <v>128</v>
      </c>
      <c r="D26" s="391">
        <v>0.12</v>
      </c>
    </row>
    <row r="27" spans="1:4" x14ac:dyDescent="0.2">
      <c r="A27" s="208">
        <v>50</v>
      </c>
      <c r="B27" s="226">
        <v>44174</v>
      </c>
      <c r="C27" s="227">
        <v>117</v>
      </c>
      <c r="D27" s="391">
        <v>0.11</v>
      </c>
    </row>
    <row r="28" spans="1:4" x14ac:dyDescent="0.2">
      <c r="A28" s="208">
        <v>51</v>
      </c>
      <c r="B28" s="226">
        <v>44181</v>
      </c>
      <c r="C28" s="227">
        <v>140</v>
      </c>
      <c r="D28" s="391">
        <v>0.13</v>
      </c>
    </row>
    <row r="29" spans="1:4" x14ac:dyDescent="0.2">
      <c r="A29" s="208">
        <v>52</v>
      </c>
      <c r="B29" s="226">
        <v>44188</v>
      </c>
      <c r="C29" s="227">
        <v>138</v>
      </c>
      <c r="D29" s="391">
        <v>0.13</v>
      </c>
    </row>
    <row r="30" spans="1:4" x14ac:dyDescent="0.2">
      <c r="A30" s="208">
        <v>53</v>
      </c>
      <c r="B30" s="226">
        <v>44194</v>
      </c>
      <c r="C30" s="227">
        <v>149</v>
      </c>
      <c r="D30" s="391">
        <v>0.14000000000000001</v>
      </c>
    </row>
    <row r="31" spans="1:4" x14ac:dyDescent="0.2">
      <c r="A31" s="426">
        <v>1</v>
      </c>
      <c r="B31" s="226">
        <v>44201</v>
      </c>
      <c r="C31" s="208">
        <v>154</v>
      </c>
      <c r="D31" s="77">
        <v>0.14000000000000001</v>
      </c>
    </row>
    <row r="32" spans="1:4" x14ac:dyDescent="0.2">
      <c r="A32" s="426">
        <v>2</v>
      </c>
      <c r="B32" s="226">
        <v>44209</v>
      </c>
      <c r="C32" s="208">
        <v>180</v>
      </c>
      <c r="D32" s="77">
        <v>0.17</v>
      </c>
    </row>
  </sheetData>
  <hyperlinks>
    <hyperlink ref="P1" location="Contents!A1" display="Contents page" xr:uid="{00000000-0004-0000-1000-000000000000}"/>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rgb="FF92D050"/>
  </sheetPr>
  <dimension ref="A1:E312"/>
  <sheetViews>
    <sheetView workbookViewId="0">
      <pane xSplit="1" ySplit="3" topLeftCell="B297" activePane="bottomRight" state="frozen"/>
      <selection pane="topRight" activeCell="B1" sqref="B1"/>
      <selection pane="bottomLeft" activeCell="A4" sqref="A4"/>
      <selection pane="bottomRight" activeCell="B312" sqref="B312"/>
    </sheetView>
  </sheetViews>
  <sheetFormatPr baseColWidth="10" defaultColWidth="8.5" defaultRowHeight="15" x14ac:dyDescent="0.2"/>
  <cols>
    <col min="1" max="1" width="15" style="3" customWidth="1"/>
    <col min="2" max="2" width="26" style="71" customWidth="1"/>
    <col min="3" max="16384" width="8.5" style="3"/>
  </cols>
  <sheetData>
    <row r="1" spans="1:2" x14ac:dyDescent="0.2">
      <c r="A1" s="55" t="s">
        <v>50</v>
      </c>
    </row>
    <row r="3" spans="1:2" ht="43" x14ac:dyDescent="0.2">
      <c r="A3" s="56" t="s">
        <v>0</v>
      </c>
      <c r="B3" s="62" t="s">
        <v>49</v>
      </c>
    </row>
    <row r="4" spans="1:2" x14ac:dyDescent="0.2">
      <c r="A4" s="25">
        <v>43904</v>
      </c>
      <c r="B4" s="57">
        <v>1</v>
      </c>
    </row>
    <row r="5" spans="1:2" x14ac:dyDescent="0.2">
      <c r="A5" s="25">
        <v>43905</v>
      </c>
      <c r="B5" s="57">
        <v>1</v>
      </c>
    </row>
    <row r="6" spans="1:2" x14ac:dyDescent="0.2">
      <c r="A6" s="25">
        <v>43906</v>
      </c>
      <c r="B6" s="57">
        <v>1</v>
      </c>
    </row>
    <row r="7" spans="1:2" x14ac:dyDescent="0.2">
      <c r="A7" s="25">
        <v>43907</v>
      </c>
      <c r="B7" s="57">
        <v>2</v>
      </c>
    </row>
    <row r="8" spans="1:2" x14ac:dyDescent="0.2">
      <c r="A8" s="25">
        <v>43908</v>
      </c>
      <c r="B8" s="57">
        <v>3</v>
      </c>
    </row>
    <row r="9" spans="1:2" x14ac:dyDescent="0.2">
      <c r="A9" s="25">
        <v>43909</v>
      </c>
      <c r="B9" s="57">
        <v>6</v>
      </c>
    </row>
    <row r="10" spans="1:2" x14ac:dyDescent="0.2">
      <c r="A10" s="25">
        <v>43910</v>
      </c>
      <c r="B10" s="57">
        <v>6</v>
      </c>
    </row>
    <row r="11" spans="1:2" x14ac:dyDescent="0.2">
      <c r="A11" s="25">
        <v>43911</v>
      </c>
      <c r="B11" s="57">
        <v>7</v>
      </c>
    </row>
    <row r="12" spans="1:2" x14ac:dyDescent="0.2">
      <c r="A12" s="25">
        <v>43912</v>
      </c>
      <c r="B12" s="57">
        <v>10</v>
      </c>
    </row>
    <row r="13" spans="1:2" x14ac:dyDescent="0.2">
      <c r="A13" s="25">
        <v>43913</v>
      </c>
      <c r="B13" s="57">
        <v>14</v>
      </c>
    </row>
    <row r="14" spans="1:2" x14ac:dyDescent="0.2">
      <c r="A14" s="25">
        <v>43914</v>
      </c>
      <c r="B14" s="57">
        <v>16</v>
      </c>
    </row>
    <row r="15" spans="1:2" x14ac:dyDescent="0.2">
      <c r="A15" s="25">
        <v>43915</v>
      </c>
      <c r="B15" s="57">
        <v>22</v>
      </c>
    </row>
    <row r="16" spans="1:2" x14ac:dyDescent="0.2">
      <c r="A16" s="25">
        <v>43916</v>
      </c>
      <c r="B16" s="57">
        <v>25</v>
      </c>
    </row>
    <row r="17" spans="1:4" x14ac:dyDescent="0.2">
      <c r="A17" s="25">
        <v>43917</v>
      </c>
      <c r="B17" s="57">
        <v>33</v>
      </c>
    </row>
    <row r="18" spans="1:4" x14ac:dyDescent="0.2">
      <c r="A18" s="25">
        <v>43918</v>
      </c>
      <c r="B18" s="57">
        <v>40</v>
      </c>
    </row>
    <row r="19" spans="1:4" x14ac:dyDescent="0.2">
      <c r="A19" s="25">
        <v>43919</v>
      </c>
      <c r="B19" s="57">
        <v>41</v>
      </c>
    </row>
    <row r="20" spans="1:4" x14ac:dyDescent="0.2">
      <c r="A20" s="25">
        <v>43920</v>
      </c>
      <c r="B20" s="57">
        <v>47</v>
      </c>
    </row>
    <row r="21" spans="1:4" x14ac:dyDescent="0.2">
      <c r="A21" s="25">
        <v>43921</v>
      </c>
      <c r="B21" s="57">
        <v>69</v>
      </c>
    </row>
    <row r="22" spans="1:4" x14ac:dyDescent="0.2">
      <c r="A22" s="25">
        <v>43922</v>
      </c>
      <c r="B22" s="57">
        <v>97</v>
      </c>
    </row>
    <row r="23" spans="1:4" x14ac:dyDescent="0.2">
      <c r="A23" s="25">
        <v>43923</v>
      </c>
      <c r="B23" s="57">
        <v>126</v>
      </c>
    </row>
    <row r="24" spans="1:4" x14ac:dyDescent="0.2">
      <c r="A24" s="25">
        <v>43924</v>
      </c>
      <c r="B24" s="57">
        <v>172</v>
      </c>
    </row>
    <row r="25" spans="1:4" x14ac:dyDescent="0.2">
      <c r="A25" s="25">
        <v>43925</v>
      </c>
      <c r="B25" s="57">
        <v>218</v>
      </c>
    </row>
    <row r="26" spans="1:4" x14ac:dyDescent="0.2">
      <c r="A26" s="25">
        <v>43926</v>
      </c>
      <c r="B26" s="57">
        <v>220</v>
      </c>
    </row>
    <row r="27" spans="1:4" x14ac:dyDescent="0.2">
      <c r="A27" s="25">
        <v>43927</v>
      </c>
      <c r="B27" s="57">
        <v>222</v>
      </c>
      <c r="D27" s="60"/>
    </row>
    <row r="28" spans="1:4" x14ac:dyDescent="0.2">
      <c r="A28" s="25">
        <v>43928</v>
      </c>
      <c r="B28" s="57">
        <v>296</v>
      </c>
    </row>
    <row r="29" spans="1:4" x14ac:dyDescent="0.2">
      <c r="A29" s="25">
        <v>43929</v>
      </c>
      <c r="B29" s="57">
        <v>366</v>
      </c>
    </row>
    <row r="30" spans="1:4" x14ac:dyDescent="0.2">
      <c r="A30" s="25">
        <v>43930</v>
      </c>
      <c r="B30" s="57">
        <v>447</v>
      </c>
    </row>
    <row r="31" spans="1:4" x14ac:dyDescent="0.2">
      <c r="A31" s="25">
        <v>43931</v>
      </c>
      <c r="B31" s="57">
        <v>495</v>
      </c>
    </row>
    <row r="32" spans="1:4" x14ac:dyDescent="0.2">
      <c r="A32" s="25">
        <v>43932</v>
      </c>
      <c r="B32" s="57">
        <v>542</v>
      </c>
    </row>
    <row r="33" spans="1:5" x14ac:dyDescent="0.2">
      <c r="A33" s="25">
        <v>43933</v>
      </c>
      <c r="B33" s="57">
        <v>566</v>
      </c>
    </row>
    <row r="34" spans="1:5" x14ac:dyDescent="0.2">
      <c r="A34" s="25">
        <v>43934</v>
      </c>
      <c r="B34" s="57">
        <v>575</v>
      </c>
      <c r="E34" s="60" t="s">
        <v>53</v>
      </c>
    </row>
    <row r="35" spans="1:5" x14ac:dyDescent="0.2">
      <c r="A35" s="25">
        <v>43935</v>
      </c>
      <c r="B35" s="57">
        <v>615</v>
      </c>
    </row>
    <row r="36" spans="1:5" x14ac:dyDescent="0.2">
      <c r="A36" s="25">
        <v>43936</v>
      </c>
      <c r="B36" s="57">
        <v>699</v>
      </c>
    </row>
    <row r="37" spans="1:5" x14ac:dyDescent="0.2">
      <c r="A37" s="25">
        <v>43937</v>
      </c>
      <c r="B37" s="57">
        <v>779</v>
      </c>
    </row>
    <row r="38" spans="1:5" x14ac:dyDescent="0.2">
      <c r="A38" s="25">
        <v>43938</v>
      </c>
      <c r="B38" s="57">
        <v>837</v>
      </c>
    </row>
    <row r="39" spans="1:5" x14ac:dyDescent="0.2">
      <c r="A39" s="25">
        <v>43939</v>
      </c>
      <c r="B39" s="57">
        <v>893</v>
      </c>
    </row>
    <row r="40" spans="1:5" x14ac:dyDescent="0.2">
      <c r="A40" s="25">
        <v>43940</v>
      </c>
      <c r="B40" s="57">
        <v>903</v>
      </c>
    </row>
    <row r="41" spans="1:5" x14ac:dyDescent="0.2">
      <c r="A41" s="25">
        <v>43941</v>
      </c>
      <c r="B41" s="57">
        <v>915</v>
      </c>
    </row>
    <row r="42" spans="1:5" x14ac:dyDescent="0.2">
      <c r="A42" s="25">
        <v>43942</v>
      </c>
      <c r="B42" s="57">
        <v>985</v>
      </c>
    </row>
    <row r="43" spans="1:5" x14ac:dyDescent="0.2">
      <c r="A43" s="25">
        <v>43943</v>
      </c>
      <c r="B43" s="57">
        <v>1062</v>
      </c>
    </row>
    <row r="44" spans="1:5" x14ac:dyDescent="0.2">
      <c r="A44" s="25">
        <v>43944</v>
      </c>
      <c r="B44" s="57">
        <v>1120</v>
      </c>
    </row>
    <row r="45" spans="1:5" x14ac:dyDescent="0.2">
      <c r="A45" s="25">
        <v>43945</v>
      </c>
      <c r="B45" s="61">
        <v>1184</v>
      </c>
    </row>
    <row r="46" spans="1:5" x14ac:dyDescent="0.2">
      <c r="A46" s="25">
        <v>43946</v>
      </c>
      <c r="B46" s="61">
        <v>1231</v>
      </c>
    </row>
    <row r="47" spans="1:5" x14ac:dyDescent="0.2">
      <c r="A47" s="25">
        <v>43947</v>
      </c>
      <c r="B47" s="61">
        <v>1249</v>
      </c>
    </row>
    <row r="48" spans="1:5" x14ac:dyDescent="0.2">
      <c r="A48" s="25">
        <v>43948</v>
      </c>
      <c r="B48" s="61">
        <v>1262</v>
      </c>
    </row>
    <row r="49" spans="1:3" x14ac:dyDescent="0.2">
      <c r="A49" s="25">
        <v>43949</v>
      </c>
      <c r="B49" s="61">
        <v>1332</v>
      </c>
    </row>
    <row r="50" spans="1:3" x14ac:dyDescent="0.2">
      <c r="A50" s="25">
        <v>43950</v>
      </c>
      <c r="B50" s="61">
        <v>1415</v>
      </c>
    </row>
    <row r="51" spans="1:3" x14ac:dyDescent="0.2">
      <c r="A51" s="25">
        <v>43951</v>
      </c>
      <c r="B51" s="71">
        <v>1475</v>
      </c>
      <c r="C51" s="70"/>
    </row>
    <row r="52" spans="1:3" x14ac:dyDescent="0.2">
      <c r="A52" s="25">
        <v>43952</v>
      </c>
      <c r="B52" s="61">
        <v>1515</v>
      </c>
    </row>
    <row r="53" spans="1:3" x14ac:dyDescent="0.2">
      <c r="A53" s="25">
        <v>43953</v>
      </c>
      <c r="B53" s="61">
        <v>1559</v>
      </c>
    </row>
    <row r="54" spans="1:3" x14ac:dyDescent="0.2">
      <c r="A54" s="25">
        <v>43954</v>
      </c>
      <c r="B54" s="61">
        <v>1571</v>
      </c>
    </row>
    <row r="55" spans="1:3" x14ac:dyDescent="0.2">
      <c r="A55" s="25">
        <v>43955</v>
      </c>
      <c r="B55" s="71">
        <v>1576</v>
      </c>
      <c r="C55" s="70"/>
    </row>
    <row r="56" spans="1:3" x14ac:dyDescent="0.2">
      <c r="A56" s="25">
        <v>43956</v>
      </c>
      <c r="B56" s="71">
        <v>1620</v>
      </c>
      <c r="C56" s="70"/>
    </row>
    <row r="57" spans="1:3" x14ac:dyDescent="0.2">
      <c r="A57" s="25">
        <v>43957</v>
      </c>
      <c r="B57" s="61">
        <v>1703</v>
      </c>
    </row>
    <row r="58" spans="1:3" x14ac:dyDescent="0.2">
      <c r="A58" s="25">
        <v>43958</v>
      </c>
      <c r="B58" s="61">
        <v>1762</v>
      </c>
    </row>
    <row r="59" spans="1:3" x14ac:dyDescent="0.2">
      <c r="A59" s="25">
        <v>43959</v>
      </c>
      <c r="B59" s="61">
        <v>1811</v>
      </c>
    </row>
    <row r="60" spans="1:3" x14ac:dyDescent="0.2">
      <c r="A60" s="25">
        <v>43960</v>
      </c>
      <c r="B60" s="61">
        <v>1847</v>
      </c>
    </row>
    <row r="61" spans="1:3" x14ac:dyDescent="0.2">
      <c r="A61" s="25">
        <v>43961</v>
      </c>
      <c r="B61" s="61">
        <v>1857</v>
      </c>
    </row>
    <row r="62" spans="1:3" x14ac:dyDescent="0.2">
      <c r="A62" s="25">
        <v>43962</v>
      </c>
      <c r="B62" s="61">
        <v>1862</v>
      </c>
    </row>
    <row r="63" spans="1:3" x14ac:dyDescent="0.2">
      <c r="A63" s="25">
        <v>43963</v>
      </c>
      <c r="B63" s="61">
        <v>1912</v>
      </c>
    </row>
    <row r="64" spans="1:3" x14ac:dyDescent="0.2">
      <c r="A64" s="25">
        <v>43964</v>
      </c>
      <c r="B64" s="71">
        <v>1973</v>
      </c>
      <c r="C64" s="70"/>
    </row>
    <row r="65" spans="1:3" x14ac:dyDescent="0.2">
      <c r="A65" s="25">
        <v>43965</v>
      </c>
      <c r="B65" s="71">
        <v>2007</v>
      </c>
      <c r="C65" s="70"/>
    </row>
    <row r="66" spans="1:3" x14ac:dyDescent="0.2">
      <c r="A66" s="25">
        <v>43966</v>
      </c>
      <c r="B66" s="71">
        <v>2053</v>
      </c>
      <c r="C66" s="70"/>
    </row>
    <row r="67" spans="1:3" x14ac:dyDescent="0.2">
      <c r="A67" s="25">
        <v>43967</v>
      </c>
      <c r="B67" s="71">
        <v>2094</v>
      </c>
      <c r="C67" s="70"/>
    </row>
    <row r="68" spans="1:3" x14ac:dyDescent="0.2">
      <c r="A68" s="25">
        <v>43968</v>
      </c>
      <c r="B68" s="61">
        <v>2103</v>
      </c>
    </row>
    <row r="69" spans="1:3" x14ac:dyDescent="0.2">
      <c r="A69" s="25">
        <v>43969</v>
      </c>
      <c r="B69" s="61">
        <v>2105</v>
      </c>
      <c r="C69" s="70"/>
    </row>
    <row r="70" spans="1:3" x14ac:dyDescent="0.2">
      <c r="A70" s="25">
        <v>43970</v>
      </c>
      <c r="B70" s="61">
        <v>2134</v>
      </c>
    </row>
    <row r="71" spans="1:3" x14ac:dyDescent="0.2">
      <c r="A71" s="25">
        <v>43971</v>
      </c>
      <c r="B71" s="61">
        <v>2184</v>
      </c>
    </row>
    <row r="72" spans="1:3" x14ac:dyDescent="0.2">
      <c r="A72" s="25">
        <v>43972</v>
      </c>
      <c r="B72" s="61">
        <v>2221</v>
      </c>
    </row>
    <row r="73" spans="1:3" x14ac:dyDescent="0.2">
      <c r="A73" s="25">
        <v>43973</v>
      </c>
      <c r="B73" s="61">
        <v>2245</v>
      </c>
    </row>
    <row r="74" spans="1:3" x14ac:dyDescent="0.2">
      <c r="A74" s="25">
        <v>43974</v>
      </c>
      <c r="B74" s="61">
        <v>2261</v>
      </c>
    </row>
    <row r="75" spans="1:3" x14ac:dyDescent="0.2">
      <c r="A75" s="25">
        <v>43975</v>
      </c>
      <c r="B75" s="61">
        <v>2270</v>
      </c>
    </row>
    <row r="76" spans="1:3" x14ac:dyDescent="0.2">
      <c r="A76" s="25">
        <v>43976</v>
      </c>
      <c r="B76" s="61">
        <v>2273</v>
      </c>
    </row>
    <row r="77" spans="1:3" x14ac:dyDescent="0.2">
      <c r="A77" s="25">
        <v>43977</v>
      </c>
      <c r="B77" s="61">
        <v>2291</v>
      </c>
    </row>
    <row r="78" spans="1:3" x14ac:dyDescent="0.2">
      <c r="A78" s="25">
        <v>43978</v>
      </c>
      <c r="B78" s="61">
        <v>2304</v>
      </c>
    </row>
    <row r="79" spans="1:3" x14ac:dyDescent="0.2">
      <c r="A79" s="25">
        <v>43979</v>
      </c>
      <c r="B79" s="61">
        <v>2316</v>
      </c>
    </row>
    <row r="80" spans="1:3" x14ac:dyDescent="0.2">
      <c r="A80" s="108">
        <v>43980</v>
      </c>
      <c r="B80" s="61">
        <v>2331</v>
      </c>
    </row>
    <row r="81" spans="1:3" x14ac:dyDescent="0.2">
      <c r="A81" s="108">
        <v>43981</v>
      </c>
      <c r="B81" s="61">
        <v>2353</v>
      </c>
    </row>
    <row r="82" spans="1:3" x14ac:dyDescent="0.2">
      <c r="A82" s="108">
        <v>43982</v>
      </c>
      <c r="B82" s="61">
        <v>2362</v>
      </c>
    </row>
    <row r="83" spans="1:3" x14ac:dyDescent="0.2">
      <c r="A83" s="108">
        <v>43983</v>
      </c>
      <c r="B83" s="61">
        <v>2363</v>
      </c>
    </row>
    <row r="84" spans="1:3" x14ac:dyDescent="0.2">
      <c r="A84" s="108">
        <v>43984</v>
      </c>
      <c r="B84" s="61">
        <v>2375</v>
      </c>
    </row>
    <row r="85" spans="1:3" x14ac:dyDescent="0.2">
      <c r="A85" s="108">
        <v>43985</v>
      </c>
      <c r="B85" s="61">
        <v>2386</v>
      </c>
    </row>
    <row r="86" spans="1:3" x14ac:dyDescent="0.2">
      <c r="A86" s="108">
        <v>43986</v>
      </c>
      <c r="B86" s="71">
        <v>2395</v>
      </c>
      <c r="C86" s="70"/>
    </row>
    <row r="87" spans="1:3" x14ac:dyDescent="0.2">
      <c r="A87" s="108">
        <v>43987</v>
      </c>
      <c r="B87" s="61">
        <v>2409</v>
      </c>
    </row>
    <row r="88" spans="1:3" x14ac:dyDescent="0.2">
      <c r="A88" s="108">
        <v>43988</v>
      </c>
      <c r="B88" s="61">
        <v>2415</v>
      </c>
    </row>
    <row r="89" spans="1:3" x14ac:dyDescent="0.2">
      <c r="A89" s="108">
        <v>43989</v>
      </c>
      <c r="B89" s="61">
        <v>2415</v>
      </c>
    </row>
    <row r="90" spans="1:3" x14ac:dyDescent="0.2">
      <c r="A90" s="108">
        <v>43990</v>
      </c>
      <c r="B90" s="61">
        <v>2415</v>
      </c>
    </row>
    <row r="91" spans="1:3" x14ac:dyDescent="0.2">
      <c r="A91" s="108">
        <v>43991</v>
      </c>
      <c r="B91" s="61">
        <v>2422</v>
      </c>
    </row>
    <row r="92" spans="1:3" x14ac:dyDescent="0.2">
      <c r="A92" s="108">
        <v>43992</v>
      </c>
      <c r="B92" s="61">
        <v>2434</v>
      </c>
    </row>
    <row r="93" spans="1:3" x14ac:dyDescent="0.2">
      <c r="A93" s="108">
        <v>43993</v>
      </c>
      <c r="B93" s="61">
        <v>2439</v>
      </c>
    </row>
    <row r="94" spans="1:3" x14ac:dyDescent="0.2">
      <c r="A94" s="108">
        <v>43994</v>
      </c>
      <c r="B94" s="61">
        <v>2442</v>
      </c>
    </row>
    <row r="95" spans="1:3" x14ac:dyDescent="0.2">
      <c r="A95" s="108">
        <v>43995</v>
      </c>
      <c r="B95" s="61">
        <v>2447</v>
      </c>
    </row>
    <row r="96" spans="1:3" x14ac:dyDescent="0.2">
      <c r="A96" s="108">
        <v>43996</v>
      </c>
      <c r="B96" s="61">
        <v>2448</v>
      </c>
    </row>
    <row r="97" spans="1:2" x14ac:dyDescent="0.2">
      <c r="A97" s="108">
        <v>43997</v>
      </c>
      <c r="B97" s="61">
        <v>2448</v>
      </c>
    </row>
    <row r="98" spans="1:2" x14ac:dyDescent="0.2">
      <c r="A98" s="108">
        <v>43998</v>
      </c>
      <c r="B98" s="61">
        <v>2453</v>
      </c>
    </row>
    <row r="99" spans="1:2" x14ac:dyDescent="0.2">
      <c r="A99" s="108">
        <v>43999</v>
      </c>
      <c r="B99" s="61">
        <v>2462</v>
      </c>
    </row>
    <row r="100" spans="1:2" x14ac:dyDescent="0.2">
      <c r="A100" s="108">
        <v>44000</v>
      </c>
      <c r="B100" s="61">
        <v>2464</v>
      </c>
    </row>
    <row r="101" spans="1:2" x14ac:dyDescent="0.2">
      <c r="A101" s="108">
        <v>44001</v>
      </c>
      <c r="B101" s="61">
        <v>2470</v>
      </c>
    </row>
    <row r="102" spans="1:2" x14ac:dyDescent="0.2">
      <c r="A102" s="108">
        <v>44002</v>
      </c>
      <c r="B102" s="61">
        <v>2472</v>
      </c>
    </row>
    <row r="103" spans="1:2" x14ac:dyDescent="0.2">
      <c r="A103" s="108">
        <v>44003</v>
      </c>
      <c r="B103" s="61">
        <v>2472</v>
      </c>
    </row>
    <row r="104" spans="1:2" x14ac:dyDescent="0.2">
      <c r="A104" s="108">
        <v>44004</v>
      </c>
      <c r="B104" s="61">
        <v>2472</v>
      </c>
    </row>
    <row r="105" spans="1:2" x14ac:dyDescent="0.2">
      <c r="A105" s="108">
        <v>44005</v>
      </c>
      <c r="B105" s="61">
        <v>2476</v>
      </c>
    </row>
    <row r="106" spans="1:2" x14ac:dyDescent="0.2">
      <c r="A106" s="108">
        <v>44006</v>
      </c>
      <c r="B106" s="61">
        <v>2480</v>
      </c>
    </row>
    <row r="107" spans="1:2" x14ac:dyDescent="0.2">
      <c r="A107" s="108">
        <v>44007</v>
      </c>
      <c r="B107" s="61">
        <v>2482</v>
      </c>
    </row>
    <row r="108" spans="1:2" x14ac:dyDescent="0.2">
      <c r="A108" s="108">
        <v>44008</v>
      </c>
      <c r="B108" s="61">
        <v>2482</v>
      </c>
    </row>
    <row r="109" spans="1:2" x14ac:dyDescent="0.2">
      <c r="A109" s="108">
        <v>44009</v>
      </c>
      <c r="B109" s="61">
        <v>2482</v>
      </c>
    </row>
    <row r="110" spans="1:2" x14ac:dyDescent="0.2">
      <c r="A110" s="108">
        <v>44010</v>
      </c>
      <c r="B110" s="61">
        <v>2482</v>
      </c>
    </row>
    <row r="111" spans="1:2" x14ac:dyDescent="0.2">
      <c r="A111" s="108">
        <v>44011</v>
      </c>
      <c r="B111" s="61">
        <v>2482</v>
      </c>
    </row>
    <row r="112" spans="1:2" x14ac:dyDescent="0.2">
      <c r="A112" s="108">
        <v>44012</v>
      </c>
      <c r="B112" s="61">
        <v>2485</v>
      </c>
    </row>
    <row r="113" spans="1:3" x14ac:dyDescent="0.2">
      <c r="A113" s="108">
        <v>44013</v>
      </c>
      <c r="B113" s="61">
        <v>2486</v>
      </c>
    </row>
    <row r="114" spans="1:3" x14ac:dyDescent="0.2">
      <c r="A114" s="108">
        <v>44014</v>
      </c>
      <c r="B114" s="61">
        <v>2487</v>
      </c>
    </row>
    <row r="115" spans="1:3" x14ac:dyDescent="0.2">
      <c r="A115" s="108">
        <v>44015</v>
      </c>
      <c r="B115" s="61">
        <v>2488</v>
      </c>
    </row>
    <row r="116" spans="1:3" x14ac:dyDescent="0.2">
      <c r="A116" s="108">
        <v>44016</v>
      </c>
      <c r="B116" s="61">
        <v>2488</v>
      </c>
    </row>
    <row r="117" spans="1:3" x14ac:dyDescent="0.2">
      <c r="A117" s="108">
        <v>44017</v>
      </c>
      <c r="B117" s="61">
        <v>2488</v>
      </c>
      <c r="C117" s="114"/>
    </row>
    <row r="118" spans="1:3" x14ac:dyDescent="0.2">
      <c r="A118" s="108">
        <v>44018</v>
      </c>
      <c r="B118" s="61">
        <v>2488</v>
      </c>
    </row>
    <row r="119" spans="1:3" x14ac:dyDescent="0.2">
      <c r="A119" s="108">
        <v>44019</v>
      </c>
      <c r="B119" s="61">
        <v>2489</v>
      </c>
    </row>
    <row r="120" spans="1:3" x14ac:dyDescent="0.2">
      <c r="A120" s="127">
        <v>44020</v>
      </c>
      <c r="B120" s="128">
        <v>2490</v>
      </c>
    </row>
    <row r="121" spans="1:3" x14ac:dyDescent="0.2">
      <c r="A121" s="108">
        <v>44021</v>
      </c>
      <c r="B121" s="128">
        <v>2490</v>
      </c>
    </row>
    <row r="122" spans="1:3" x14ac:dyDescent="0.2">
      <c r="A122" s="127">
        <v>44022</v>
      </c>
      <c r="B122" s="128">
        <v>2490</v>
      </c>
    </row>
    <row r="123" spans="1:3" x14ac:dyDescent="0.2">
      <c r="A123" s="127">
        <v>44023</v>
      </c>
      <c r="B123" s="128">
        <v>2490</v>
      </c>
    </row>
    <row r="124" spans="1:3" x14ac:dyDescent="0.2">
      <c r="A124" s="127">
        <v>44024</v>
      </c>
      <c r="B124" s="128">
        <v>2490</v>
      </c>
    </row>
    <row r="125" spans="1:3" x14ac:dyDescent="0.2">
      <c r="A125" s="127">
        <v>44025</v>
      </c>
      <c r="B125" s="128">
        <v>2490</v>
      </c>
    </row>
    <row r="126" spans="1:3" x14ac:dyDescent="0.2">
      <c r="A126" s="127">
        <v>44026</v>
      </c>
      <c r="B126" s="128">
        <v>2490</v>
      </c>
    </row>
    <row r="127" spans="1:3" x14ac:dyDescent="0.2">
      <c r="A127" s="127">
        <v>44027</v>
      </c>
      <c r="B127" s="128">
        <v>2490</v>
      </c>
    </row>
    <row r="128" spans="1:3" x14ac:dyDescent="0.2">
      <c r="A128" s="127">
        <v>44028</v>
      </c>
      <c r="B128" s="128">
        <v>2491</v>
      </c>
    </row>
    <row r="129" spans="1:2" x14ac:dyDescent="0.2">
      <c r="A129" s="127">
        <v>44029</v>
      </c>
      <c r="B129" s="128">
        <v>2491</v>
      </c>
    </row>
    <row r="130" spans="1:2" x14ac:dyDescent="0.2">
      <c r="A130" s="127">
        <v>44030</v>
      </c>
      <c r="B130" s="128">
        <v>2491</v>
      </c>
    </row>
    <row r="131" spans="1:2" x14ac:dyDescent="0.2">
      <c r="A131" s="127">
        <v>44031</v>
      </c>
      <c r="B131" s="128">
        <v>2491</v>
      </c>
    </row>
    <row r="132" spans="1:2" x14ac:dyDescent="0.2">
      <c r="A132" s="127">
        <v>44032</v>
      </c>
      <c r="B132" s="128">
        <v>2491</v>
      </c>
    </row>
    <row r="133" spans="1:2" x14ac:dyDescent="0.2">
      <c r="A133" s="127">
        <v>44033</v>
      </c>
      <c r="B133" s="128">
        <v>2491</v>
      </c>
    </row>
    <row r="134" spans="1:2" x14ac:dyDescent="0.2">
      <c r="A134" s="127">
        <v>44034</v>
      </c>
      <c r="B134" s="128">
        <v>2491</v>
      </c>
    </row>
    <row r="135" spans="1:2" x14ac:dyDescent="0.2">
      <c r="A135" s="127">
        <v>44035</v>
      </c>
      <c r="B135" s="128">
        <v>2491</v>
      </c>
    </row>
    <row r="136" spans="1:2" x14ac:dyDescent="0.2">
      <c r="A136" s="127">
        <v>44036</v>
      </c>
      <c r="B136" s="128">
        <v>2491</v>
      </c>
    </row>
    <row r="137" spans="1:2" x14ac:dyDescent="0.2">
      <c r="A137" s="127">
        <v>44037</v>
      </c>
      <c r="B137" s="128">
        <v>2491</v>
      </c>
    </row>
    <row r="138" spans="1:2" x14ac:dyDescent="0.2">
      <c r="A138" s="127">
        <v>44038</v>
      </c>
      <c r="B138" s="128">
        <v>2491</v>
      </c>
    </row>
    <row r="139" spans="1:2" x14ac:dyDescent="0.2">
      <c r="A139" s="127">
        <v>44039</v>
      </c>
      <c r="B139" s="128">
        <v>2491</v>
      </c>
    </row>
    <row r="140" spans="1:2" x14ac:dyDescent="0.2">
      <c r="A140" s="127">
        <v>44040</v>
      </c>
      <c r="B140" s="128">
        <v>2491</v>
      </c>
    </row>
    <row r="141" spans="1:2" x14ac:dyDescent="0.2">
      <c r="A141" s="127">
        <v>44041</v>
      </c>
      <c r="B141" s="128">
        <v>2491</v>
      </c>
    </row>
    <row r="142" spans="1:2" x14ac:dyDescent="0.2">
      <c r="A142" s="127">
        <v>44042</v>
      </c>
      <c r="B142" s="128">
        <v>2491</v>
      </c>
    </row>
    <row r="143" spans="1:2" x14ac:dyDescent="0.2">
      <c r="A143" s="127">
        <v>44043</v>
      </c>
      <c r="B143" s="128">
        <v>2491</v>
      </c>
    </row>
    <row r="144" spans="1:2" x14ac:dyDescent="0.2">
      <c r="A144" s="127">
        <v>44044</v>
      </c>
      <c r="B144" s="128">
        <v>2491</v>
      </c>
    </row>
    <row r="145" spans="1:2" x14ac:dyDescent="0.2">
      <c r="A145" s="127">
        <v>44045</v>
      </c>
      <c r="B145" s="128">
        <v>2491</v>
      </c>
    </row>
    <row r="146" spans="1:2" x14ac:dyDescent="0.2">
      <c r="A146" s="127">
        <v>44046</v>
      </c>
      <c r="B146" s="128">
        <v>2491</v>
      </c>
    </row>
    <row r="147" spans="1:2" x14ac:dyDescent="0.2">
      <c r="A147" s="127">
        <v>44047</v>
      </c>
      <c r="B147" s="128">
        <v>2491</v>
      </c>
    </row>
    <row r="148" spans="1:2" x14ac:dyDescent="0.2">
      <c r="A148" s="127">
        <v>44048</v>
      </c>
      <c r="B148" s="128">
        <v>2491</v>
      </c>
    </row>
    <row r="149" spans="1:2" x14ac:dyDescent="0.2">
      <c r="A149" s="127">
        <v>44049</v>
      </c>
      <c r="B149" s="128">
        <v>2491</v>
      </c>
    </row>
    <row r="150" spans="1:2" x14ac:dyDescent="0.2">
      <c r="A150" s="127">
        <v>44050</v>
      </c>
      <c r="B150" s="128">
        <v>2491</v>
      </c>
    </row>
    <row r="151" spans="1:2" x14ac:dyDescent="0.2">
      <c r="A151" s="127">
        <v>44051</v>
      </c>
      <c r="B151" s="128">
        <v>2491</v>
      </c>
    </row>
    <row r="152" spans="1:2" x14ac:dyDescent="0.2">
      <c r="A152" s="127">
        <v>44052</v>
      </c>
      <c r="B152" s="128">
        <v>2491</v>
      </c>
    </row>
    <row r="153" spans="1:2" x14ac:dyDescent="0.2">
      <c r="A153" s="127">
        <v>44053</v>
      </c>
      <c r="B153" s="128">
        <v>2491</v>
      </c>
    </row>
    <row r="154" spans="1:2" x14ac:dyDescent="0.2">
      <c r="A154" s="127">
        <v>44054</v>
      </c>
      <c r="B154" s="128">
        <v>2491</v>
      </c>
    </row>
    <row r="155" spans="1:2" x14ac:dyDescent="0.2">
      <c r="A155" s="127">
        <v>44055</v>
      </c>
      <c r="B155" s="128">
        <v>2491</v>
      </c>
    </row>
    <row r="156" spans="1:2" x14ac:dyDescent="0.2">
      <c r="A156" s="127">
        <v>44056</v>
      </c>
      <c r="B156" s="128">
        <v>2491</v>
      </c>
    </row>
    <row r="157" spans="1:2" x14ac:dyDescent="0.2">
      <c r="A157" s="127">
        <v>44057</v>
      </c>
      <c r="B157" s="128">
        <v>2491</v>
      </c>
    </row>
    <row r="158" spans="1:2" x14ac:dyDescent="0.2">
      <c r="A158" s="127">
        <v>44058</v>
      </c>
      <c r="B158" s="128">
        <v>2491</v>
      </c>
    </row>
    <row r="159" spans="1:2" x14ac:dyDescent="0.2">
      <c r="A159" s="127">
        <v>44059</v>
      </c>
      <c r="B159" s="128">
        <v>2491</v>
      </c>
    </row>
    <row r="160" spans="1:2" x14ac:dyDescent="0.2">
      <c r="A160" s="127">
        <v>44060</v>
      </c>
      <c r="B160" s="128">
        <v>2491</v>
      </c>
    </row>
    <row r="161" spans="1:2" x14ac:dyDescent="0.2">
      <c r="A161" s="127">
        <v>44061</v>
      </c>
      <c r="B161" s="128">
        <v>2491</v>
      </c>
    </row>
    <row r="162" spans="1:2" x14ac:dyDescent="0.2">
      <c r="A162" s="127">
        <v>44062</v>
      </c>
      <c r="B162" s="128">
        <v>2492</v>
      </c>
    </row>
    <row r="163" spans="1:2" x14ac:dyDescent="0.2">
      <c r="A163" s="127">
        <v>44063</v>
      </c>
      <c r="B163" s="128">
        <v>2492</v>
      </c>
    </row>
    <row r="164" spans="1:2" x14ac:dyDescent="0.2">
      <c r="A164" s="127">
        <v>44064</v>
      </c>
      <c r="B164" s="128">
        <v>2492</v>
      </c>
    </row>
    <row r="165" spans="1:2" x14ac:dyDescent="0.2">
      <c r="A165" s="127">
        <v>44065</v>
      </c>
      <c r="B165" s="128">
        <v>2492</v>
      </c>
    </row>
    <row r="166" spans="1:2" x14ac:dyDescent="0.2">
      <c r="A166" s="127">
        <v>44066</v>
      </c>
      <c r="B166" s="128">
        <v>2492</v>
      </c>
    </row>
    <row r="167" spans="1:2" x14ac:dyDescent="0.2">
      <c r="A167" s="127">
        <v>44067</v>
      </c>
      <c r="B167" s="128">
        <v>2492</v>
      </c>
    </row>
    <row r="168" spans="1:2" x14ac:dyDescent="0.2">
      <c r="A168" s="127">
        <v>44068</v>
      </c>
      <c r="B168" s="128">
        <v>2492</v>
      </c>
    </row>
    <row r="169" spans="1:2" x14ac:dyDescent="0.2">
      <c r="A169" s="127">
        <v>44069</v>
      </c>
      <c r="B169" s="128">
        <v>2494</v>
      </c>
    </row>
    <row r="170" spans="1:2" x14ac:dyDescent="0.2">
      <c r="A170" s="127">
        <v>44070</v>
      </c>
      <c r="B170" s="128">
        <v>2494</v>
      </c>
    </row>
    <row r="171" spans="1:2" x14ac:dyDescent="0.2">
      <c r="A171" s="127">
        <v>44071</v>
      </c>
      <c r="B171" s="128">
        <v>2494</v>
      </c>
    </row>
    <row r="172" spans="1:2" x14ac:dyDescent="0.2">
      <c r="A172" s="127">
        <v>44072</v>
      </c>
      <c r="B172" s="128">
        <v>2494</v>
      </c>
    </row>
    <row r="173" spans="1:2" x14ac:dyDescent="0.2">
      <c r="A173" s="127">
        <v>44073</v>
      </c>
      <c r="B173" s="128">
        <v>2494</v>
      </c>
    </row>
    <row r="174" spans="1:2" x14ac:dyDescent="0.2">
      <c r="A174" s="127">
        <v>44074</v>
      </c>
      <c r="B174" s="128">
        <v>2494</v>
      </c>
    </row>
    <row r="175" spans="1:2" x14ac:dyDescent="0.2">
      <c r="A175" s="302">
        <v>44075</v>
      </c>
      <c r="B175" s="128">
        <v>2494</v>
      </c>
    </row>
    <row r="176" spans="1:2" x14ac:dyDescent="0.2">
      <c r="A176" s="302">
        <v>44076</v>
      </c>
      <c r="B176" s="128">
        <v>2495</v>
      </c>
    </row>
    <row r="177" spans="1:2" x14ac:dyDescent="0.2">
      <c r="A177" s="302">
        <v>44077</v>
      </c>
      <c r="B177" s="128">
        <v>2496</v>
      </c>
    </row>
    <row r="178" spans="1:2" x14ac:dyDescent="0.2">
      <c r="A178" s="302">
        <v>44078</v>
      </c>
      <c r="B178" s="128">
        <v>2496</v>
      </c>
    </row>
    <row r="179" spans="1:2" x14ac:dyDescent="0.2">
      <c r="A179" s="302">
        <v>44079</v>
      </c>
      <c r="B179" s="128">
        <v>2496</v>
      </c>
    </row>
    <row r="180" spans="1:2" x14ac:dyDescent="0.2">
      <c r="A180" s="302">
        <v>44080</v>
      </c>
      <c r="B180" s="128">
        <v>2496</v>
      </c>
    </row>
    <row r="181" spans="1:2" x14ac:dyDescent="0.2">
      <c r="A181" s="302">
        <v>44081</v>
      </c>
      <c r="B181" s="128">
        <v>2496</v>
      </c>
    </row>
    <row r="182" spans="1:2" x14ac:dyDescent="0.2">
      <c r="A182" s="302">
        <v>44082</v>
      </c>
      <c r="B182" s="128">
        <v>2499</v>
      </c>
    </row>
    <row r="183" spans="1:2" x14ac:dyDescent="0.2">
      <c r="A183" s="302">
        <v>44083</v>
      </c>
      <c r="B183" s="128">
        <v>2499</v>
      </c>
    </row>
    <row r="184" spans="1:2" x14ac:dyDescent="0.2">
      <c r="A184" s="302">
        <v>44084</v>
      </c>
      <c r="B184" s="128">
        <v>2499</v>
      </c>
    </row>
    <row r="185" spans="1:2" x14ac:dyDescent="0.2">
      <c r="A185" s="302">
        <v>44085</v>
      </c>
      <c r="B185" s="128">
        <v>2499</v>
      </c>
    </row>
    <row r="186" spans="1:2" x14ac:dyDescent="0.2">
      <c r="A186" s="302">
        <v>44086</v>
      </c>
      <c r="B186" s="128">
        <v>2499</v>
      </c>
    </row>
    <row r="187" spans="1:2" x14ac:dyDescent="0.2">
      <c r="A187" s="302">
        <v>44087</v>
      </c>
      <c r="B187" s="128">
        <v>2499</v>
      </c>
    </row>
    <row r="188" spans="1:2" x14ac:dyDescent="0.2">
      <c r="A188" s="302">
        <v>44088</v>
      </c>
      <c r="B188" s="128">
        <v>2499</v>
      </c>
    </row>
    <row r="189" spans="1:2" x14ac:dyDescent="0.2">
      <c r="A189" s="302">
        <v>44089</v>
      </c>
      <c r="B189" s="128">
        <v>2500</v>
      </c>
    </row>
    <row r="190" spans="1:2" x14ac:dyDescent="0.2">
      <c r="A190" s="302">
        <v>44090</v>
      </c>
      <c r="B190" s="128">
        <v>2501</v>
      </c>
    </row>
    <row r="191" spans="1:2" x14ac:dyDescent="0.2">
      <c r="A191" s="302">
        <v>44091</v>
      </c>
      <c r="B191" s="128">
        <v>2501</v>
      </c>
    </row>
    <row r="192" spans="1:2" x14ac:dyDescent="0.2">
      <c r="A192" s="302">
        <v>44092</v>
      </c>
      <c r="B192" s="128">
        <v>2502</v>
      </c>
    </row>
    <row r="193" spans="1:3" x14ac:dyDescent="0.2">
      <c r="A193" s="302">
        <v>44093</v>
      </c>
      <c r="B193" s="128">
        <v>2505</v>
      </c>
    </row>
    <row r="194" spans="1:3" x14ac:dyDescent="0.2">
      <c r="A194" s="302">
        <v>44094</v>
      </c>
      <c r="B194" s="128">
        <v>2505</v>
      </c>
    </row>
    <row r="195" spans="1:3" x14ac:dyDescent="0.2">
      <c r="A195" s="302">
        <v>44095</v>
      </c>
      <c r="B195" s="128">
        <v>2505</v>
      </c>
    </row>
    <row r="196" spans="1:3" x14ac:dyDescent="0.2">
      <c r="A196" s="302">
        <v>44096</v>
      </c>
      <c r="B196" s="128">
        <v>2506</v>
      </c>
    </row>
    <row r="197" spans="1:3" x14ac:dyDescent="0.2">
      <c r="A197" s="302">
        <v>44097</v>
      </c>
      <c r="B197" s="128">
        <v>2508</v>
      </c>
    </row>
    <row r="198" spans="1:3" x14ac:dyDescent="0.2">
      <c r="A198" s="302">
        <v>44098</v>
      </c>
      <c r="B198" s="128">
        <v>2510</v>
      </c>
    </row>
    <row r="199" spans="1:3" x14ac:dyDescent="0.2">
      <c r="A199" s="302">
        <v>44099</v>
      </c>
      <c r="B199" s="128">
        <v>2511</v>
      </c>
      <c r="C199" s="372"/>
    </row>
    <row r="200" spans="1:3" x14ac:dyDescent="0.2">
      <c r="A200" s="302">
        <v>44100</v>
      </c>
      <c r="B200" s="128">
        <v>2511</v>
      </c>
    </row>
    <row r="201" spans="1:3" x14ac:dyDescent="0.2">
      <c r="A201" s="302">
        <v>44101</v>
      </c>
      <c r="B201" s="128">
        <v>2512</v>
      </c>
    </row>
    <row r="202" spans="1:3" x14ac:dyDescent="0.2">
      <c r="A202" s="302">
        <v>44102</v>
      </c>
      <c r="B202" s="128">
        <v>2512</v>
      </c>
    </row>
    <row r="203" spans="1:3" x14ac:dyDescent="0.2">
      <c r="A203" s="302">
        <v>44103</v>
      </c>
      <c r="B203" s="128">
        <v>2512</v>
      </c>
    </row>
    <row r="204" spans="1:3" x14ac:dyDescent="0.2">
      <c r="A204" s="302">
        <v>44104</v>
      </c>
      <c r="B204" s="128">
        <v>2519</v>
      </c>
    </row>
    <row r="205" spans="1:3" x14ac:dyDescent="0.2">
      <c r="A205" s="302">
        <v>44105</v>
      </c>
      <c r="B205" s="128">
        <v>2522</v>
      </c>
    </row>
    <row r="206" spans="1:3" x14ac:dyDescent="0.2">
      <c r="A206" s="302">
        <v>44106</v>
      </c>
      <c r="B206" s="128">
        <v>2526</v>
      </c>
    </row>
    <row r="207" spans="1:3" x14ac:dyDescent="0.2">
      <c r="A207" s="302">
        <v>44107</v>
      </c>
      <c r="B207" s="128">
        <v>2530</v>
      </c>
    </row>
    <row r="208" spans="1:3" x14ac:dyDescent="0.2">
      <c r="A208" s="302">
        <v>44108</v>
      </c>
      <c r="B208" s="128">
        <v>2530</v>
      </c>
    </row>
    <row r="209" spans="1:2" x14ac:dyDescent="0.2">
      <c r="A209" s="302">
        <v>44109</v>
      </c>
      <c r="B209" s="128">
        <v>2530</v>
      </c>
    </row>
    <row r="210" spans="1:2" x14ac:dyDescent="0.2">
      <c r="A210" s="302">
        <v>44110</v>
      </c>
      <c r="B210" s="128">
        <v>2532</v>
      </c>
    </row>
    <row r="211" spans="1:2" x14ac:dyDescent="0.2">
      <c r="A211" s="302">
        <v>44111</v>
      </c>
      <c r="B211" s="128">
        <v>2533</v>
      </c>
    </row>
    <row r="212" spans="1:2" x14ac:dyDescent="0.2">
      <c r="A212" s="302">
        <v>44112</v>
      </c>
      <c r="B212" s="128">
        <v>2538</v>
      </c>
    </row>
    <row r="213" spans="1:2" x14ac:dyDescent="0.2">
      <c r="A213" s="302">
        <v>44113</v>
      </c>
      <c r="B213" s="128">
        <v>2544</v>
      </c>
    </row>
    <row r="214" spans="1:2" x14ac:dyDescent="0.2">
      <c r="A214" s="302">
        <v>44114</v>
      </c>
      <c r="B214" s="128">
        <v>2550</v>
      </c>
    </row>
    <row r="215" spans="1:2" x14ac:dyDescent="0.2">
      <c r="A215" s="302">
        <v>44115</v>
      </c>
      <c r="B215" s="128">
        <v>2550</v>
      </c>
    </row>
    <row r="216" spans="1:2" x14ac:dyDescent="0.2">
      <c r="A216" s="302">
        <v>44116</v>
      </c>
      <c r="B216" s="128">
        <v>2550</v>
      </c>
    </row>
    <row r="217" spans="1:2" x14ac:dyDescent="0.2">
      <c r="A217" s="302">
        <v>44117</v>
      </c>
      <c r="B217" s="128">
        <v>2557</v>
      </c>
    </row>
    <row r="218" spans="1:2" x14ac:dyDescent="0.2">
      <c r="A218" s="302">
        <v>44118</v>
      </c>
      <c r="B218" s="128">
        <v>2572</v>
      </c>
    </row>
    <row r="219" spans="1:2" x14ac:dyDescent="0.2">
      <c r="A219" s="302">
        <v>44119</v>
      </c>
      <c r="B219" s="128">
        <v>2585</v>
      </c>
    </row>
    <row r="220" spans="1:2" x14ac:dyDescent="0.2">
      <c r="A220" s="302">
        <v>44120</v>
      </c>
      <c r="B220" s="128">
        <v>2594</v>
      </c>
    </row>
    <row r="221" spans="1:2" x14ac:dyDescent="0.2">
      <c r="A221" s="302">
        <v>44121</v>
      </c>
      <c r="B221" s="128">
        <v>2609</v>
      </c>
    </row>
    <row r="222" spans="1:2" x14ac:dyDescent="0.2">
      <c r="A222" s="302">
        <v>44122</v>
      </c>
      <c r="B222" s="128">
        <v>2609</v>
      </c>
    </row>
    <row r="223" spans="1:2" x14ac:dyDescent="0.2">
      <c r="A223" s="302">
        <v>44123</v>
      </c>
      <c r="B223" s="128">
        <v>2610</v>
      </c>
    </row>
    <row r="224" spans="1:2" x14ac:dyDescent="0.2">
      <c r="A224" s="302">
        <v>44124</v>
      </c>
      <c r="B224" s="128">
        <v>2625</v>
      </c>
    </row>
    <row r="225" spans="1:2" x14ac:dyDescent="0.2">
      <c r="A225" s="302">
        <v>44125</v>
      </c>
      <c r="B225" s="128">
        <v>2653</v>
      </c>
    </row>
    <row r="226" spans="1:2" x14ac:dyDescent="0.2">
      <c r="A226" s="302">
        <v>44126</v>
      </c>
      <c r="B226" s="128">
        <v>2670</v>
      </c>
    </row>
    <row r="227" spans="1:2" x14ac:dyDescent="0.2">
      <c r="A227" s="302">
        <v>44127</v>
      </c>
      <c r="B227" s="128">
        <v>2688</v>
      </c>
    </row>
    <row r="228" spans="1:2" x14ac:dyDescent="0.2">
      <c r="A228" s="302">
        <v>44128</v>
      </c>
      <c r="B228" s="128">
        <v>2699</v>
      </c>
    </row>
    <row r="229" spans="1:2" x14ac:dyDescent="0.2">
      <c r="A229" s="302">
        <v>44129</v>
      </c>
      <c r="B229" s="128">
        <v>2700</v>
      </c>
    </row>
    <row r="230" spans="1:2" x14ac:dyDescent="0.2">
      <c r="A230" s="302">
        <v>44130</v>
      </c>
      <c r="B230" s="128">
        <v>2701</v>
      </c>
    </row>
    <row r="231" spans="1:2" x14ac:dyDescent="0.2">
      <c r="A231" s="302">
        <v>44131</v>
      </c>
      <c r="B231" s="128">
        <v>2726</v>
      </c>
    </row>
    <row r="232" spans="1:2" x14ac:dyDescent="0.2">
      <c r="A232" s="302">
        <v>44132</v>
      </c>
      <c r="B232" s="128">
        <v>2754</v>
      </c>
    </row>
    <row r="233" spans="1:2" x14ac:dyDescent="0.2">
      <c r="A233" s="302">
        <v>44133</v>
      </c>
      <c r="B233" s="128">
        <v>2791</v>
      </c>
    </row>
    <row r="234" spans="1:2" x14ac:dyDescent="0.2">
      <c r="A234" s="302">
        <v>44134</v>
      </c>
      <c r="B234" s="128">
        <v>2819</v>
      </c>
    </row>
    <row r="235" spans="1:2" x14ac:dyDescent="0.2">
      <c r="A235" s="302">
        <v>44135</v>
      </c>
      <c r="B235" s="128">
        <v>2843</v>
      </c>
    </row>
    <row r="236" spans="1:2" x14ac:dyDescent="0.2">
      <c r="A236" s="302">
        <v>44136</v>
      </c>
      <c r="B236" s="128">
        <v>2849</v>
      </c>
    </row>
    <row r="237" spans="1:2" x14ac:dyDescent="0.2">
      <c r="A237" s="302">
        <v>44137</v>
      </c>
      <c r="B237" s="128">
        <v>2849</v>
      </c>
    </row>
    <row r="238" spans="1:2" x14ac:dyDescent="0.2">
      <c r="A238" s="302">
        <v>44138</v>
      </c>
      <c r="B238" s="128">
        <v>2877</v>
      </c>
    </row>
    <row r="239" spans="1:2" x14ac:dyDescent="0.2">
      <c r="A239" s="302">
        <v>44139</v>
      </c>
      <c r="B239" s="128">
        <v>2927</v>
      </c>
    </row>
    <row r="240" spans="1:2" x14ac:dyDescent="0.2">
      <c r="A240" s="302">
        <v>44140</v>
      </c>
      <c r="B240" s="128">
        <v>2966</v>
      </c>
    </row>
    <row r="241" spans="1:3" x14ac:dyDescent="0.2">
      <c r="A241" s="302">
        <v>44141</v>
      </c>
      <c r="B241" s="128">
        <v>2997</v>
      </c>
    </row>
    <row r="242" spans="1:3" x14ac:dyDescent="0.2">
      <c r="A242" s="302">
        <v>44142</v>
      </c>
      <c r="B242" s="128">
        <v>3036</v>
      </c>
    </row>
    <row r="243" spans="1:3" x14ac:dyDescent="0.2">
      <c r="A243" s="302">
        <v>44143</v>
      </c>
      <c r="B243" s="128">
        <v>3039</v>
      </c>
    </row>
    <row r="244" spans="1:3" x14ac:dyDescent="0.2">
      <c r="A244" s="302">
        <v>44144</v>
      </c>
      <c r="B244" s="128">
        <v>3040</v>
      </c>
    </row>
    <row r="245" spans="1:3" x14ac:dyDescent="0.2">
      <c r="A245" s="302">
        <v>44145</v>
      </c>
      <c r="B245" s="128">
        <v>3079</v>
      </c>
    </row>
    <row r="246" spans="1:3" x14ac:dyDescent="0.2">
      <c r="A246" s="302">
        <v>44146</v>
      </c>
      <c r="B246" s="128">
        <v>3143</v>
      </c>
    </row>
    <row r="247" spans="1:3" x14ac:dyDescent="0.2">
      <c r="A247" s="302">
        <v>44147</v>
      </c>
      <c r="B247" s="128">
        <v>3188</v>
      </c>
    </row>
    <row r="248" spans="1:3" x14ac:dyDescent="0.2">
      <c r="A248" s="302">
        <v>44148</v>
      </c>
      <c r="B248" s="128">
        <v>3244</v>
      </c>
      <c r="C248" s="364"/>
    </row>
    <row r="249" spans="1:3" x14ac:dyDescent="0.2">
      <c r="A249" s="302">
        <v>44149</v>
      </c>
      <c r="B249" s="128">
        <v>3280</v>
      </c>
    </row>
    <row r="250" spans="1:3" x14ac:dyDescent="0.2">
      <c r="A250" s="302">
        <v>44150</v>
      </c>
      <c r="B250" s="128">
        <v>3280</v>
      </c>
    </row>
    <row r="251" spans="1:3" x14ac:dyDescent="0.2">
      <c r="A251" s="302">
        <v>44151</v>
      </c>
      <c r="B251" s="128">
        <v>3286</v>
      </c>
    </row>
    <row r="252" spans="1:3" x14ac:dyDescent="0.2">
      <c r="A252" s="302">
        <v>44152</v>
      </c>
      <c r="B252" s="128">
        <v>3323</v>
      </c>
    </row>
    <row r="253" spans="1:3" x14ac:dyDescent="0.2">
      <c r="A253" s="302">
        <v>44153</v>
      </c>
      <c r="B253" s="128">
        <v>3377</v>
      </c>
    </row>
    <row r="254" spans="1:3" x14ac:dyDescent="0.2">
      <c r="A254" s="302">
        <v>44154</v>
      </c>
      <c r="B254" s="128">
        <v>3427</v>
      </c>
    </row>
    <row r="255" spans="1:3" x14ac:dyDescent="0.2">
      <c r="A255" s="302">
        <v>44155</v>
      </c>
      <c r="B255" s="128">
        <v>3459</v>
      </c>
    </row>
    <row r="256" spans="1:3" x14ac:dyDescent="0.2">
      <c r="A256" s="302">
        <v>44156</v>
      </c>
      <c r="B256" s="128">
        <v>3496</v>
      </c>
    </row>
    <row r="257" spans="1:3" x14ac:dyDescent="0.2">
      <c r="A257" s="302">
        <v>44157</v>
      </c>
      <c r="B257" s="128">
        <v>3503</v>
      </c>
    </row>
    <row r="258" spans="1:3" x14ac:dyDescent="0.2">
      <c r="A258" s="302">
        <v>44158</v>
      </c>
      <c r="B258" s="128">
        <v>3503</v>
      </c>
    </row>
    <row r="259" spans="1:3" x14ac:dyDescent="0.2">
      <c r="A259" s="302">
        <v>44159</v>
      </c>
      <c r="B259" s="128">
        <v>3544</v>
      </c>
    </row>
    <row r="260" spans="1:3" x14ac:dyDescent="0.2">
      <c r="A260" s="302">
        <v>44160</v>
      </c>
      <c r="B260" s="128">
        <v>3588</v>
      </c>
    </row>
    <row r="261" spans="1:3" x14ac:dyDescent="0.2">
      <c r="A261" s="302">
        <v>44161</v>
      </c>
      <c r="B261" s="128">
        <v>3639</v>
      </c>
    </row>
    <row r="262" spans="1:3" x14ac:dyDescent="0.2">
      <c r="A262" s="302">
        <v>44162</v>
      </c>
      <c r="B262" s="128">
        <v>3676</v>
      </c>
    </row>
    <row r="263" spans="1:3" x14ac:dyDescent="0.2">
      <c r="A263" s="302">
        <v>44163</v>
      </c>
      <c r="B263" s="71">
        <v>3720</v>
      </c>
      <c r="C263" s="70"/>
    </row>
    <row r="264" spans="1:3" x14ac:dyDescent="0.2">
      <c r="A264" s="302">
        <v>44164</v>
      </c>
      <c r="B264" s="71">
        <v>3722</v>
      </c>
      <c r="C264" s="70"/>
    </row>
    <row r="265" spans="1:3" x14ac:dyDescent="0.2">
      <c r="A265" s="302">
        <v>44165</v>
      </c>
      <c r="B265" s="128">
        <v>3725</v>
      </c>
    </row>
    <row r="266" spans="1:3" x14ac:dyDescent="0.2">
      <c r="A266" s="302">
        <v>44166</v>
      </c>
      <c r="B266" s="128">
        <v>3759</v>
      </c>
    </row>
    <row r="267" spans="1:3" x14ac:dyDescent="0.2">
      <c r="A267" s="302">
        <v>44167</v>
      </c>
      <c r="B267" s="128">
        <v>3797</v>
      </c>
    </row>
    <row r="268" spans="1:3" x14ac:dyDescent="0.2">
      <c r="A268" s="302">
        <v>44168</v>
      </c>
      <c r="B268" s="128">
        <v>3848</v>
      </c>
    </row>
    <row r="269" spans="1:3" x14ac:dyDescent="0.2">
      <c r="A269" s="302">
        <v>44169</v>
      </c>
      <c r="B269" s="128">
        <v>3889</v>
      </c>
    </row>
    <row r="270" spans="1:3" x14ac:dyDescent="0.2">
      <c r="A270" s="302">
        <v>44170</v>
      </c>
      <c r="B270" s="128">
        <v>3911</v>
      </c>
    </row>
    <row r="271" spans="1:3" x14ac:dyDescent="0.2">
      <c r="A271" s="302">
        <v>44171</v>
      </c>
      <c r="B271" s="128">
        <v>3916</v>
      </c>
    </row>
    <row r="272" spans="1:3" x14ac:dyDescent="0.2">
      <c r="A272" s="302">
        <v>44172</v>
      </c>
      <c r="B272" s="128">
        <v>3917</v>
      </c>
    </row>
    <row r="273" spans="1:2" x14ac:dyDescent="0.2">
      <c r="A273" s="302">
        <v>44173</v>
      </c>
      <c r="B273" s="128">
        <v>3950</v>
      </c>
    </row>
    <row r="274" spans="1:2" x14ac:dyDescent="0.2">
      <c r="A274" s="302">
        <v>44174</v>
      </c>
      <c r="B274" s="128">
        <v>3989</v>
      </c>
    </row>
    <row r="275" spans="1:2" x14ac:dyDescent="0.2">
      <c r="A275" s="302">
        <v>44175</v>
      </c>
      <c r="B275" s="128">
        <v>4039</v>
      </c>
    </row>
    <row r="276" spans="1:2" x14ac:dyDescent="0.2">
      <c r="A276" s="302">
        <v>44176</v>
      </c>
      <c r="B276" s="128">
        <v>4070</v>
      </c>
    </row>
    <row r="277" spans="1:2" x14ac:dyDescent="0.2">
      <c r="A277" s="302">
        <v>44177</v>
      </c>
      <c r="B277" s="128">
        <f>B276+39</f>
        <v>4109</v>
      </c>
    </row>
    <row r="278" spans="1:2" x14ac:dyDescent="0.2">
      <c r="A278" s="302">
        <v>44178</v>
      </c>
      <c r="B278" s="128">
        <v>4111</v>
      </c>
    </row>
    <row r="279" spans="1:2" x14ac:dyDescent="0.2">
      <c r="A279" s="302">
        <v>44179</v>
      </c>
      <c r="B279" s="128">
        <v>4111</v>
      </c>
    </row>
    <row r="280" spans="1:2" x14ac:dyDescent="0.2">
      <c r="A280" s="302">
        <v>44180</v>
      </c>
      <c r="B280" s="128">
        <v>4135</v>
      </c>
    </row>
    <row r="281" spans="1:2" x14ac:dyDescent="0.2">
      <c r="A281" s="302">
        <v>44181</v>
      </c>
      <c r="B281" s="128">
        <v>4173</v>
      </c>
    </row>
    <row r="282" spans="1:2" x14ac:dyDescent="0.2">
      <c r="A282" s="302">
        <v>44182</v>
      </c>
      <c r="B282" s="128">
        <v>4203</v>
      </c>
    </row>
    <row r="283" spans="1:2" x14ac:dyDescent="0.2">
      <c r="A283" s="302">
        <v>44183</v>
      </c>
      <c r="B283" s="128">
        <v>4239</v>
      </c>
    </row>
    <row r="284" spans="1:2" x14ac:dyDescent="0.2">
      <c r="A284" s="302">
        <v>44184</v>
      </c>
      <c r="B284" s="128">
        <v>4280</v>
      </c>
    </row>
    <row r="285" spans="1:2" x14ac:dyDescent="0.2">
      <c r="A285" s="302">
        <v>44185</v>
      </c>
      <c r="B285" s="128">
        <v>4283</v>
      </c>
    </row>
    <row r="286" spans="1:2" x14ac:dyDescent="0.2">
      <c r="A286" s="302">
        <v>44186</v>
      </c>
      <c r="B286" s="128">
        <v>4283</v>
      </c>
    </row>
    <row r="287" spans="1:2" x14ac:dyDescent="0.2">
      <c r="A287" s="302">
        <v>44187</v>
      </c>
      <c r="B287" s="128">
        <v>4326</v>
      </c>
    </row>
    <row r="288" spans="1:2" x14ac:dyDescent="0.2">
      <c r="A288" s="302">
        <v>44188</v>
      </c>
      <c r="B288" s="128">
        <v>4373</v>
      </c>
    </row>
    <row r="289" spans="1:2" x14ac:dyDescent="0.2">
      <c r="A289" s="302">
        <v>44189</v>
      </c>
      <c r="B289" s="128">
        <v>4416</v>
      </c>
    </row>
    <row r="290" spans="1:2" x14ac:dyDescent="0.2">
      <c r="A290" s="302">
        <v>44190</v>
      </c>
      <c r="B290" s="128">
        <v>4459</v>
      </c>
    </row>
    <row r="291" spans="1:2" x14ac:dyDescent="0.2">
      <c r="A291" s="302">
        <v>44191</v>
      </c>
      <c r="B291" s="128">
        <v>4459</v>
      </c>
    </row>
    <row r="292" spans="1:2" x14ac:dyDescent="0.2">
      <c r="A292" s="302">
        <v>44192</v>
      </c>
      <c r="B292" s="128">
        <v>4460</v>
      </c>
    </row>
    <row r="293" spans="1:2" x14ac:dyDescent="0.2">
      <c r="A293" s="302">
        <v>44193</v>
      </c>
      <c r="B293" s="128">
        <v>4460</v>
      </c>
    </row>
    <row r="294" spans="1:2" x14ac:dyDescent="0.2">
      <c r="A294" s="302">
        <v>44194</v>
      </c>
      <c r="B294" s="128">
        <v>4467</v>
      </c>
    </row>
    <row r="295" spans="1:2" x14ac:dyDescent="0.2">
      <c r="A295" s="302">
        <v>44195</v>
      </c>
      <c r="B295" s="128">
        <v>4510</v>
      </c>
    </row>
    <row r="296" spans="1:2" x14ac:dyDescent="0.2">
      <c r="A296" s="302">
        <v>44196</v>
      </c>
      <c r="B296" s="128">
        <v>4578</v>
      </c>
    </row>
    <row r="297" spans="1:2" x14ac:dyDescent="0.2">
      <c r="A297" s="302">
        <v>44197</v>
      </c>
      <c r="B297" s="128">
        <v>4621</v>
      </c>
    </row>
    <row r="298" spans="1:2" x14ac:dyDescent="0.2">
      <c r="A298" s="302">
        <v>44198</v>
      </c>
      <c r="B298" s="128">
        <v>4621</v>
      </c>
    </row>
    <row r="299" spans="1:2" x14ac:dyDescent="0.2">
      <c r="A299" s="302">
        <v>44199</v>
      </c>
      <c r="B299" s="128">
        <v>4622</v>
      </c>
    </row>
    <row r="300" spans="1:2" x14ac:dyDescent="0.2">
      <c r="A300" s="302">
        <v>44200</v>
      </c>
      <c r="B300" s="128">
        <v>4622</v>
      </c>
    </row>
    <row r="301" spans="1:2" x14ac:dyDescent="0.2">
      <c r="A301" s="302">
        <v>44201</v>
      </c>
      <c r="B301" s="128">
        <v>4633</v>
      </c>
    </row>
    <row r="302" spans="1:2" x14ac:dyDescent="0.2">
      <c r="A302" s="302">
        <v>44202</v>
      </c>
      <c r="B302" s="128">
        <v>4701</v>
      </c>
    </row>
    <row r="303" spans="1:2" x14ac:dyDescent="0.2">
      <c r="A303" s="302">
        <v>44203</v>
      </c>
      <c r="B303" s="128">
        <v>4779</v>
      </c>
    </row>
    <row r="304" spans="1:2" x14ac:dyDescent="0.2">
      <c r="A304" s="302">
        <v>44204</v>
      </c>
      <c r="B304" s="128">
        <v>4872</v>
      </c>
    </row>
    <row r="305" spans="1:2" x14ac:dyDescent="0.2">
      <c r="A305" s="302">
        <v>44205</v>
      </c>
      <c r="B305" s="128">
        <v>4965</v>
      </c>
    </row>
    <row r="306" spans="1:2" x14ac:dyDescent="0.2">
      <c r="A306" s="302">
        <v>44206</v>
      </c>
      <c r="B306" s="128">
        <v>4968</v>
      </c>
    </row>
    <row r="307" spans="1:2" x14ac:dyDescent="0.2">
      <c r="A307" s="302">
        <v>44207</v>
      </c>
      <c r="B307" s="128">
        <v>4969</v>
      </c>
    </row>
    <row r="308" spans="1:2" x14ac:dyDescent="0.2">
      <c r="A308" s="302">
        <v>44208</v>
      </c>
      <c r="B308" s="128">
        <v>5023</v>
      </c>
    </row>
    <row r="309" spans="1:2" x14ac:dyDescent="0.2">
      <c r="A309" s="302">
        <v>44209</v>
      </c>
      <c r="B309" s="128">
        <v>5102</v>
      </c>
    </row>
    <row r="310" spans="1:2" x14ac:dyDescent="0.2">
      <c r="A310" s="302">
        <v>44210</v>
      </c>
      <c r="B310" s="128">
        <v>5166</v>
      </c>
    </row>
    <row r="311" spans="1:2" x14ac:dyDescent="0.2">
      <c r="A311" s="302">
        <v>44211</v>
      </c>
      <c r="B311" s="128">
        <v>5227</v>
      </c>
    </row>
    <row r="312" spans="1:2" x14ac:dyDescent="0.2">
      <c r="A312" s="302">
        <v>44212</v>
      </c>
      <c r="B312" s="128">
        <v>5305</v>
      </c>
    </row>
  </sheetData>
  <hyperlinks>
    <hyperlink ref="E34" r:id="rId1" xr:uid="{00000000-0004-0000-1100-000000000000}"/>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tabColor rgb="FF92D050"/>
  </sheetPr>
  <dimension ref="A1"/>
  <sheetViews>
    <sheetView workbookViewId="0"/>
  </sheetViews>
  <sheetFormatPr baseColWidth="10" defaultColWidth="8.5" defaultRowHeight="15" x14ac:dyDescent="0.2"/>
  <cols>
    <col min="1" max="16384" width="8.5" style="3"/>
  </cols>
  <sheetData>
    <row r="1" spans="1:1" x14ac:dyDescent="0.2">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sheetPr>
  <dimension ref="B5:M18"/>
  <sheetViews>
    <sheetView showGridLines="0" workbookViewId="0"/>
  </sheetViews>
  <sheetFormatPr baseColWidth="10" defaultColWidth="8.83203125" defaultRowHeight="15" x14ac:dyDescent="0.2"/>
  <cols>
    <col min="1" max="1" width="4.5" customWidth="1"/>
  </cols>
  <sheetData>
    <row r="5" spans="2:13" x14ac:dyDescent="0.2">
      <c r="M5" s="39" t="s">
        <v>41</v>
      </c>
    </row>
    <row r="6" spans="2:13" x14ac:dyDescent="0.2">
      <c r="B6" s="22" t="s">
        <v>42</v>
      </c>
    </row>
    <row r="10" spans="2:13" x14ac:dyDescent="0.2">
      <c r="L10" s="22"/>
    </row>
    <row r="15" spans="2:13" ht="20" x14ac:dyDescent="0.2">
      <c r="B15" s="40"/>
    </row>
    <row r="16" spans="2:13" x14ac:dyDescent="0.2">
      <c r="B16" s="39"/>
    </row>
    <row r="17" spans="2:2" x14ac:dyDescent="0.2">
      <c r="B17" s="22"/>
    </row>
    <row r="18" spans="2:2" x14ac:dyDescent="0.2">
      <c r="B18" s="22" t="s">
        <v>40</v>
      </c>
    </row>
  </sheetData>
  <hyperlinks>
    <hyperlink ref="B18" r:id="rId1" xr:uid="{00000000-0004-0000-0100-000000000000}"/>
    <hyperlink ref="B6" r:id="rId2" xr:uid="{00000000-0004-0000-0100-000001000000}"/>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sheetPr>
  <dimension ref="A1:S96"/>
  <sheetViews>
    <sheetView workbookViewId="0">
      <pane xSplit="1" ySplit="3" topLeftCell="B91" activePane="bottomRight" state="frozen"/>
      <selection pane="topRight" activeCell="B1" sqref="B1"/>
      <selection pane="bottomLeft" activeCell="A4" sqref="A4"/>
      <selection pane="bottomRight"/>
    </sheetView>
  </sheetViews>
  <sheetFormatPr baseColWidth="10" defaultColWidth="9.5" defaultRowHeight="13" x14ac:dyDescent="0.15"/>
  <cols>
    <col min="1" max="1" width="13.5" style="112" customWidth="1"/>
    <col min="2" max="2" width="15.5" style="95" customWidth="1"/>
    <col min="3" max="5" width="18" style="259" customWidth="1"/>
    <col min="6" max="12" width="9.5" style="95"/>
    <col min="13" max="14" width="3.5" style="95" customWidth="1"/>
    <col min="15" max="15" width="10.5" style="95" customWidth="1"/>
    <col min="16" max="18" width="15.5" style="95" customWidth="1"/>
    <col min="19" max="19" width="17.5" style="95" customWidth="1"/>
    <col min="20" max="16384" width="9.5" style="95"/>
  </cols>
  <sheetData>
    <row r="1" spans="1:19" x14ac:dyDescent="0.15">
      <c r="A1" s="258" t="s">
        <v>172</v>
      </c>
      <c r="B1" s="264"/>
      <c r="O1" s="264" t="s">
        <v>181</v>
      </c>
    </row>
    <row r="3" spans="1:19" s="261" customFormat="1" ht="141" thickBot="1" x14ac:dyDescent="0.2">
      <c r="A3" s="260" t="s">
        <v>0</v>
      </c>
      <c r="B3" s="301" t="s">
        <v>183</v>
      </c>
      <c r="C3" s="301" t="s">
        <v>178</v>
      </c>
      <c r="D3" s="305" t="s">
        <v>186</v>
      </c>
      <c r="E3" s="305" t="s">
        <v>184</v>
      </c>
      <c r="O3" s="260" t="s">
        <v>0</v>
      </c>
      <c r="P3" s="301" t="s">
        <v>183</v>
      </c>
      <c r="Q3" s="301" t="s">
        <v>178</v>
      </c>
      <c r="R3" s="305" t="s">
        <v>186</v>
      </c>
      <c r="S3" s="305" t="s">
        <v>184</v>
      </c>
    </row>
    <row r="4" spans="1:19" x14ac:dyDescent="0.15">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1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1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1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1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1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1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1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1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1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1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1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1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1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1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1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1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1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1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1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1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1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1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1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1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1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1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1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1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1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1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1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1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1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1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1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1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1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1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1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1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1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1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1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1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1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1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1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1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1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1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1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1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1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1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1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1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1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1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1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1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1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1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1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1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1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1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1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1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1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1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1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1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1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1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1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1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1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1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1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1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1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1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1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1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1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1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1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1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15">
      <c r="A93" s="308">
        <v>44183</v>
      </c>
      <c r="B93" s="396">
        <v>44480</v>
      </c>
      <c r="C93" s="304">
        <v>0.80237825229999993</v>
      </c>
      <c r="D93" s="304">
        <v>0.13409418100000001</v>
      </c>
      <c r="E93" s="304">
        <v>6.3514698199999997E-2</v>
      </c>
    </row>
    <row r="94" spans="1:19" x14ac:dyDescent="0.15">
      <c r="A94" s="308">
        <v>44186</v>
      </c>
      <c r="B94" s="396">
        <v>74080</v>
      </c>
      <c r="C94" s="304">
        <v>0.61673762059999993</v>
      </c>
      <c r="D94" s="304">
        <v>0.23838858239999999</v>
      </c>
      <c r="E94" s="304">
        <v>0.14484608819999997</v>
      </c>
    </row>
    <row r="95" spans="1:19" x14ac:dyDescent="0.15">
      <c r="A95" s="308">
        <v>44187</v>
      </c>
      <c r="B95" s="396">
        <v>79992</v>
      </c>
      <c r="C95" s="304">
        <v>0.55153155800000009</v>
      </c>
      <c r="D95" s="304">
        <v>0.28552678770000001</v>
      </c>
      <c r="E95" s="304">
        <v>0.16291248800000002</v>
      </c>
    </row>
    <row r="96" spans="1:19" x14ac:dyDescent="0.15">
      <c r="A96" s="308">
        <v>44188</v>
      </c>
      <c r="B96" s="396">
        <v>27333</v>
      </c>
      <c r="C96" s="304">
        <v>0.56089519779999997</v>
      </c>
      <c r="D96" s="304">
        <v>0.22995571740000001</v>
      </c>
      <c r="E96" s="304">
        <v>0.2091490848</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sheetPr>
  <dimension ref="C3:E3"/>
  <sheetViews>
    <sheetView workbookViewId="0">
      <selection activeCell="N29" sqref="N29"/>
    </sheetView>
  </sheetViews>
  <sheetFormatPr baseColWidth="10" defaultColWidth="8.83203125" defaultRowHeight="15" x14ac:dyDescent="0.2"/>
  <cols>
    <col min="2" max="2" width="14.5" customWidth="1"/>
  </cols>
  <sheetData>
    <row r="3" spans="3:5" x14ac:dyDescent="0.2">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tint="-0.249977111117893"/>
  </sheetPr>
  <dimension ref="A1:C9"/>
  <sheetViews>
    <sheetView workbookViewId="0"/>
  </sheetViews>
  <sheetFormatPr baseColWidth="10" defaultColWidth="8.5" defaultRowHeight="15" x14ac:dyDescent="0.2"/>
  <cols>
    <col min="1" max="1" width="12.83203125" style="409" customWidth="1"/>
    <col min="2" max="3" width="20.83203125" style="409" customWidth="1"/>
    <col min="4" max="16384" width="8.5" style="409"/>
  </cols>
  <sheetData>
    <row r="1" spans="1:3" x14ac:dyDescent="0.2">
      <c r="A1" s="427" t="s">
        <v>251</v>
      </c>
    </row>
    <row r="3" spans="1:3" ht="59" customHeight="1" x14ac:dyDescent="0.2">
      <c r="A3" s="56" t="s">
        <v>0</v>
      </c>
      <c r="B3" s="62" t="s">
        <v>252</v>
      </c>
      <c r="C3" s="62" t="s">
        <v>254</v>
      </c>
    </row>
    <row r="4" spans="1:3" x14ac:dyDescent="0.2">
      <c r="A4" s="25">
        <v>44207</v>
      </c>
      <c r="B4" s="57">
        <v>163377</v>
      </c>
      <c r="C4" s="57">
        <v>2758</v>
      </c>
    </row>
    <row r="5" spans="1:3" x14ac:dyDescent="0.2">
      <c r="A5" s="25">
        <v>44208</v>
      </c>
      <c r="B5" s="57">
        <v>175942</v>
      </c>
      <c r="C5" s="57">
        <v>2857</v>
      </c>
    </row>
    <row r="6" spans="1:3" x14ac:dyDescent="0.2">
      <c r="A6" s="25">
        <v>44209</v>
      </c>
      <c r="B6" s="57">
        <v>191965</v>
      </c>
      <c r="C6" s="57">
        <v>2990</v>
      </c>
    </row>
    <row r="7" spans="1:3" x14ac:dyDescent="0.2">
      <c r="A7" s="25">
        <v>44210</v>
      </c>
      <c r="B7" s="57">
        <v>208207</v>
      </c>
      <c r="C7" s="57">
        <v>3190</v>
      </c>
    </row>
    <row r="8" spans="1:3" x14ac:dyDescent="0.2">
      <c r="A8" s="25">
        <v>44211</v>
      </c>
      <c r="B8" s="57">
        <v>224840</v>
      </c>
      <c r="C8" s="57">
        <v>3331</v>
      </c>
    </row>
    <row r="9" spans="1:3" x14ac:dyDescent="0.2">
      <c r="B9" s="36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baseColWidth="10" defaultColWidth="8.83203125" defaultRowHeight="15" x14ac:dyDescent="0.2"/>
  <cols>
    <col min="1" max="1" width="11.5" customWidth="1"/>
    <col min="2" max="2" width="18" style="2" customWidth="1"/>
    <col min="3" max="3" width="20.5" style="2" customWidth="1"/>
    <col min="4" max="4" width="12.5" customWidth="1"/>
  </cols>
  <sheetData>
    <row r="1" spans="1:15" x14ac:dyDescent="0.2">
      <c r="A1" s="269" t="s">
        <v>45</v>
      </c>
      <c r="B1" s="269"/>
      <c r="C1" s="269"/>
      <c r="D1" s="270"/>
      <c r="E1" s="271"/>
      <c r="F1" s="271"/>
      <c r="G1" s="271"/>
      <c r="H1" s="271"/>
      <c r="I1" s="271"/>
      <c r="J1" s="271"/>
      <c r="K1" s="272" t="s">
        <v>29</v>
      </c>
    </row>
    <row r="2" spans="1:15" x14ac:dyDescent="0.2">
      <c r="A2" s="270"/>
      <c r="B2" s="270"/>
      <c r="C2" s="270"/>
      <c r="D2" s="270"/>
      <c r="E2" s="271"/>
      <c r="F2" s="271"/>
      <c r="G2" s="271"/>
      <c r="H2" s="271"/>
      <c r="I2" s="271"/>
      <c r="J2" s="271"/>
      <c r="K2" s="271"/>
    </row>
    <row r="3" spans="1:15" ht="30.5" customHeight="1" x14ac:dyDescent="0.2">
      <c r="A3" s="273" t="s">
        <v>0</v>
      </c>
      <c r="B3" s="274" t="s">
        <v>39</v>
      </c>
      <c r="C3" s="274" t="s">
        <v>44</v>
      </c>
      <c r="D3" s="275"/>
      <c r="E3" s="271"/>
      <c r="F3" s="271"/>
      <c r="G3" s="271"/>
      <c r="H3" s="271"/>
      <c r="I3" s="271"/>
      <c r="J3" s="271"/>
      <c r="K3" s="271"/>
    </row>
    <row r="4" spans="1:15" x14ac:dyDescent="0.2">
      <c r="A4" s="276">
        <v>43907</v>
      </c>
      <c r="B4" s="277">
        <v>6977</v>
      </c>
      <c r="C4" s="278">
        <v>6772</v>
      </c>
      <c r="D4" s="279"/>
      <c r="E4" s="280"/>
      <c r="F4" s="280"/>
      <c r="G4" s="280"/>
      <c r="H4" s="280"/>
      <c r="I4" s="280"/>
      <c r="J4" s="281"/>
      <c r="K4" s="281"/>
      <c r="L4" s="8"/>
      <c r="M4" s="8"/>
      <c r="N4" s="8"/>
      <c r="O4" s="8"/>
    </row>
    <row r="5" spans="1:15" x14ac:dyDescent="0.2">
      <c r="A5" s="282">
        <v>43908</v>
      </c>
      <c r="B5" s="283">
        <v>5568</v>
      </c>
      <c r="C5" s="284">
        <v>4930</v>
      </c>
      <c r="D5" s="279"/>
      <c r="E5" s="280"/>
      <c r="F5" s="280"/>
      <c r="G5" s="280"/>
      <c r="H5" s="280"/>
      <c r="I5" s="280"/>
      <c r="J5" s="281"/>
      <c r="K5" s="281"/>
      <c r="L5" s="8"/>
      <c r="M5" s="8"/>
      <c r="N5" s="8"/>
      <c r="O5" s="8"/>
    </row>
    <row r="6" spans="1:15" x14ac:dyDescent="0.2">
      <c r="A6" s="282">
        <v>43909</v>
      </c>
      <c r="B6" s="283">
        <v>4774</v>
      </c>
      <c r="C6" s="284">
        <v>3271</v>
      </c>
      <c r="D6" s="279"/>
      <c r="E6" s="280"/>
      <c r="F6" s="280"/>
      <c r="G6" s="280"/>
      <c r="H6" s="280"/>
      <c r="I6" s="280"/>
      <c r="J6" s="281"/>
      <c r="K6" s="281"/>
      <c r="L6" s="8"/>
      <c r="M6" s="8"/>
      <c r="N6" s="8"/>
      <c r="O6" s="8"/>
    </row>
    <row r="7" spans="1:15" x14ac:dyDescent="0.2">
      <c r="A7" s="282">
        <v>43910</v>
      </c>
      <c r="B7" s="283">
        <v>4789</v>
      </c>
      <c r="C7" s="284">
        <v>2693</v>
      </c>
      <c r="D7" s="279"/>
      <c r="E7" s="280"/>
      <c r="F7" s="280"/>
      <c r="G7" s="280"/>
      <c r="H7" s="280"/>
      <c r="I7" s="280"/>
      <c r="J7" s="281"/>
      <c r="K7" s="281"/>
      <c r="L7" s="8"/>
      <c r="M7" s="8"/>
      <c r="N7" s="8"/>
      <c r="O7" s="8"/>
    </row>
    <row r="8" spans="1:15" x14ac:dyDescent="0.2">
      <c r="A8" s="282">
        <v>43911</v>
      </c>
      <c r="B8" s="283">
        <v>11620</v>
      </c>
      <c r="C8" s="284">
        <v>1304</v>
      </c>
      <c r="D8" s="279"/>
      <c r="E8" s="280"/>
      <c r="F8" s="280"/>
      <c r="G8" s="280"/>
      <c r="H8" s="280"/>
      <c r="I8" s="280"/>
      <c r="J8" s="281"/>
      <c r="K8" s="281"/>
      <c r="L8" s="8"/>
      <c r="M8" s="8"/>
      <c r="N8" s="8"/>
      <c r="O8" s="8"/>
    </row>
    <row r="9" spans="1:15" x14ac:dyDescent="0.2">
      <c r="A9" s="282">
        <v>43912</v>
      </c>
      <c r="B9" s="283">
        <v>10824</v>
      </c>
      <c r="C9" s="284">
        <v>1824</v>
      </c>
      <c r="D9" s="279"/>
      <c r="E9" s="280"/>
      <c r="F9" s="280"/>
      <c r="G9" s="280"/>
      <c r="H9" s="280"/>
      <c r="I9" s="280"/>
      <c r="J9" s="281"/>
      <c r="K9" s="281"/>
      <c r="L9" s="8"/>
      <c r="M9" s="8"/>
      <c r="N9" s="8"/>
      <c r="O9" s="8"/>
    </row>
    <row r="10" spans="1:15" x14ac:dyDescent="0.2">
      <c r="A10" s="282">
        <v>43913</v>
      </c>
      <c r="B10" s="283">
        <v>11904</v>
      </c>
      <c r="C10" s="284">
        <v>6895</v>
      </c>
      <c r="D10" s="279"/>
      <c r="E10" s="280"/>
      <c r="F10" s="280"/>
      <c r="G10" s="280"/>
      <c r="H10" s="280"/>
      <c r="I10" s="280"/>
      <c r="J10" s="281"/>
      <c r="K10" s="281"/>
      <c r="L10" s="8"/>
      <c r="M10" s="8"/>
      <c r="N10" s="8"/>
      <c r="O10" s="8"/>
    </row>
    <row r="11" spans="1:15" x14ac:dyDescent="0.2">
      <c r="A11" s="282">
        <v>43914</v>
      </c>
      <c r="B11" s="283">
        <v>8573</v>
      </c>
      <c r="C11" s="284">
        <v>3959</v>
      </c>
      <c r="D11" s="279"/>
      <c r="E11" s="280"/>
      <c r="F11" s="280"/>
      <c r="G11" s="280"/>
      <c r="H11" s="280"/>
      <c r="I11" s="280"/>
      <c r="J11" s="281"/>
      <c r="K11" s="281"/>
      <c r="L11" s="8"/>
      <c r="M11" s="8"/>
      <c r="N11" s="8"/>
      <c r="O11" s="8"/>
    </row>
    <row r="12" spans="1:15" x14ac:dyDescent="0.2">
      <c r="A12" s="282">
        <v>43915</v>
      </c>
      <c r="B12" s="283">
        <v>8520</v>
      </c>
      <c r="C12" s="284">
        <v>3030</v>
      </c>
      <c r="D12" s="279"/>
      <c r="E12" s="280"/>
      <c r="F12" s="280"/>
      <c r="G12" s="280"/>
      <c r="H12" s="280"/>
      <c r="I12" s="280"/>
      <c r="J12" s="281"/>
      <c r="K12" s="281"/>
      <c r="L12" s="8"/>
      <c r="M12" s="8"/>
      <c r="N12" s="8"/>
      <c r="O12" s="8"/>
    </row>
    <row r="13" spans="1:15" x14ac:dyDescent="0.2">
      <c r="A13" s="282">
        <v>43916</v>
      </c>
      <c r="B13" s="283">
        <v>7803</v>
      </c>
      <c r="C13" s="284">
        <v>2490</v>
      </c>
      <c r="D13" s="279"/>
      <c r="E13" s="280"/>
      <c r="F13" s="280"/>
      <c r="G13" s="280"/>
      <c r="H13" s="280"/>
      <c r="I13" s="280"/>
      <c r="J13" s="281"/>
      <c r="K13" s="281"/>
      <c r="L13" s="8"/>
      <c r="M13" s="8"/>
      <c r="N13" s="8"/>
      <c r="O13" s="8"/>
    </row>
    <row r="14" spans="1:15" x14ac:dyDescent="0.2">
      <c r="A14" s="282">
        <v>43917</v>
      </c>
      <c r="B14" s="283">
        <v>7401</v>
      </c>
      <c r="C14" s="284">
        <v>2015</v>
      </c>
      <c r="D14" s="279"/>
      <c r="E14" s="280"/>
      <c r="F14" s="280"/>
      <c r="G14" s="280"/>
      <c r="H14" s="280"/>
      <c r="I14" s="280"/>
      <c r="J14" s="281"/>
      <c r="K14" s="281"/>
      <c r="L14" s="8"/>
      <c r="M14" s="8"/>
      <c r="N14" s="8"/>
      <c r="O14" s="8"/>
    </row>
    <row r="15" spans="1:15" x14ac:dyDescent="0.2">
      <c r="A15" s="282">
        <v>43918</v>
      </c>
      <c r="B15" s="283">
        <v>9001</v>
      </c>
      <c r="C15" s="284">
        <v>925</v>
      </c>
      <c r="D15" s="279"/>
      <c r="E15" s="280"/>
      <c r="F15" s="280"/>
      <c r="G15" s="280"/>
      <c r="H15" s="280"/>
      <c r="I15" s="280"/>
      <c r="J15" s="281"/>
      <c r="K15" s="281"/>
      <c r="L15" s="8"/>
      <c r="M15" s="8"/>
      <c r="N15" s="8"/>
      <c r="O15" s="8"/>
    </row>
    <row r="16" spans="1:15" x14ac:dyDescent="0.2">
      <c r="A16" s="282">
        <v>43919</v>
      </c>
      <c r="B16" s="283">
        <v>7534</v>
      </c>
      <c r="C16" s="284">
        <v>861</v>
      </c>
      <c r="D16" s="279"/>
      <c r="E16" s="280"/>
      <c r="F16" s="280"/>
      <c r="G16" s="280"/>
      <c r="H16" s="280"/>
      <c r="I16" s="280"/>
      <c r="J16" s="281"/>
      <c r="K16" s="281"/>
      <c r="L16" s="8"/>
      <c r="M16" s="8"/>
      <c r="N16" s="8"/>
      <c r="O16" s="8"/>
    </row>
    <row r="17" spans="1:15" x14ac:dyDescent="0.2">
      <c r="A17" s="282">
        <v>43920</v>
      </c>
      <c r="B17" s="283">
        <v>7018</v>
      </c>
      <c r="C17" s="284">
        <v>2469</v>
      </c>
      <c r="D17" s="279"/>
      <c r="E17" s="280"/>
      <c r="F17" s="280"/>
      <c r="G17" s="280"/>
      <c r="H17" s="280"/>
      <c r="I17" s="280"/>
      <c r="J17" s="281"/>
      <c r="K17" s="281"/>
      <c r="L17" s="8"/>
      <c r="M17" s="8"/>
      <c r="N17" s="8"/>
      <c r="O17" s="8"/>
    </row>
    <row r="18" spans="1:15" x14ac:dyDescent="0.2">
      <c r="A18" s="282">
        <v>43921</v>
      </c>
      <c r="B18" s="283">
        <v>5343</v>
      </c>
      <c r="C18" s="284">
        <v>1415</v>
      </c>
      <c r="D18" s="279"/>
      <c r="E18" s="280"/>
      <c r="F18" s="280"/>
      <c r="G18" s="280"/>
      <c r="H18" s="280"/>
      <c r="I18" s="280"/>
      <c r="J18" s="281"/>
      <c r="K18" s="281"/>
      <c r="L18" s="8"/>
      <c r="M18" s="8"/>
      <c r="N18" s="8"/>
      <c r="O18" s="8"/>
    </row>
    <row r="19" spans="1:15" x14ac:dyDescent="0.2">
      <c r="A19" s="282">
        <v>43922</v>
      </c>
      <c r="B19" s="283">
        <v>5333</v>
      </c>
      <c r="C19" s="284">
        <v>1255</v>
      </c>
      <c r="D19" s="279"/>
      <c r="E19" s="280"/>
      <c r="F19" s="280"/>
      <c r="G19" s="280"/>
      <c r="H19" s="280"/>
      <c r="I19" s="280"/>
      <c r="J19" s="281"/>
      <c r="K19" s="281"/>
      <c r="L19" s="8"/>
      <c r="M19" s="8"/>
      <c r="N19" s="8"/>
      <c r="O19" s="8"/>
    </row>
    <row r="20" spans="1:15" x14ac:dyDescent="0.2">
      <c r="A20" s="282">
        <v>43923</v>
      </c>
      <c r="B20" s="283">
        <v>4609</v>
      </c>
      <c r="C20" s="284">
        <v>1233</v>
      </c>
      <c r="D20" s="279"/>
      <c r="E20" s="280"/>
      <c r="F20" s="280"/>
      <c r="G20" s="280"/>
      <c r="H20" s="280"/>
      <c r="I20" s="280"/>
      <c r="J20" s="281"/>
      <c r="K20" s="281"/>
      <c r="L20" s="8"/>
      <c r="M20" s="8"/>
      <c r="N20" s="8"/>
      <c r="O20" s="8"/>
    </row>
    <row r="21" spans="1:15" x14ac:dyDescent="0.2">
      <c r="A21" s="282">
        <v>43924</v>
      </c>
      <c r="B21" s="283">
        <v>4534</v>
      </c>
      <c r="C21" s="284">
        <v>1146</v>
      </c>
      <c r="D21" s="279"/>
      <c r="E21" s="280"/>
      <c r="F21" s="280"/>
      <c r="G21" s="280"/>
      <c r="H21" s="280"/>
      <c r="I21" s="280"/>
      <c r="J21" s="281"/>
      <c r="K21" s="281"/>
      <c r="L21" s="8"/>
      <c r="M21" s="8"/>
      <c r="N21" s="8"/>
      <c r="O21" s="8"/>
    </row>
    <row r="22" spans="1:15" x14ac:dyDescent="0.2">
      <c r="A22" s="282">
        <v>43925</v>
      </c>
      <c r="B22" s="283">
        <v>7682</v>
      </c>
      <c r="C22" s="284">
        <v>538</v>
      </c>
      <c r="D22" s="279"/>
      <c r="E22" s="280"/>
      <c r="F22" s="280"/>
      <c r="G22" s="280"/>
      <c r="H22" s="280"/>
      <c r="I22" s="280"/>
      <c r="J22" s="281"/>
      <c r="K22" s="281"/>
      <c r="L22" s="8"/>
      <c r="M22" s="8"/>
      <c r="N22" s="8"/>
      <c r="O22" s="8"/>
    </row>
    <row r="23" spans="1:15" x14ac:dyDescent="0.2">
      <c r="A23" s="282">
        <v>43926</v>
      </c>
      <c r="B23" s="283">
        <v>6865</v>
      </c>
      <c r="C23" s="284">
        <v>464</v>
      </c>
      <c r="D23" s="279"/>
      <c r="E23" s="280"/>
      <c r="F23" s="280"/>
      <c r="G23" s="280"/>
      <c r="H23" s="280"/>
      <c r="I23" s="280"/>
      <c r="J23" s="281"/>
      <c r="K23" s="281"/>
      <c r="L23" s="8"/>
      <c r="M23" s="8"/>
      <c r="N23" s="8"/>
      <c r="O23" s="8"/>
    </row>
    <row r="24" spans="1:15" x14ac:dyDescent="0.2">
      <c r="A24" s="282">
        <v>43927</v>
      </c>
      <c r="B24" s="283">
        <v>5310</v>
      </c>
      <c r="C24" s="284">
        <v>1246</v>
      </c>
      <c r="D24" s="279"/>
      <c r="E24" s="280"/>
      <c r="F24" s="280"/>
      <c r="G24" s="280"/>
      <c r="H24" s="280"/>
      <c r="I24" s="280"/>
      <c r="J24" s="281"/>
      <c r="K24" s="281"/>
      <c r="L24" s="8"/>
      <c r="M24" s="8"/>
      <c r="N24" s="8"/>
      <c r="O24" s="8"/>
    </row>
    <row r="25" spans="1:15" x14ac:dyDescent="0.2">
      <c r="A25" s="282">
        <v>43928</v>
      </c>
      <c r="B25" s="283">
        <v>4428</v>
      </c>
      <c r="C25" s="284">
        <v>984</v>
      </c>
      <c r="D25" s="279"/>
      <c r="E25" s="280"/>
      <c r="F25" s="280"/>
      <c r="G25" s="280"/>
      <c r="H25" s="280"/>
      <c r="I25" s="280"/>
      <c r="J25" s="281"/>
      <c r="K25" s="281"/>
      <c r="L25" s="8"/>
      <c r="M25" s="8"/>
      <c r="N25" s="8"/>
      <c r="O25" s="8"/>
    </row>
    <row r="26" spans="1:15" x14ac:dyDescent="0.2">
      <c r="A26" s="282">
        <v>43929</v>
      </c>
      <c r="B26" s="283">
        <v>4215</v>
      </c>
      <c r="C26" s="284">
        <v>907</v>
      </c>
      <c r="D26" s="279"/>
      <c r="E26" s="280"/>
      <c r="F26" s="280"/>
      <c r="G26" s="280"/>
      <c r="H26" s="280"/>
      <c r="I26" s="280"/>
      <c r="J26" s="281"/>
      <c r="K26" s="281"/>
      <c r="L26" s="8"/>
      <c r="M26" s="8"/>
      <c r="N26" s="8"/>
      <c r="O26" s="8"/>
    </row>
    <row r="27" spans="1:15" x14ac:dyDescent="0.2">
      <c r="A27" s="282">
        <v>43930</v>
      </c>
      <c r="B27" s="283">
        <v>4057</v>
      </c>
      <c r="C27" s="284">
        <v>791</v>
      </c>
      <c r="D27" s="279"/>
      <c r="E27" s="280"/>
      <c r="F27" s="280"/>
      <c r="G27" s="280"/>
      <c r="H27" s="280"/>
      <c r="I27" s="280"/>
      <c r="J27" s="281"/>
      <c r="K27" s="281"/>
      <c r="L27" s="8"/>
      <c r="M27" s="8"/>
      <c r="N27" s="8"/>
      <c r="O27" s="8"/>
    </row>
    <row r="28" spans="1:15" x14ac:dyDescent="0.2">
      <c r="A28" s="282">
        <v>43931</v>
      </c>
      <c r="B28" s="283">
        <v>3927</v>
      </c>
      <c r="C28" s="284">
        <v>595</v>
      </c>
      <c r="D28" s="279"/>
      <c r="E28" s="280"/>
      <c r="F28" s="280"/>
      <c r="G28" s="280"/>
      <c r="H28" s="280"/>
      <c r="I28" s="280"/>
      <c r="J28" s="281"/>
      <c r="K28" s="281"/>
      <c r="L28" s="8"/>
      <c r="M28" s="8"/>
      <c r="N28" s="8"/>
      <c r="O28" s="8"/>
    </row>
    <row r="29" spans="1:15" x14ac:dyDescent="0.2">
      <c r="A29" s="285">
        <v>43932</v>
      </c>
      <c r="B29" s="283">
        <v>7743</v>
      </c>
      <c r="C29" s="284">
        <v>286</v>
      </c>
      <c r="D29" s="279"/>
      <c r="E29" s="280"/>
      <c r="F29" s="280"/>
      <c r="G29" s="280"/>
      <c r="H29" s="280"/>
      <c r="I29" s="280"/>
      <c r="J29" s="281"/>
      <c r="K29" s="281"/>
      <c r="L29" s="8"/>
      <c r="M29" s="8"/>
      <c r="N29" s="8"/>
      <c r="O29" s="8"/>
    </row>
    <row r="30" spans="1:15" x14ac:dyDescent="0.2">
      <c r="A30" s="285">
        <v>43933</v>
      </c>
      <c r="B30" s="283">
        <v>7040</v>
      </c>
      <c r="C30" s="284">
        <v>271</v>
      </c>
      <c r="D30" s="275"/>
      <c r="E30" s="271"/>
      <c r="F30" s="271"/>
      <c r="G30" s="271"/>
      <c r="H30" s="271"/>
      <c r="I30" s="271"/>
      <c r="J30" s="271"/>
      <c r="K30" s="271"/>
    </row>
    <row r="31" spans="1:15" x14ac:dyDescent="0.2">
      <c r="A31" s="285">
        <v>43934</v>
      </c>
      <c r="B31" s="283">
        <v>3602</v>
      </c>
      <c r="C31" s="284">
        <v>506</v>
      </c>
      <c r="D31" s="275"/>
      <c r="E31" s="271"/>
      <c r="F31" s="271"/>
      <c r="G31" s="271"/>
      <c r="H31" s="271"/>
      <c r="I31" s="271"/>
      <c r="J31" s="271"/>
      <c r="K31" s="271"/>
    </row>
    <row r="32" spans="1:15" x14ac:dyDescent="0.2">
      <c r="A32" s="285">
        <v>43935</v>
      </c>
      <c r="B32" s="283">
        <v>3826</v>
      </c>
      <c r="C32" s="284">
        <v>679</v>
      </c>
      <c r="D32" s="275"/>
      <c r="E32" s="271"/>
      <c r="F32" s="271"/>
      <c r="G32" s="271"/>
      <c r="H32" s="271"/>
      <c r="I32" s="271"/>
      <c r="J32" s="271"/>
      <c r="K32" s="271"/>
    </row>
    <row r="33" spans="1:11" x14ac:dyDescent="0.2">
      <c r="A33" s="285">
        <v>43936</v>
      </c>
      <c r="B33" s="286">
        <v>3400</v>
      </c>
      <c r="C33" s="270">
        <v>626</v>
      </c>
      <c r="D33" s="275"/>
      <c r="E33" s="271"/>
      <c r="F33" s="271"/>
      <c r="G33" s="271"/>
      <c r="H33" s="271"/>
      <c r="I33" s="271"/>
      <c r="J33" s="271"/>
      <c r="K33" s="271"/>
    </row>
    <row r="34" spans="1:11" x14ac:dyDescent="0.2">
      <c r="A34" s="285">
        <v>43937</v>
      </c>
      <c r="B34" s="286">
        <v>3413</v>
      </c>
      <c r="C34" s="270">
        <v>581</v>
      </c>
      <c r="D34" s="271"/>
      <c r="E34" s="271"/>
      <c r="F34" s="271"/>
      <c r="G34" s="271"/>
      <c r="H34" s="271"/>
      <c r="I34" s="271"/>
      <c r="J34" s="271"/>
      <c r="K34" s="271"/>
    </row>
    <row r="35" spans="1:11" x14ac:dyDescent="0.2">
      <c r="A35" s="285">
        <v>43938</v>
      </c>
      <c r="B35" s="286">
        <v>3499</v>
      </c>
      <c r="C35" s="270">
        <v>499</v>
      </c>
      <c r="D35" s="271"/>
      <c r="E35" s="271"/>
      <c r="F35" s="271"/>
      <c r="G35" s="271"/>
      <c r="H35" s="271"/>
      <c r="I35" s="271"/>
      <c r="J35" s="271"/>
      <c r="K35" s="271"/>
    </row>
    <row r="36" spans="1:11" x14ac:dyDescent="0.2">
      <c r="A36" s="285">
        <v>43939</v>
      </c>
      <c r="B36" s="286">
        <v>7415</v>
      </c>
      <c r="C36" s="270">
        <v>193</v>
      </c>
      <c r="D36" s="271"/>
      <c r="E36" s="271"/>
      <c r="F36" s="271"/>
      <c r="G36" s="271"/>
      <c r="H36" s="271"/>
      <c r="I36" s="271"/>
      <c r="J36" s="271"/>
      <c r="K36" s="271"/>
    </row>
    <row r="37" spans="1:11" x14ac:dyDescent="0.2">
      <c r="A37" s="285">
        <v>43940</v>
      </c>
      <c r="B37" s="286">
        <v>6616</v>
      </c>
      <c r="C37" s="270">
        <v>152</v>
      </c>
      <c r="D37" s="271"/>
      <c r="E37" s="271"/>
      <c r="F37" s="271"/>
      <c r="G37" s="271"/>
      <c r="H37" s="271"/>
      <c r="I37" s="271"/>
      <c r="J37" s="271"/>
      <c r="K37" s="271"/>
    </row>
    <row r="38" spans="1:11" x14ac:dyDescent="0.2">
      <c r="A38" s="285">
        <v>43941</v>
      </c>
      <c r="B38" s="286">
        <v>3555</v>
      </c>
      <c r="C38" s="270">
        <v>520</v>
      </c>
      <c r="D38" s="271"/>
      <c r="E38" s="271"/>
      <c r="F38" s="271"/>
      <c r="G38" s="271"/>
      <c r="H38" s="271"/>
      <c r="I38" s="271"/>
      <c r="J38" s="271"/>
      <c r="K38" s="271"/>
    </row>
    <row r="39" spans="1:11" x14ac:dyDescent="0.2">
      <c r="A39" s="285">
        <v>43942</v>
      </c>
      <c r="B39" s="286">
        <v>3005</v>
      </c>
      <c r="C39" s="270">
        <v>380</v>
      </c>
      <c r="D39" s="271"/>
      <c r="E39" s="271"/>
      <c r="F39" s="271"/>
      <c r="G39" s="271"/>
      <c r="H39" s="271"/>
      <c r="I39" s="271"/>
      <c r="J39" s="271"/>
      <c r="K39" s="271"/>
    </row>
    <row r="40" spans="1:11" x14ac:dyDescent="0.2">
      <c r="A40" s="285">
        <v>43943</v>
      </c>
      <c r="B40" s="286">
        <v>3061</v>
      </c>
      <c r="C40" s="270">
        <v>420</v>
      </c>
      <c r="D40" s="271"/>
      <c r="E40" s="271"/>
      <c r="F40" s="271"/>
      <c r="G40" s="271"/>
      <c r="H40" s="271"/>
      <c r="I40" s="271"/>
      <c r="J40" s="271"/>
      <c r="K40" s="271"/>
    </row>
    <row r="41" spans="1:11" x14ac:dyDescent="0.2">
      <c r="A41" s="285">
        <v>43944</v>
      </c>
      <c r="B41" s="286">
        <v>3009</v>
      </c>
      <c r="C41" s="270">
        <v>364</v>
      </c>
      <c r="D41" s="271"/>
      <c r="E41" s="271"/>
      <c r="F41" s="271"/>
      <c r="G41" s="271"/>
      <c r="H41" s="271"/>
      <c r="I41" s="271"/>
      <c r="J41" s="271"/>
      <c r="K41" s="271"/>
    </row>
    <row r="42" spans="1:11" x14ac:dyDescent="0.2">
      <c r="A42" s="285">
        <v>43945</v>
      </c>
      <c r="B42" s="286">
        <v>3206</v>
      </c>
      <c r="C42" s="270">
        <v>385</v>
      </c>
      <c r="D42" s="271"/>
      <c r="E42" s="271"/>
      <c r="F42" s="271"/>
      <c r="G42" s="271"/>
      <c r="H42" s="271"/>
      <c r="I42" s="271"/>
      <c r="J42" s="271"/>
      <c r="K42" s="271"/>
    </row>
    <row r="43" spans="1:11" x14ac:dyDescent="0.2">
      <c r="A43" s="285">
        <v>43946</v>
      </c>
      <c r="B43" s="286">
        <v>7368</v>
      </c>
      <c r="C43" s="270">
        <v>158</v>
      </c>
      <c r="D43" s="271"/>
      <c r="E43" s="271"/>
      <c r="F43" s="271"/>
      <c r="G43" s="271"/>
      <c r="H43" s="271"/>
      <c r="I43" s="271"/>
      <c r="J43" s="271"/>
      <c r="K43" s="271"/>
    </row>
    <row r="44" spans="1:11" x14ac:dyDescent="0.2">
      <c r="A44" s="285">
        <v>43947</v>
      </c>
      <c r="B44" s="286">
        <v>6729</v>
      </c>
      <c r="C44" s="270">
        <v>140</v>
      </c>
      <c r="D44" s="271"/>
      <c r="E44" s="271"/>
      <c r="F44" s="271"/>
      <c r="G44" s="271"/>
      <c r="H44" s="271"/>
      <c r="I44" s="271"/>
      <c r="J44" s="271"/>
      <c r="K44" s="271"/>
    </row>
    <row r="45" spans="1:11" x14ac:dyDescent="0.2">
      <c r="A45" s="285">
        <v>43948</v>
      </c>
      <c r="B45" s="286">
        <v>3460</v>
      </c>
      <c r="C45" s="270">
        <v>495</v>
      </c>
      <c r="D45" s="271"/>
      <c r="E45" s="271"/>
      <c r="F45" s="271"/>
      <c r="G45" s="271"/>
      <c r="H45" s="271"/>
      <c r="I45" s="271"/>
      <c r="J45" s="271"/>
      <c r="K45" s="271"/>
    </row>
    <row r="46" spans="1:11" x14ac:dyDescent="0.2">
      <c r="A46" s="285">
        <v>43949</v>
      </c>
      <c r="B46" s="286">
        <v>3288</v>
      </c>
      <c r="C46" s="270">
        <v>440</v>
      </c>
      <c r="D46" s="271"/>
      <c r="E46" s="271"/>
      <c r="F46" s="271"/>
      <c r="G46" s="271"/>
      <c r="H46" s="271"/>
      <c r="I46" s="271"/>
      <c r="J46" s="271"/>
      <c r="K46" s="271"/>
    </row>
    <row r="47" spans="1:11" x14ac:dyDescent="0.2">
      <c r="A47" s="285">
        <v>43950</v>
      </c>
      <c r="B47" s="286">
        <v>3415</v>
      </c>
      <c r="C47" s="270">
        <v>518</v>
      </c>
      <c r="D47" s="271"/>
      <c r="E47" s="271"/>
      <c r="F47" s="271"/>
      <c r="G47" s="271"/>
      <c r="H47" s="271"/>
      <c r="I47" s="271"/>
      <c r="J47" s="271"/>
      <c r="K47" s="271"/>
    </row>
    <row r="48" spans="1:11" x14ac:dyDescent="0.2">
      <c r="A48" s="285">
        <v>43951</v>
      </c>
      <c r="B48" s="286">
        <v>3333</v>
      </c>
      <c r="C48" s="270">
        <v>490</v>
      </c>
      <c r="D48" s="271"/>
      <c r="E48" s="271"/>
      <c r="F48" s="271"/>
      <c r="G48" s="271"/>
      <c r="H48" s="271"/>
      <c r="I48" s="271"/>
      <c r="J48" s="271"/>
      <c r="K48" s="271"/>
    </row>
    <row r="49" spans="1:11" x14ac:dyDescent="0.2">
      <c r="A49" s="285">
        <v>43952</v>
      </c>
      <c r="B49" s="286">
        <v>3264</v>
      </c>
      <c r="C49" s="270">
        <v>434</v>
      </c>
      <c r="D49" s="271"/>
      <c r="E49" s="271"/>
      <c r="F49" s="271"/>
      <c r="G49" s="271"/>
      <c r="H49" s="271"/>
      <c r="I49" s="271"/>
      <c r="J49" s="271"/>
      <c r="K49" s="271"/>
    </row>
    <row r="50" spans="1:11" x14ac:dyDescent="0.2">
      <c r="A50" s="285">
        <v>43953</v>
      </c>
      <c r="B50" s="286">
        <v>7791</v>
      </c>
      <c r="C50" s="270">
        <v>196</v>
      </c>
      <c r="D50" s="271"/>
      <c r="E50" s="271"/>
      <c r="F50" s="271"/>
      <c r="G50" s="271"/>
      <c r="H50" s="271"/>
      <c r="I50" s="271"/>
      <c r="J50" s="271"/>
      <c r="K50" s="271"/>
    </row>
    <row r="51" spans="1:11" x14ac:dyDescent="0.2">
      <c r="A51" s="285">
        <v>43954</v>
      </c>
      <c r="B51" s="286">
        <v>7103</v>
      </c>
      <c r="C51" s="270">
        <v>207</v>
      </c>
      <c r="D51" s="271"/>
      <c r="E51" s="271"/>
      <c r="F51" s="271"/>
      <c r="G51" s="271"/>
      <c r="H51" s="271"/>
      <c r="I51" s="271"/>
      <c r="J51" s="271"/>
      <c r="K51" s="271"/>
    </row>
    <row r="52" spans="1:11" x14ac:dyDescent="0.2">
      <c r="A52" s="285">
        <v>43955</v>
      </c>
      <c r="B52" s="286">
        <v>3534</v>
      </c>
      <c r="C52" s="270">
        <v>554</v>
      </c>
      <c r="D52" s="271"/>
      <c r="E52" s="271"/>
      <c r="F52" s="271"/>
      <c r="G52" s="271"/>
      <c r="H52" s="271"/>
      <c r="I52" s="271"/>
      <c r="J52" s="271"/>
      <c r="K52" s="271"/>
    </row>
    <row r="53" spans="1:11" x14ac:dyDescent="0.2">
      <c r="A53" s="285">
        <v>43956</v>
      </c>
      <c r="B53" s="286">
        <v>3159</v>
      </c>
      <c r="C53" s="270">
        <v>347</v>
      </c>
      <c r="D53" s="271"/>
      <c r="E53" s="271"/>
      <c r="F53" s="271"/>
      <c r="G53" s="271"/>
      <c r="H53" s="271"/>
      <c r="I53" s="271"/>
      <c r="J53" s="271"/>
      <c r="K53" s="271"/>
    </row>
    <row r="54" spans="1:11" x14ac:dyDescent="0.2">
      <c r="A54" s="285">
        <v>43957</v>
      </c>
      <c r="B54" s="286">
        <v>2940</v>
      </c>
      <c r="C54" s="270">
        <v>304</v>
      </c>
      <c r="D54" s="271"/>
      <c r="E54" s="271"/>
      <c r="F54" s="271"/>
      <c r="G54" s="271"/>
      <c r="H54" s="271"/>
      <c r="I54" s="271"/>
      <c r="J54" s="271"/>
      <c r="K54" s="271"/>
    </row>
    <row r="55" spans="1:11" x14ac:dyDescent="0.2">
      <c r="A55" s="285">
        <v>43958</v>
      </c>
      <c r="B55" s="286">
        <v>2944</v>
      </c>
      <c r="C55" s="270">
        <v>304</v>
      </c>
      <c r="D55" s="271"/>
      <c r="E55" s="271"/>
      <c r="F55" s="271"/>
      <c r="G55" s="271"/>
      <c r="H55" s="271"/>
      <c r="I55" s="271"/>
      <c r="J55" s="271"/>
      <c r="K55" s="271"/>
    </row>
    <row r="56" spans="1:11" x14ac:dyDescent="0.2">
      <c r="A56" s="285">
        <v>43959</v>
      </c>
      <c r="B56" s="286">
        <v>3085</v>
      </c>
      <c r="C56" s="270">
        <v>273</v>
      </c>
      <c r="D56" s="271"/>
      <c r="E56" s="271"/>
      <c r="F56" s="271"/>
      <c r="G56" s="271"/>
      <c r="H56" s="271"/>
      <c r="I56" s="271"/>
      <c r="J56" s="271"/>
      <c r="K56" s="271"/>
    </row>
    <row r="57" spans="1:11" x14ac:dyDescent="0.2">
      <c r="A57" s="285">
        <v>43960</v>
      </c>
      <c r="B57" s="286">
        <v>7605</v>
      </c>
      <c r="C57" s="270">
        <v>141</v>
      </c>
      <c r="D57" s="271"/>
      <c r="E57" s="271"/>
      <c r="F57" s="271"/>
      <c r="G57" s="271"/>
      <c r="H57" s="271"/>
      <c r="I57" s="271"/>
      <c r="J57" s="271"/>
      <c r="K57" s="271"/>
    </row>
    <row r="58" spans="1:11" x14ac:dyDescent="0.2">
      <c r="A58" s="285">
        <v>43961</v>
      </c>
      <c r="B58" s="286">
        <v>6532</v>
      </c>
      <c r="C58" s="270">
        <v>135</v>
      </c>
      <c r="D58" s="271"/>
      <c r="E58" s="271"/>
      <c r="F58" s="271"/>
      <c r="G58" s="271"/>
      <c r="H58" s="271"/>
      <c r="I58" s="271"/>
      <c r="J58" s="271"/>
      <c r="K58" s="271"/>
    </row>
    <row r="59" spans="1:11" x14ac:dyDescent="0.2">
      <c r="A59" s="285">
        <v>43962</v>
      </c>
      <c r="B59" s="286">
        <v>3084</v>
      </c>
      <c r="C59" s="270">
        <v>349</v>
      </c>
      <c r="D59" s="271"/>
      <c r="E59" s="271"/>
      <c r="F59" s="271"/>
      <c r="G59" s="271"/>
      <c r="H59" s="271"/>
      <c r="I59" s="271"/>
      <c r="J59" s="271"/>
      <c r="K59" s="271"/>
    </row>
    <row r="60" spans="1:11" x14ac:dyDescent="0.2">
      <c r="A60" s="285">
        <v>43963</v>
      </c>
      <c r="B60" s="286">
        <v>2883</v>
      </c>
      <c r="C60" s="270">
        <v>293</v>
      </c>
      <c r="D60" s="271"/>
      <c r="E60" s="271"/>
      <c r="F60" s="271"/>
      <c r="G60" s="271"/>
      <c r="H60" s="271"/>
      <c r="I60" s="271"/>
      <c r="J60" s="271"/>
      <c r="K60" s="271"/>
    </row>
    <row r="61" spans="1:11" x14ac:dyDescent="0.2">
      <c r="A61" s="285">
        <v>43964</v>
      </c>
      <c r="B61" s="286">
        <v>2767</v>
      </c>
      <c r="C61" s="270">
        <v>302</v>
      </c>
      <c r="D61" s="271"/>
      <c r="E61" s="271"/>
      <c r="F61" s="271"/>
      <c r="G61" s="271"/>
      <c r="H61" s="271"/>
      <c r="I61" s="271"/>
      <c r="J61" s="271"/>
      <c r="K61" s="271"/>
    </row>
    <row r="62" spans="1:11" x14ac:dyDescent="0.2">
      <c r="A62" s="285">
        <v>43965</v>
      </c>
      <c r="B62" s="286">
        <v>2763</v>
      </c>
      <c r="C62" s="270">
        <v>265</v>
      </c>
      <c r="D62" s="271"/>
      <c r="E62" s="271"/>
      <c r="F62" s="271"/>
      <c r="G62" s="271"/>
      <c r="H62" s="271"/>
      <c r="I62" s="271"/>
      <c r="J62" s="271"/>
      <c r="K62" s="271"/>
    </row>
    <row r="63" spans="1:11" x14ac:dyDescent="0.2">
      <c r="A63" s="285">
        <v>43966</v>
      </c>
      <c r="B63" s="286">
        <v>2845</v>
      </c>
      <c r="C63" s="270">
        <v>247</v>
      </c>
      <c r="D63" s="271"/>
      <c r="E63" s="271"/>
      <c r="F63" s="271"/>
      <c r="G63" s="271"/>
      <c r="H63" s="271"/>
      <c r="I63" s="271"/>
      <c r="J63" s="271"/>
      <c r="K63" s="271"/>
    </row>
    <row r="64" spans="1:11" x14ac:dyDescent="0.2">
      <c r="A64" s="285">
        <v>43967</v>
      </c>
      <c r="B64" s="286">
        <v>7433</v>
      </c>
      <c r="C64" s="270">
        <v>110</v>
      </c>
      <c r="D64" s="271"/>
      <c r="E64" s="271"/>
      <c r="F64" s="271"/>
      <c r="G64" s="271"/>
      <c r="H64" s="271"/>
      <c r="I64" s="271"/>
      <c r="J64" s="271"/>
      <c r="K64" s="271"/>
    </row>
    <row r="65" spans="1:11" x14ac:dyDescent="0.2">
      <c r="A65" s="285">
        <v>43968</v>
      </c>
      <c r="B65" s="286">
        <v>6524</v>
      </c>
      <c r="C65" s="270">
        <v>111</v>
      </c>
      <c r="D65" s="271"/>
      <c r="E65" s="271"/>
      <c r="F65" s="271"/>
      <c r="G65" s="271"/>
      <c r="H65" s="271"/>
      <c r="I65" s="271"/>
      <c r="J65" s="271"/>
      <c r="K65" s="271"/>
    </row>
    <row r="66" spans="1:11" x14ac:dyDescent="0.2">
      <c r="A66" s="285">
        <v>43969</v>
      </c>
      <c r="B66" s="286">
        <v>3463</v>
      </c>
      <c r="C66" s="270">
        <v>359</v>
      </c>
      <c r="D66" s="271"/>
      <c r="E66" s="271"/>
      <c r="F66" s="271"/>
      <c r="G66" s="271"/>
      <c r="H66" s="271"/>
      <c r="I66" s="271"/>
      <c r="J66" s="271"/>
      <c r="K66" s="271"/>
    </row>
    <row r="67" spans="1:11" x14ac:dyDescent="0.2">
      <c r="A67" s="285">
        <v>43970</v>
      </c>
      <c r="B67" s="286">
        <v>3196</v>
      </c>
      <c r="C67" s="270">
        <v>248</v>
      </c>
      <c r="D67" s="271"/>
      <c r="E67" s="271"/>
      <c r="F67" s="271"/>
      <c r="G67" s="271"/>
      <c r="H67" s="271"/>
      <c r="I67" s="271"/>
      <c r="J67" s="271"/>
      <c r="K67" s="271"/>
    </row>
    <row r="68" spans="1:11" x14ac:dyDescent="0.2">
      <c r="A68" s="285">
        <v>43971</v>
      </c>
      <c r="B68" s="286">
        <v>2912</v>
      </c>
      <c r="C68" s="270">
        <v>219</v>
      </c>
      <c r="D68" s="271"/>
      <c r="E68" s="271"/>
      <c r="F68" s="271"/>
      <c r="G68" s="271"/>
      <c r="H68" s="271"/>
      <c r="I68" s="271"/>
      <c r="J68" s="271"/>
      <c r="K68" s="271"/>
    </row>
    <row r="69" spans="1:11" x14ac:dyDescent="0.2">
      <c r="A69" s="285">
        <v>43972</v>
      </c>
      <c r="B69" s="286">
        <v>2925</v>
      </c>
      <c r="C69" s="270">
        <v>274</v>
      </c>
      <c r="D69" s="271"/>
      <c r="E69" s="271"/>
      <c r="F69" s="271"/>
      <c r="G69" s="271"/>
      <c r="H69" s="271"/>
      <c r="I69" s="271"/>
      <c r="J69" s="271"/>
      <c r="K69" s="271"/>
    </row>
    <row r="70" spans="1:11" x14ac:dyDescent="0.2">
      <c r="A70" s="285">
        <v>43973</v>
      </c>
      <c r="B70" s="286">
        <v>3055</v>
      </c>
      <c r="C70" s="270">
        <v>232</v>
      </c>
      <c r="D70" s="271"/>
      <c r="E70" s="271"/>
      <c r="F70" s="271"/>
      <c r="G70" s="271"/>
      <c r="H70" s="271"/>
      <c r="I70" s="271"/>
      <c r="J70" s="271"/>
      <c r="K70" s="271"/>
    </row>
    <row r="71" spans="1:11" x14ac:dyDescent="0.2">
      <c r="A71" s="285">
        <v>43974</v>
      </c>
      <c r="B71" s="286">
        <v>7122</v>
      </c>
      <c r="C71" s="270">
        <v>89</v>
      </c>
      <c r="D71" s="271"/>
      <c r="E71" s="271"/>
      <c r="F71" s="271"/>
      <c r="G71" s="271"/>
      <c r="H71" s="271"/>
      <c r="I71" s="271"/>
      <c r="J71" s="271"/>
      <c r="K71" s="271"/>
    </row>
    <row r="72" spans="1:11" x14ac:dyDescent="0.2">
      <c r="A72" s="285">
        <v>43975</v>
      </c>
      <c r="B72" s="286">
        <v>6862</v>
      </c>
      <c r="C72" s="270">
        <v>106</v>
      </c>
      <c r="D72" s="271"/>
      <c r="E72" s="271"/>
      <c r="F72" s="271"/>
      <c r="G72" s="271"/>
      <c r="H72" s="271"/>
      <c r="I72" s="271"/>
      <c r="J72" s="271"/>
      <c r="K72" s="271"/>
    </row>
    <row r="73" spans="1:11" x14ac:dyDescent="0.2">
      <c r="A73" s="285">
        <v>43976</v>
      </c>
      <c r="B73" s="286">
        <v>3168</v>
      </c>
      <c r="C73" s="270">
        <v>214</v>
      </c>
      <c r="D73" s="271"/>
      <c r="E73" s="271"/>
      <c r="F73" s="271"/>
      <c r="G73" s="271"/>
      <c r="H73" s="271"/>
      <c r="I73" s="271"/>
      <c r="J73" s="271"/>
      <c r="K73" s="271"/>
    </row>
    <row r="74" spans="1:11" x14ac:dyDescent="0.2">
      <c r="A74" s="285">
        <v>43977</v>
      </c>
      <c r="B74" s="286">
        <v>2876</v>
      </c>
      <c r="C74" s="270">
        <v>248</v>
      </c>
      <c r="D74" s="271"/>
      <c r="E74" s="271"/>
      <c r="F74" s="271"/>
      <c r="G74" s="271"/>
      <c r="H74" s="271"/>
      <c r="I74" s="271"/>
      <c r="J74" s="271"/>
      <c r="K74" s="271"/>
    </row>
    <row r="75" spans="1:11" x14ac:dyDescent="0.2">
      <c r="A75" s="285">
        <v>43978</v>
      </c>
      <c r="B75" s="286">
        <v>2637</v>
      </c>
      <c r="C75" s="270">
        <v>264</v>
      </c>
      <c r="D75" s="271"/>
      <c r="E75" s="271"/>
      <c r="F75" s="271"/>
      <c r="G75" s="271"/>
      <c r="H75" s="271"/>
      <c r="I75" s="271"/>
      <c r="J75" s="271"/>
      <c r="K75" s="271"/>
    </row>
    <row r="76" spans="1:11" x14ac:dyDescent="0.2">
      <c r="A76" s="285">
        <v>43979</v>
      </c>
      <c r="B76" s="286">
        <v>2615</v>
      </c>
      <c r="C76" s="270">
        <v>414</v>
      </c>
      <c r="D76" s="271"/>
      <c r="E76" s="271"/>
      <c r="F76" s="271"/>
      <c r="G76" s="271"/>
      <c r="H76" s="271"/>
      <c r="I76" s="271"/>
      <c r="J76" s="271"/>
      <c r="K76" s="271"/>
    </row>
    <row r="77" spans="1:11" x14ac:dyDescent="0.2">
      <c r="A77" s="285">
        <v>43980</v>
      </c>
      <c r="B77" s="286">
        <v>2747</v>
      </c>
      <c r="C77" s="270">
        <v>447</v>
      </c>
      <c r="D77" s="271"/>
      <c r="E77" s="271"/>
      <c r="F77" s="271"/>
      <c r="G77" s="271"/>
      <c r="H77" s="271"/>
      <c r="I77" s="271"/>
      <c r="J77" s="271"/>
      <c r="K77" s="271"/>
    </row>
    <row r="78" spans="1:11" x14ac:dyDescent="0.2">
      <c r="A78" s="285">
        <v>43981</v>
      </c>
      <c r="B78" s="286">
        <v>7063</v>
      </c>
      <c r="C78" s="270">
        <v>197</v>
      </c>
      <c r="D78" s="271"/>
      <c r="E78" s="271"/>
      <c r="F78" s="271"/>
      <c r="G78" s="271"/>
      <c r="H78" s="271"/>
      <c r="I78" s="271"/>
      <c r="J78" s="271"/>
      <c r="K78" s="271"/>
    </row>
    <row r="79" spans="1:11" x14ac:dyDescent="0.2">
      <c r="A79" s="285">
        <v>43982</v>
      </c>
      <c r="B79" s="286">
        <v>6531</v>
      </c>
      <c r="C79" s="270">
        <v>194</v>
      </c>
      <c r="D79" s="271"/>
      <c r="E79" s="271"/>
      <c r="F79" s="271"/>
      <c r="G79" s="271"/>
      <c r="H79" s="271"/>
      <c r="I79" s="271"/>
      <c r="J79" s="271"/>
      <c r="K79" s="271"/>
    </row>
    <row r="80" spans="1:11" x14ac:dyDescent="0.2">
      <c r="A80" s="285">
        <v>43983</v>
      </c>
      <c r="B80" s="286">
        <v>3011</v>
      </c>
      <c r="C80" s="270">
        <v>476</v>
      </c>
      <c r="D80" s="271"/>
      <c r="E80" s="271"/>
      <c r="F80" s="271"/>
      <c r="G80" s="271"/>
      <c r="H80" s="271"/>
      <c r="I80" s="271"/>
      <c r="J80" s="271"/>
      <c r="K80" s="271"/>
    </row>
    <row r="81" spans="1:11" x14ac:dyDescent="0.2">
      <c r="A81" s="285">
        <v>43984</v>
      </c>
      <c r="B81" s="286">
        <v>2651</v>
      </c>
      <c r="C81" s="270">
        <v>393</v>
      </c>
      <c r="D81" s="271"/>
      <c r="E81" s="271"/>
      <c r="F81" s="271"/>
      <c r="G81" s="271"/>
      <c r="H81" s="271"/>
      <c r="I81" s="271"/>
      <c r="J81" s="271"/>
      <c r="K81" s="271"/>
    </row>
    <row r="82" spans="1:11" x14ac:dyDescent="0.2">
      <c r="A82" s="285">
        <v>43985</v>
      </c>
      <c r="B82" s="286">
        <v>2801</v>
      </c>
      <c r="C82" s="270">
        <v>441</v>
      </c>
      <c r="D82" s="271"/>
      <c r="E82" s="271"/>
      <c r="F82" s="271"/>
      <c r="G82" s="271"/>
      <c r="H82" s="271"/>
      <c r="I82" s="271"/>
      <c r="J82" s="271"/>
      <c r="K82" s="271"/>
    </row>
    <row r="83" spans="1:11" x14ac:dyDescent="0.2">
      <c r="A83" s="285">
        <v>43986</v>
      </c>
      <c r="B83" s="286">
        <v>2722</v>
      </c>
      <c r="C83" s="270">
        <v>390</v>
      </c>
      <c r="D83" s="271"/>
      <c r="E83" s="271"/>
      <c r="F83" s="271"/>
      <c r="G83" s="271"/>
      <c r="H83" s="271"/>
      <c r="I83" s="271"/>
      <c r="J83" s="271"/>
      <c r="K83" s="271"/>
    </row>
    <row r="84" spans="1:11" x14ac:dyDescent="0.2">
      <c r="A84" s="285">
        <v>43987</v>
      </c>
      <c r="B84" s="286">
        <v>2834</v>
      </c>
      <c r="C84" s="270">
        <v>472</v>
      </c>
      <c r="D84" s="271"/>
      <c r="E84" s="271"/>
      <c r="F84" s="271"/>
      <c r="G84" s="271"/>
      <c r="H84" s="271"/>
      <c r="I84" s="271"/>
      <c r="J84" s="271"/>
      <c r="K84" s="271"/>
    </row>
    <row r="85" spans="1:11" x14ac:dyDescent="0.2">
      <c r="A85" s="285">
        <v>43988</v>
      </c>
      <c r="B85" s="286">
        <v>7437</v>
      </c>
      <c r="C85" s="270">
        <v>273</v>
      </c>
      <c r="D85" s="271"/>
      <c r="E85" s="271"/>
      <c r="F85" s="271"/>
      <c r="G85" s="271"/>
      <c r="H85" s="271"/>
      <c r="I85" s="271"/>
      <c r="J85" s="271"/>
      <c r="K85" s="271"/>
    </row>
    <row r="86" spans="1:11" x14ac:dyDescent="0.2">
      <c r="A86" s="285">
        <v>43989</v>
      </c>
      <c r="B86" s="286">
        <v>6555</v>
      </c>
      <c r="C86" s="270">
        <v>148</v>
      </c>
      <c r="D86" s="271"/>
      <c r="E86" s="271"/>
      <c r="F86" s="271"/>
      <c r="G86" s="271"/>
      <c r="H86" s="271"/>
      <c r="I86" s="271"/>
      <c r="J86" s="271"/>
      <c r="K86" s="271"/>
    </row>
    <row r="87" spans="1:11" x14ac:dyDescent="0.2">
      <c r="A87" s="285">
        <v>43990</v>
      </c>
      <c r="B87" s="286">
        <v>2976</v>
      </c>
      <c r="C87" s="270">
        <v>490</v>
      </c>
      <c r="D87" s="271"/>
      <c r="E87" s="271"/>
      <c r="F87" s="271"/>
      <c r="G87" s="271"/>
      <c r="H87" s="271"/>
      <c r="I87" s="271"/>
      <c r="J87" s="271"/>
      <c r="K87" s="271"/>
    </row>
    <row r="88" spans="1:11" x14ac:dyDescent="0.2">
      <c r="A88" s="285">
        <v>43991</v>
      </c>
      <c r="B88" s="286">
        <v>2681</v>
      </c>
      <c r="C88" s="270">
        <v>434</v>
      </c>
      <c r="D88" s="271"/>
      <c r="E88" s="271"/>
      <c r="F88" s="271"/>
      <c r="G88" s="271"/>
      <c r="H88" s="271"/>
      <c r="I88" s="271"/>
      <c r="J88" s="271"/>
      <c r="K88" s="271"/>
    </row>
    <row r="89" spans="1:11" x14ac:dyDescent="0.2">
      <c r="A89" s="285">
        <v>43992</v>
      </c>
      <c r="B89" s="286">
        <v>2449</v>
      </c>
      <c r="C89" s="270">
        <v>466</v>
      </c>
      <c r="D89" s="271"/>
      <c r="E89" s="271"/>
      <c r="F89" s="271"/>
      <c r="G89" s="271"/>
      <c r="H89" s="271"/>
      <c r="I89" s="271"/>
      <c r="J89" s="271"/>
      <c r="K89" s="271"/>
    </row>
    <row r="90" spans="1:11" x14ac:dyDescent="0.2">
      <c r="A90" s="285">
        <v>43993</v>
      </c>
      <c r="B90" s="286">
        <v>2589</v>
      </c>
      <c r="C90" s="270">
        <v>391</v>
      </c>
      <c r="D90" s="271"/>
      <c r="E90" s="271"/>
      <c r="F90" s="271"/>
      <c r="G90" s="271"/>
      <c r="H90" s="271"/>
      <c r="I90" s="271"/>
      <c r="J90" s="271"/>
      <c r="K90" s="271"/>
    </row>
    <row r="91" spans="1:11" x14ac:dyDescent="0.2">
      <c r="A91" s="285">
        <v>43994</v>
      </c>
      <c r="B91" s="286">
        <v>2688</v>
      </c>
      <c r="C91" s="270">
        <v>375</v>
      </c>
      <c r="D91" s="271"/>
      <c r="E91" s="271"/>
      <c r="F91" s="271"/>
      <c r="G91" s="271"/>
      <c r="H91" s="271"/>
      <c r="I91" s="271"/>
      <c r="J91" s="271"/>
      <c r="K91" s="271"/>
    </row>
    <row r="92" spans="1:11" x14ac:dyDescent="0.2">
      <c r="A92" s="285">
        <v>43995</v>
      </c>
      <c r="B92" s="286">
        <v>7036</v>
      </c>
      <c r="C92" s="270">
        <v>177</v>
      </c>
      <c r="D92" s="271"/>
      <c r="E92" s="271"/>
      <c r="F92" s="271"/>
      <c r="G92" s="271"/>
      <c r="H92" s="271"/>
      <c r="I92" s="271"/>
      <c r="J92" s="271"/>
      <c r="K92" s="271"/>
    </row>
    <row r="93" spans="1:11" x14ac:dyDescent="0.2">
      <c r="A93" s="285">
        <v>43996</v>
      </c>
      <c r="B93" s="286">
        <v>6551</v>
      </c>
      <c r="C93" s="270">
        <v>167</v>
      </c>
      <c r="D93" s="271"/>
      <c r="E93" s="271"/>
      <c r="F93" s="271"/>
      <c r="G93" s="271"/>
      <c r="H93" s="271"/>
      <c r="I93" s="271"/>
      <c r="J93" s="271"/>
      <c r="K93" s="271"/>
    </row>
    <row r="94" spans="1:11" x14ac:dyDescent="0.2">
      <c r="A94" s="285">
        <v>43997</v>
      </c>
      <c r="B94" s="286">
        <v>2971</v>
      </c>
      <c r="C94" s="270">
        <v>433</v>
      </c>
      <c r="D94" s="271"/>
      <c r="E94" s="271"/>
      <c r="F94" s="271"/>
      <c r="G94" s="271"/>
      <c r="H94" s="271"/>
      <c r="I94" s="271"/>
      <c r="J94" s="271"/>
      <c r="K94" s="271"/>
    </row>
    <row r="95" spans="1:11" x14ac:dyDescent="0.2">
      <c r="A95" s="285">
        <v>43998</v>
      </c>
      <c r="B95" s="286">
        <v>2771</v>
      </c>
      <c r="C95" s="270">
        <v>369</v>
      </c>
      <c r="D95" s="271"/>
      <c r="E95" s="271"/>
      <c r="F95" s="271"/>
      <c r="G95" s="271"/>
      <c r="H95" s="271"/>
      <c r="I95" s="271"/>
      <c r="J95" s="271"/>
      <c r="K95" s="271"/>
    </row>
    <row r="96" spans="1:11" x14ac:dyDescent="0.2">
      <c r="A96" s="285">
        <v>43999</v>
      </c>
      <c r="B96" s="286">
        <v>2696</v>
      </c>
      <c r="C96" s="270">
        <v>370</v>
      </c>
      <c r="D96" s="271"/>
      <c r="E96" s="271"/>
      <c r="F96" s="271"/>
      <c r="G96" s="271"/>
      <c r="H96" s="271"/>
      <c r="I96" s="271"/>
      <c r="J96" s="271"/>
      <c r="K96" s="271"/>
    </row>
    <row r="97" spans="1:11" x14ac:dyDescent="0.2">
      <c r="A97" s="285">
        <v>44000</v>
      </c>
      <c r="B97" s="286">
        <v>2536</v>
      </c>
      <c r="C97" s="270">
        <v>328</v>
      </c>
      <c r="D97" s="271"/>
      <c r="E97" s="271"/>
      <c r="F97" s="271"/>
      <c r="G97" s="271"/>
      <c r="H97" s="271"/>
      <c r="I97" s="271"/>
      <c r="J97" s="271"/>
      <c r="K97" s="271"/>
    </row>
    <row r="98" spans="1:11" x14ac:dyDescent="0.2">
      <c r="A98" s="285">
        <v>44001</v>
      </c>
      <c r="B98" s="286">
        <v>2748</v>
      </c>
      <c r="C98" s="270">
        <v>366</v>
      </c>
      <c r="D98" s="271"/>
      <c r="E98" s="271"/>
      <c r="F98" s="271"/>
      <c r="G98" s="271"/>
      <c r="H98" s="271"/>
      <c r="I98" s="271"/>
      <c r="J98" s="271"/>
      <c r="K98" s="271"/>
    </row>
    <row r="99" spans="1:11" x14ac:dyDescent="0.2">
      <c r="A99" s="285">
        <v>44002</v>
      </c>
      <c r="B99" s="286">
        <v>6896</v>
      </c>
      <c r="C99" s="270">
        <v>170</v>
      </c>
      <c r="D99" s="271"/>
      <c r="E99" s="271"/>
      <c r="F99" s="271"/>
      <c r="G99" s="271"/>
      <c r="H99" s="271"/>
      <c r="I99" s="271"/>
      <c r="J99" s="271"/>
      <c r="K99" s="271"/>
    </row>
    <row r="100" spans="1:11" x14ac:dyDescent="0.2">
      <c r="A100" s="285">
        <v>44003</v>
      </c>
      <c r="B100" s="286">
        <v>6473</v>
      </c>
      <c r="C100" s="270">
        <v>150</v>
      </c>
      <c r="D100" s="271"/>
      <c r="E100" s="271"/>
      <c r="F100" s="271"/>
      <c r="G100" s="271"/>
      <c r="H100" s="271"/>
      <c r="I100" s="271"/>
      <c r="J100" s="271"/>
      <c r="K100" s="271"/>
    </row>
    <row r="101" spans="1:11" x14ac:dyDescent="0.2">
      <c r="A101" s="285">
        <v>44004</v>
      </c>
      <c r="B101" s="286">
        <v>2890</v>
      </c>
      <c r="C101" s="270">
        <v>562</v>
      </c>
      <c r="D101" s="271"/>
      <c r="E101" s="271"/>
      <c r="F101" s="271"/>
      <c r="G101" s="271"/>
      <c r="H101" s="271"/>
      <c r="I101" s="271"/>
      <c r="J101" s="271"/>
      <c r="K101" s="271"/>
    </row>
    <row r="102" spans="1:11" x14ac:dyDescent="0.2">
      <c r="A102" s="285">
        <v>44005</v>
      </c>
      <c r="B102" s="286">
        <v>2578</v>
      </c>
      <c r="C102" s="270">
        <v>626</v>
      </c>
      <c r="D102" s="271"/>
      <c r="E102" s="271"/>
      <c r="F102" s="271"/>
      <c r="G102" s="271"/>
      <c r="H102" s="271"/>
      <c r="I102" s="271"/>
      <c r="J102" s="271"/>
      <c r="K102" s="271"/>
    </row>
    <row r="103" spans="1:11" x14ac:dyDescent="0.2">
      <c r="A103" s="285">
        <v>44006</v>
      </c>
      <c r="B103" s="286">
        <v>2730</v>
      </c>
      <c r="C103" s="270">
        <v>610</v>
      </c>
      <c r="D103" s="271"/>
      <c r="E103" s="271"/>
      <c r="F103" s="271"/>
      <c r="G103" s="271"/>
      <c r="H103" s="271"/>
      <c r="I103" s="271"/>
      <c r="J103" s="271"/>
      <c r="K103" s="271"/>
    </row>
    <row r="104" spans="1:11" x14ac:dyDescent="0.2">
      <c r="A104" s="285">
        <v>44007</v>
      </c>
      <c r="B104" s="286">
        <v>2661</v>
      </c>
      <c r="C104" s="270">
        <v>431</v>
      </c>
      <c r="D104" s="271"/>
      <c r="E104" s="271"/>
      <c r="F104" s="271"/>
      <c r="G104" s="271"/>
      <c r="H104" s="271"/>
      <c r="I104" s="271"/>
      <c r="J104" s="271"/>
      <c r="K104" s="271"/>
    </row>
    <row r="105" spans="1:11" x14ac:dyDescent="0.2">
      <c r="A105" s="285">
        <v>44008</v>
      </c>
      <c r="B105" s="286">
        <v>2899</v>
      </c>
      <c r="C105" s="270">
        <v>410</v>
      </c>
      <c r="D105" s="271"/>
      <c r="E105" s="271"/>
      <c r="F105" s="271"/>
      <c r="G105" s="271"/>
      <c r="H105" s="271"/>
      <c r="I105" s="271"/>
      <c r="J105" s="271"/>
      <c r="K105" s="271"/>
    </row>
    <row r="106" spans="1:11" x14ac:dyDescent="0.2">
      <c r="A106" s="285">
        <v>44009</v>
      </c>
      <c r="B106" s="286">
        <v>7675</v>
      </c>
      <c r="C106" s="270">
        <v>218</v>
      </c>
      <c r="D106" s="271"/>
      <c r="E106" s="271"/>
      <c r="F106" s="271"/>
      <c r="G106" s="271"/>
      <c r="H106" s="271"/>
      <c r="I106" s="271"/>
      <c r="J106" s="271"/>
      <c r="K106" s="271"/>
    </row>
    <row r="107" spans="1:11" x14ac:dyDescent="0.2">
      <c r="A107" s="285">
        <v>44010</v>
      </c>
      <c r="B107" s="286">
        <v>6590</v>
      </c>
      <c r="C107" s="270">
        <v>206</v>
      </c>
      <c r="D107" s="271"/>
      <c r="E107" s="271"/>
      <c r="F107" s="271"/>
      <c r="G107" s="271"/>
      <c r="H107" s="271"/>
      <c r="I107" s="271"/>
      <c r="J107" s="271"/>
      <c r="K107" s="271"/>
    </row>
    <row r="108" spans="1:11" x14ac:dyDescent="0.2">
      <c r="A108" s="285">
        <v>44011</v>
      </c>
      <c r="B108" s="286">
        <v>2832</v>
      </c>
      <c r="C108" s="270">
        <v>515</v>
      </c>
      <c r="D108" s="271"/>
      <c r="E108" s="271"/>
      <c r="F108" s="271"/>
      <c r="G108" s="271"/>
      <c r="H108" s="271"/>
      <c r="I108" s="271"/>
      <c r="J108" s="271"/>
      <c r="K108" s="271"/>
    </row>
    <row r="109" spans="1:11" x14ac:dyDescent="0.2">
      <c r="A109" s="285">
        <v>44012</v>
      </c>
      <c r="B109" s="286">
        <v>2594</v>
      </c>
      <c r="C109" s="270">
        <v>396</v>
      </c>
      <c r="D109" s="271"/>
      <c r="E109" s="271"/>
      <c r="F109" s="271"/>
      <c r="G109" s="271"/>
      <c r="H109" s="271"/>
      <c r="I109" s="271"/>
      <c r="J109" s="271"/>
      <c r="K109" s="271"/>
    </row>
    <row r="110" spans="1:11" x14ac:dyDescent="0.2">
      <c r="A110" s="285">
        <v>44013</v>
      </c>
      <c r="B110" s="286">
        <v>2573</v>
      </c>
      <c r="C110" s="270">
        <v>383</v>
      </c>
      <c r="D110" s="271"/>
      <c r="E110" s="271"/>
      <c r="F110" s="271"/>
      <c r="G110" s="271"/>
      <c r="H110" s="271"/>
      <c r="I110" s="271"/>
      <c r="J110" s="271"/>
      <c r="K110" s="271"/>
    </row>
    <row r="111" spans="1:11" x14ac:dyDescent="0.2">
      <c r="A111" s="285">
        <v>44014</v>
      </c>
      <c r="B111" s="286">
        <v>2518</v>
      </c>
      <c r="C111" s="270">
        <v>401</v>
      </c>
      <c r="D111" s="271"/>
      <c r="E111" s="271"/>
      <c r="F111" s="271"/>
      <c r="G111" s="271"/>
      <c r="H111" s="271"/>
      <c r="I111" s="271"/>
      <c r="J111" s="271"/>
      <c r="K111" s="271"/>
    </row>
    <row r="112" spans="1:11" x14ac:dyDescent="0.2">
      <c r="A112" s="285">
        <v>44015</v>
      </c>
      <c r="B112" s="286">
        <v>2686</v>
      </c>
      <c r="C112" s="270">
        <v>437</v>
      </c>
      <c r="D112" s="271"/>
      <c r="E112" s="271"/>
      <c r="F112" s="271"/>
      <c r="G112" s="271"/>
      <c r="H112" s="271"/>
      <c r="I112" s="271"/>
      <c r="J112" s="271"/>
      <c r="K112" s="271"/>
    </row>
    <row r="113" spans="1:11" x14ac:dyDescent="0.2">
      <c r="A113" s="285">
        <v>44016</v>
      </c>
      <c r="B113" s="286">
        <v>6894</v>
      </c>
      <c r="C113" s="270">
        <v>191</v>
      </c>
      <c r="D113" s="271"/>
      <c r="E113" s="271"/>
      <c r="F113" s="271"/>
      <c r="G113" s="271"/>
      <c r="H113" s="271"/>
      <c r="I113" s="271"/>
      <c r="J113" s="271"/>
      <c r="K113" s="271"/>
    </row>
    <row r="114" spans="1:11" x14ac:dyDescent="0.2">
      <c r="A114" s="285">
        <v>44017</v>
      </c>
      <c r="B114" s="286">
        <v>6445</v>
      </c>
      <c r="C114" s="270">
        <v>164</v>
      </c>
      <c r="D114" s="271"/>
      <c r="E114" s="271"/>
      <c r="F114" s="271"/>
      <c r="G114" s="271"/>
      <c r="H114" s="271"/>
      <c r="I114" s="271"/>
      <c r="J114" s="271"/>
      <c r="K114" s="271"/>
    </row>
    <row r="115" spans="1:11" x14ac:dyDescent="0.2">
      <c r="A115" s="285">
        <v>44018</v>
      </c>
      <c r="B115" s="286">
        <v>2857</v>
      </c>
      <c r="C115" s="270">
        <v>438</v>
      </c>
      <c r="D115" s="271"/>
      <c r="E115" s="271"/>
      <c r="F115" s="271"/>
      <c r="G115" s="271"/>
      <c r="H115" s="271"/>
      <c r="I115" s="271"/>
      <c r="J115" s="271"/>
      <c r="K115" s="271"/>
    </row>
    <row r="116" spans="1:11" x14ac:dyDescent="0.2">
      <c r="A116" s="285">
        <v>44019</v>
      </c>
      <c r="B116" s="286">
        <v>2491</v>
      </c>
      <c r="C116" s="270">
        <v>402</v>
      </c>
      <c r="D116" s="271"/>
      <c r="E116" s="271"/>
      <c r="F116" s="271"/>
      <c r="G116" s="271"/>
      <c r="H116" s="271"/>
      <c r="I116" s="271"/>
      <c r="J116" s="271"/>
      <c r="K116" s="271"/>
    </row>
    <row r="117" spans="1:11" x14ac:dyDescent="0.2">
      <c r="A117" s="285">
        <v>44020</v>
      </c>
      <c r="B117" s="286">
        <v>2432</v>
      </c>
      <c r="C117" s="270">
        <v>389</v>
      </c>
      <c r="D117" s="271"/>
      <c r="E117" s="271"/>
      <c r="F117" s="271"/>
      <c r="G117" s="271"/>
      <c r="H117" s="271"/>
      <c r="I117" s="271"/>
      <c r="J117" s="271"/>
      <c r="K117" s="271"/>
    </row>
    <row r="118" spans="1:11" x14ac:dyDescent="0.2">
      <c r="A118" s="285">
        <v>44021</v>
      </c>
      <c r="B118" s="286">
        <v>2464</v>
      </c>
      <c r="C118" s="270">
        <v>433</v>
      </c>
      <c r="D118" s="271"/>
      <c r="E118" s="271"/>
      <c r="F118" s="271"/>
      <c r="G118" s="271"/>
      <c r="H118" s="271"/>
      <c r="I118" s="271"/>
      <c r="J118" s="271"/>
      <c r="K118" s="271"/>
    </row>
    <row r="119" spans="1:11" x14ac:dyDescent="0.2">
      <c r="A119" s="285">
        <v>44022</v>
      </c>
      <c r="B119" s="286">
        <v>2583</v>
      </c>
      <c r="C119" s="270">
        <v>365</v>
      </c>
      <c r="D119" s="271"/>
      <c r="E119" s="271"/>
      <c r="F119" s="271"/>
      <c r="G119" s="271"/>
      <c r="H119" s="271"/>
      <c r="I119" s="271"/>
      <c r="J119" s="271"/>
      <c r="K119" s="271"/>
    </row>
    <row r="120" spans="1:11" x14ac:dyDescent="0.2">
      <c r="A120" s="285">
        <v>44023</v>
      </c>
      <c r="B120" s="286">
        <v>6574</v>
      </c>
      <c r="C120" s="270">
        <v>170</v>
      </c>
      <c r="D120" s="271"/>
      <c r="E120" s="271"/>
      <c r="F120" s="271"/>
      <c r="G120" s="271"/>
      <c r="H120" s="271"/>
      <c r="I120" s="271"/>
      <c r="J120" s="271"/>
      <c r="K120" s="271"/>
    </row>
    <row r="121" spans="1:11" x14ac:dyDescent="0.2">
      <c r="A121" s="285">
        <v>44024</v>
      </c>
      <c r="B121" s="286">
        <v>6147</v>
      </c>
      <c r="C121" s="270">
        <v>133</v>
      </c>
      <c r="D121" s="271"/>
      <c r="E121" s="271"/>
      <c r="F121" s="271"/>
      <c r="G121" s="271"/>
      <c r="H121" s="271"/>
      <c r="I121" s="271"/>
      <c r="J121" s="271"/>
      <c r="K121" s="271"/>
    </row>
    <row r="122" spans="1:11" x14ac:dyDescent="0.2">
      <c r="A122" s="285">
        <v>44025</v>
      </c>
      <c r="B122" s="286">
        <v>3492</v>
      </c>
      <c r="C122" s="270">
        <v>436</v>
      </c>
      <c r="D122" s="271"/>
      <c r="E122" s="271"/>
      <c r="F122" s="271"/>
      <c r="G122" s="271"/>
      <c r="H122" s="271"/>
      <c r="I122" s="271"/>
      <c r="J122" s="271"/>
      <c r="K122" s="271"/>
    </row>
    <row r="123" spans="1:11" x14ac:dyDescent="0.2">
      <c r="A123" s="285">
        <v>44026</v>
      </c>
      <c r="B123" s="286">
        <v>2543</v>
      </c>
      <c r="C123" s="270">
        <v>361</v>
      </c>
      <c r="D123" s="271"/>
      <c r="E123" s="271"/>
      <c r="F123" s="271"/>
      <c r="G123" s="271"/>
      <c r="H123" s="271"/>
      <c r="I123" s="271"/>
      <c r="J123" s="271"/>
      <c r="K123" s="271"/>
    </row>
    <row r="124" spans="1:11" x14ac:dyDescent="0.2">
      <c r="A124" s="285">
        <v>44027</v>
      </c>
      <c r="B124" s="286">
        <v>2507</v>
      </c>
      <c r="C124" s="270">
        <v>410</v>
      </c>
      <c r="D124" s="271"/>
      <c r="E124" s="271"/>
      <c r="F124" s="271"/>
      <c r="G124" s="271"/>
      <c r="H124" s="271"/>
      <c r="I124" s="271"/>
      <c r="J124" s="271"/>
      <c r="K124" s="271"/>
    </row>
    <row r="125" spans="1:11" x14ac:dyDescent="0.2">
      <c r="A125" s="285">
        <v>44028</v>
      </c>
      <c r="B125" s="286">
        <v>2572</v>
      </c>
      <c r="C125" s="270">
        <v>394</v>
      </c>
      <c r="D125" s="271"/>
      <c r="E125" s="271"/>
      <c r="F125" s="271"/>
      <c r="G125" s="271"/>
      <c r="H125" s="271"/>
      <c r="I125" s="271"/>
      <c r="J125" s="271"/>
      <c r="K125" s="271"/>
    </row>
    <row r="126" spans="1:11" x14ac:dyDescent="0.2">
      <c r="A126" s="285">
        <v>44029</v>
      </c>
      <c r="B126" s="286">
        <v>2668</v>
      </c>
      <c r="C126" s="270">
        <v>322</v>
      </c>
      <c r="D126" s="271"/>
      <c r="E126" s="271"/>
      <c r="F126" s="271"/>
      <c r="G126" s="271"/>
      <c r="H126" s="271"/>
      <c r="I126" s="271"/>
      <c r="J126" s="271"/>
      <c r="K126" s="271"/>
    </row>
    <row r="127" spans="1:11" x14ac:dyDescent="0.2">
      <c r="A127" s="285">
        <v>44030</v>
      </c>
      <c r="B127" s="286">
        <v>6868</v>
      </c>
      <c r="C127" s="270">
        <v>197</v>
      </c>
      <c r="D127" s="271"/>
      <c r="E127" s="271"/>
      <c r="F127" s="271"/>
      <c r="G127" s="271"/>
      <c r="H127" s="271"/>
      <c r="I127" s="271"/>
      <c r="J127" s="271"/>
      <c r="K127" s="271"/>
    </row>
    <row r="128" spans="1:11" x14ac:dyDescent="0.2">
      <c r="A128" s="285">
        <v>44031</v>
      </c>
      <c r="B128" s="286">
        <v>6540</v>
      </c>
      <c r="C128" s="270">
        <v>229</v>
      </c>
      <c r="D128" s="271"/>
      <c r="E128" s="271"/>
      <c r="F128" s="271"/>
      <c r="G128" s="271"/>
      <c r="H128" s="271"/>
      <c r="I128" s="271"/>
      <c r="J128" s="271"/>
      <c r="K128" s="271"/>
    </row>
    <row r="129" spans="1:11" x14ac:dyDescent="0.2">
      <c r="A129" s="287">
        <v>44032</v>
      </c>
      <c r="B129" s="288">
        <v>4948</v>
      </c>
      <c r="C129" s="289">
        <v>426</v>
      </c>
      <c r="D129" s="271"/>
      <c r="E129" s="271"/>
      <c r="F129" s="271"/>
      <c r="G129" s="271"/>
      <c r="H129" s="271"/>
      <c r="I129" s="271"/>
      <c r="J129" s="271"/>
      <c r="K129" s="271"/>
    </row>
  </sheetData>
  <hyperlinks>
    <hyperlink ref="K1" location="Contents!A1" display="Contents page" xr:uid="{00000000-0004-0000-1600-000000000000}"/>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4"/>
  <dimension ref="P1"/>
  <sheetViews>
    <sheetView zoomScaleNormal="100" workbookViewId="0"/>
  </sheetViews>
  <sheetFormatPr baseColWidth="10" defaultColWidth="9.5" defaultRowHeight="15" x14ac:dyDescent="0.2"/>
  <cols>
    <col min="1" max="16384" width="9.5" style="3"/>
  </cols>
  <sheetData>
    <row r="1" spans="16:16" x14ac:dyDescent="0.2">
      <c r="P1" s="22" t="s">
        <v>29</v>
      </c>
    </row>
  </sheetData>
  <hyperlinks>
    <hyperlink ref="P1" location="Contents!A1" display="Contents page" xr:uid="{00000000-0004-0000-1700-000000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baseColWidth="10" defaultColWidth="9.5" defaultRowHeight="15" x14ac:dyDescent="0.2"/>
  <cols>
    <col min="1" max="7" width="12.5" style="311" customWidth="1"/>
    <col min="8" max="16384" width="9.5" style="311"/>
  </cols>
  <sheetData>
    <row r="1" spans="1:19" x14ac:dyDescent="0.2">
      <c r="A1" s="309" t="s">
        <v>31</v>
      </c>
      <c r="B1" s="309"/>
      <c r="C1" s="309"/>
      <c r="D1" s="310"/>
      <c r="E1" s="310"/>
      <c r="F1" s="310"/>
      <c r="G1" s="310"/>
      <c r="K1" s="312" t="s">
        <v>29</v>
      </c>
    </row>
    <row r="2" spans="1:19" x14ac:dyDescent="0.2">
      <c r="A2" s="310"/>
      <c r="B2" s="310"/>
      <c r="C2" s="310"/>
      <c r="D2" s="310"/>
      <c r="E2" s="310"/>
      <c r="F2" s="310"/>
      <c r="G2" s="310"/>
    </row>
    <row r="3" spans="1:19" ht="30.5" customHeight="1" x14ac:dyDescent="0.2">
      <c r="A3" s="447" t="s">
        <v>0</v>
      </c>
      <c r="B3" s="443" t="s">
        <v>4</v>
      </c>
      <c r="C3" s="444"/>
      <c r="D3" s="445"/>
      <c r="E3" s="446" t="s">
        <v>7</v>
      </c>
      <c r="F3" s="446"/>
      <c r="G3" s="446"/>
    </row>
    <row r="4" spans="1:19" x14ac:dyDescent="0.2">
      <c r="A4" s="448"/>
      <c r="B4" s="313" t="s">
        <v>1</v>
      </c>
      <c r="C4" s="314" t="s">
        <v>2</v>
      </c>
      <c r="D4" s="315" t="s">
        <v>3</v>
      </c>
      <c r="E4" s="314" t="s">
        <v>1</v>
      </c>
      <c r="F4" s="314" t="s">
        <v>2</v>
      </c>
      <c r="G4" s="316" t="s">
        <v>3</v>
      </c>
    </row>
    <row r="5" spans="1:19" x14ac:dyDescent="0.2">
      <c r="A5" s="317">
        <v>43908</v>
      </c>
      <c r="B5" s="318"/>
      <c r="C5" s="319"/>
      <c r="D5" s="320">
        <v>6</v>
      </c>
      <c r="E5" s="321"/>
      <c r="F5" s="321"/>
      <c r="G5" s="321">
        <v>149</v>
      </c>
      <c r="H5" s="322"/>
      <c r="I5" s="322"/>
      <c r="J5" s="322"/>
      <c r="K5" s="322"/>
      <c r="L5" s="322"/>
      <c r="M5" s="322"/>
      <c r="N5" s="323"/>
      <c r="O5" s="323"/>
      <c r="P5" s="323"/>
      <c r="Q5" s="323"/>
      <c r="R5" s="323"/>
      <c r="S5" s="323"/>
    </row>
    <row r="6" spans="1:19" x14ac:dyDescent="0.2">
      <c r="A6" s="324">
        <v>43909</v>
      </c>
      <c r="B6" s="325"/>
      <c r="C6" s="326"/>
      <c r="D6" s="327">
        <v>11</v>
      </c>
      <c r="E6" s="321"/>
      <c r="F6" s="321"/>
      <c r="G6" s="321">
        <v>213</v>
      </c>
      <c r="H6" s="322"/>
      <c r="I6" s="322"/>
      <c r="J6" s="322"/>
      <c r="K6" s="322"/>
      <c r="L6" s="322"/>
      <c r="M6" s="322"/>
      <c r="N6" s="323"/>
      <c r="O6" s="323"/>
      <c r="P6" s="323"/>
      <c r="Q6" s="323"/>
      <c r="R6" s="323"/>
      <c r="S6" s="323"/>
    </row>
    <row r="7" spans="1:19" x14ac:dyDescent="0.2">
      <c r="A7" s="324">
        <v>43910</v>
      </c>
      <c r="B7" s="325"/>
      <c r="C7" s="326"/>
      <c r="D7" s="327">
        <v>16</v>
      </c>
      <c r="E7" s="321"/>
      <c r="F7" s="321"/>
      <c r="G7" s="321">
        <v>247</v>
      </c>
      <c r="H7" s="322"/>
      <c r="I7" s="322"/>
      <c r="J7" s="322"/>
      <c r="K7" s="322"/>
      <c r="L7" s="322"/>
      <c r="M7" s="322"/>
      <c r="N7" s="323"/>
      <c r="O7" s="323"/>
      <c r="P7" s="323"/>
      <c r="Q7" s="323"/>
      <c r="R7" s="323"/>
      <c r="S7" s="323"/>
    </row>
    <row r="8" spans="1:19" x14ac:dyDescent="0.2">
      <c r="A8" s="324">
        <v>43911</v>
      </c>
      <c r="B8" s="325"/>
      <c r="C8" s="326"/>
      <c r="D8" s="327">
        <v>20</v>
      </c>
      <c r="E8" s="321"/>
      <c r="F8" s="321"/>
      <c r="G8" s="321">
        <v>244</v>
      </c>
      <c r="H8" s="322"/>
      <c r="I8" s="322"/>
      <c r="J8" s="322"/>
      <c r="K8" s="322"/>
      <c r="L8" s="322"/>
      <c r="M8" s="322"/>
      <c r="N8" s="323"/>
      <c r="O8" s="323"/>
      <c r="P8" s="323"/>
      <c r="Q8" s="323"/>
      <c r="R8" s="323"/>
      <c r="S8" s="323"/>
    </row>
    <row r="9" spans="1:19" x14ac:dyDescent="0.2">
      <c r="A9" s="324">
        <v>43912</v>
      </c>
      <c r="B9" s="325"/>
      <c r="C9" s="326"/>
      <c r="D9" s="327">
        <v>23</v>
      </c>
      <c r="E9" s="321"/>
      <c r="F9" s="321"/>
      <c r="G9" s="321">
        <v>285</v>
      </c>
      <c r="H9" s="322"/>
      <c r="I9" s="322"/>
      <c r="J9" s="322"/>
      <c r="K9" s="322"/>
      <c r="L9" s="322"/>
      <c r="M9" s="322"/>
      <c r="N9" s="323"/>
      <c r="O9" s="323"/>
      <c r="P9" s="323"/>
      <c r="Q9" s="323"/>
      <c r="R9" s="323"/>
      <c r="S9" s="323"/>
    </row>
    <row r="10" spans="1:19" x14ac:dyDescent="0.2">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
      <c r="A30" s="333">
        <v>43933</v>
      </c>
      <c r="B30" s="326">
        <v>208</v>
      </c>
      <c r="C30" s="326">
        <v>13</v>
      </c>
      <c r="D30" s="327">
        <v>221</v>
      </c>
      <c r="E30" s="326">
        <v>1487</v>
      </c>
      <c r="F30" s="326">
        <v>268</v>
      </c>
      <c r="G30" s="326">
        <v>1755</v>
      </c>
    </row>
    <row r="31" spans="1:19" x14ac:dyDescent="0.2">
      <c r="A31" s="334">
        <v>43934</v>
      </c>
      <c r="B31" s="325">
        <v>203</v>
      </c>
      <c r="C31" s="326">
        <v>8</v>
      </c>
      <c r="D31" s="326">
        <v>211</v>
      </c>
      <c r="E31" s="325">
        <v>1482</v>
      </c>
      <c r="F31" s="326">
        <v>315</v>
      </c>
      <c r="G31" s="326">
        <v>1797</v>
      </c>
    </row>
    <row r="32" spans="1:19" x14ac:dyDescent="0.2">
      <c r="A32" s="333">
        <v>43935</v>
      </c>
      <c r="B32" s="326">
        <v>192</v>
      </c>
      <c r="C32" s="326">
        <v>4</v>
      </c>
      <c r="D32" s="326">
        <v>196</v>
      </c>
      <c r="E32" s="325">
        <v>1514</v>
      </c>
      <c r="F32" s="326">
        <v>287</v>
      </c>
      <c r="G32" s="326">
        <v>1801</v>
      </c>
    </row>
    <row r="33" spans="1:7" x14ac:dyDescent="0.2">
      <c r="A33" s="333">
        <v>43936</v>
      </c>
      <c r="B33" s="326">
        <v>191</v>
      </c>
      <c r="C33" s="326">
        <v>4</v>
      </c>
      <c r="D33" s="327">
        <v>195</v>
      </c>
      <c r="E33" s="326">
        <v>1486</v>
      </c>
      <c r="F33" s="326">
        <v>261</v>
      </c>
      <c r="G33" s="326">
        <v>1747</v>
      </c>
    </row>
    <row r="34" spans="1:7" x14ac:dyDescent="0.2">
      <c r="A34" s="335">
        <v>43937</v>
      </c>
      <c r="B34" s="331">
        <v>191</v>
      </c>
      <c r="C34" s="331">
        <v>5</v>
      </c>
      <c r="D34" s="336">
        <v>196</v>
      </c>
      <c r="E34" s="337">
        <v>1479</v>
      </c>
      <c r="F34" s="336">
        <v>318</v>
      </c>
      <c r="G34" s="336">
        <v>1797</v>
      </c>
    </row>
    <row r="35" spans="1:7" x14ac:dyDescent="0.2">
      <c r="A35" s="338">
        <v>43938</v>
      </c>
      <c r="B35" s="331">
        <v>184</v>
      </c>
      <c r="C35" s="331">
        <v>5</v>
      </c>
      <c r="D35" s="336">
        <v>189</v>
      </c>
      <c r="E35" s="337">
        <v>1487</v>
      </c>
      <c r="F35" s="336">
        <v>312</v>
      </c>
      <c r="G35" s="336">
        <v>1799</v>
      </c>
    </row>
    <row r="36" spans="1:7" x14ac:dyDescent="0.2">
      <c r="A36" s="338">
        <v>43939</v>
      </c>
      <c r="B36" s="331">
        <v>178</v>
      </c>
      <c r="C36" s="331">
        <v>4</v>
      </c>
      <c r="D36" s="336">
        <v>182</v>
      </c>
      <c r="E36" s="337">
        <v>1501</v>
      </c>
      <c r="F36" s="336">
        <v>292</v>
      </c>
      <c r="G36" s="336">
        <v>1793</v>
      </c>
    </row>
    <row r="37" spans="1:7" x14ac:dyDescent="0.2">
      <c r="A37" s="338">
        <v>43940</v>
      </c>
      <c r="B37" s="331">
        <v>170</v>
      </c>
      <c r="C37" s="331">
        <v>4</v>
      </c>
      <c r="D37" s="331">
        <v>174</v>
      </c>
      <c r="E37" s="330">
        <v>1520</v>
      </c>
      <c r="F37" s="331">
        <v>277</v>
      </c>
      <c r="G37" s="331">
        <v>1797</v>
      </c>
    </row>
    <row r="38" spans="1:7" x14ac:dyDescent="0.2">
      <c r="A38" s="338">
        <v>43941</v>
      </c>
      <c r="B38" s="331">
        <v>167</v>
      </c>
      <c r="C38" s="331">
        <v>2</v>
      </c>
      <c r="D38" s="331">
        <v>169</v>
      </c>
      <c r="E38" s="339">
        <v>1520</v>
      </c>
      <c r="F38" s="340">
        <v>289</v>
      </c>
      <c r="G38" s="340">
        <v>1809</v>
      </c>
    </row>
    <row r="39" spans="1:7" x14ac:dyDescent="0.2">
      <c r="A39" s="338">
        <v>43942</v>
      </c>
      <c r="B39" s="341">
        <v>159</v>
      </c>
      <c r="C39" s="341">
        <v>7</v>
      </c>
      <c r="D39" s="336">
        <v>166</v>
      </c>
      <c r="E39" s="337">
        <v>1472</v>
      </c>
      <c r="F39" s="336">
        <v>394</v>
      </c>
      <c r="G39" s="336">
        <v>1866</v>
      </c>
    </row>
    <row r="40" spans="1:7" x14ac:dyDescent="0.2">
      <c r="A40" s="338">
        <v>43943</v>
      </c>
      <c r="B40" s="341">
        <v>147</v>
      </c>
      <c r="C40" s="341">
        <v>8</v>
      </c>
      <c r="D40" s="342">
        <v>155</v>
      </c>
      <c r="E40" s="336">
        <v>1432</v>
      </c>
      <c r="F40" s="336">
        <v>344</v>
      </c>
      <c r="G40" s="336">
        <v>1776</v>
      </c>
    </row>
    <row r="41" spans="1:7" x14ac:dyDescent="0.2">
      <c r="A41" s="338">
        <v>43944</v>
      </c>
      <c r="B41" s="341">
        <v>136</v>
      </c>
      <c r="C41" s="341">
        <v>12</v>
      </c>
      <c r="D41" s="336">
        <v>148</v>
      </c>
      <c r="E41" s="337">
        <v>1423</v>
      </c>
      <c r="F41" s="336">
        <v>325</v>
      </c>
      <c r="G41" s="336">
        <v>1748</v>
      </c>
    </row>
    <row r="42" spans="1:7" x14ac:dyDescent="0.2">
      <c r="A42" s="338">
        <v>43945</v>
      </c>
      <c r="B42" s="341">
        <v>136</v>
      </c>
      <c r="C42" s="341">
        <v>5</v>
      </c>
      <c r="D42" s="336">
        <v>141</v>
      </c>
      <c r="E42" s="337">
        <v>1383</v>
      </c>
      <c r="F42" s="336">
        <v>327</v>
      </c>
      <c r="G42" s="336">
        <v>1710</v>
      </c>
    </row>
    <row r="43" spans="1:7" x14ac:dyDescent="0.2">
      <c r="A43" s="338">
        <v>43946</v>
      </c>
      <c r="B43" s="341">
        <v>131</v>
      </c>
      <c r="C43" s="341">
        <v>9</v>
      </c>
      <c r="D43" s="342">
        <v>140</v>
      </c>
      <c r="E43" s="336">
        <v>1385</v>
      </c>
      <c r="F43" s="336">
        <v>363</v>
      </c>
      <c r="G43" s="336">
        <v>1748</v>
      </c>
    </row>
    <row r="44" spans="1:7" x14ac:dyDescent="0.2">
      <c r="A44" s="338">
        <v>43947</v>
      </c>
      <c r="B44" s="341">
        <v>126</v>
      </c>
      <c r="C44" s="341">
        <v>7</v>
      </c>
      <c r="D44" s="342">
        <v>133</v>
      </c>
      <c r="E44" s="336">
        <v>1382</v>
      </c>
      <c r="F44" s="336">
        <v>353</v>
      </c>
      <c r="G44" s="336">
        <v>1735</v>
      </c>
    </row>
    <row r="45" spans="1:7" x14ac:dyDescent="0.2">
      <c r="A45" s="338">
        <v>43948</v>
      </c>
      <c r="B45" s="341">
        <v>121</v>
      </c>
      <c r="C45" s="341">
        <v>13</v>
      </c>
      <c r="D45" s="342">
        <v>134</v>
      </c>
      <c r="E45" s="336">
        <v>1387</v>
      </c>
      <c r="F45" s="336">
        <v>375</v>
      </c>
      <c r="G45" s="336">
        <v>1762</v>
      </c>
    </row>
    <row r="46" spans="1:7" x14ac:dyDescent="0.2">
      <c r="A46" s="338">
        <v>43949</v>
      </c>
      <c r="B46" s="341">
        <v>114</v>
      </c>
      <c r="C46" s="341">
        <v>12</v>
      </c>
      <c r="D46" s="342">
        <v>126</v>
      </c>
      <c r="E46" s="336">
        <v>1359</v>
      </c>
      <c r="F46" s="336">
        <v>395</v>
      </c>
      <c r="G46" s="336">
        <v>1754</v>
      </c>
    </row>
    <row r="47" spans="1:7" x14ac:dyDescent="0.2">
      <c r="A47" s="338">
        <v>43950</v>
      </c>
      <c r="B47" s="341">
        <v>103</v>
      </c>
      <c r="C47" s="341">
        <v>11</v>
      </c>
      <c r="D47" s="342">
        <v>114</v>
      </c>
      <c r="E47" s="336">
        <v>1363</v>
      </c>
      <c r="F47" s="336">
        <v>364</v>
      </c>
      <c r="G47" s="336">
        <v>1727</v>
      </c>
    </row>
    <row r="48" spans="1:7" x14ac:dyDescent="0.2">
      <c r="A48" s="338">
        <v>43951</v>
      </c>
      <c r="B48" s="341">
        <v>101</v>
      </c>
      <c r="C48" s="341">
        <v>8</v>
      </c>
      <c r="D48" s="342">
        <v>109</v>
      </c>
      <c r="E48" s="336">
        <v>1324</v>
      </c>
      <c r="F48" s="336">
        <v>424</v>
      </c>
      <c r="G48" s="336">
        <v>1748</v>
      </c>
    </row>
    <row r="49" spans="1:8" x14ac:dyDescent="0.2">
      <c r="A49" s="338">
        <v>43952</v>
      </c>
      <c r="B49" s="341">
        <v>100</v>
      </c>
      <c r="C49" s="341">
        <v>10</v>
      </c>
      <c r="D49" s="342">
        <v>110</v>
      </c>
      <c r="E49" s="336">
        <v>1302</v>
      </c>
      <c r="F49" s="336">
        <v>439</v>
      </c>
      <c r="G49" s="336">
        <v>1741</v>
      </c>
      <c r="H49" s="343"/>
    </row>
    <row r="50" spans="1:8" x14ac:dyDescent="0.2">
      <c r="A50" s="338">
        <v>43953</v>
      </c>
      <c r="B50" s="341">
        <v>97</v>
      </c>
      <c r="C50" s="341">
        <v>11</v>
      </c>
      <c r="D50" s="342">
        <v>108</v>
      </c>
      <c r="E50" s="336">
        <v>1277</v>
      </c>
      <c r="F50" s="336">
        <v>397</v>
      </c>
      <c r="G50" s="336">
        <v>1674</v>
      </c>
    </row>
    <row r="51" spans="1:8" x14ac:dyDescent="0.2">
      <c r="A51" s="338">
        <v>43954</v>
      </c>
      <c r="B51" s="341">
        <v>91</v>
      </c>
      <c r="C51" s="341">
        <v>8</v>
      </c>
      <c r="D51" s="342">
        <v>99</v>
      </c>
      <c r="E51" s="336">
        <v>1266</v>
      </c>
      <c r="F51" s="336">
        <v>400</v>
      </c>
      <c r="G51" s="336">
        <v>1666</v>
      </c>
    </row>
    <row r="52" spans="1:8" x14ac:dyDescent="0.2">
      <c r="A52" s="338">
        <v>43955</v>
      </c>
      <c r="B52" s="341">
        <v>91</v>
      </c>
      <c r="C52" s="341">
        <v>8</v>
      </c>
      <c r="D52" s="344">
        <v>99</v>
      </c>
      <c r="E52" s="341">
        <v>1279</v>
      </c>
      <c r="F52" s="341">
        <v>441</v>
      </c>
      <c r="G52" s="341">
        <v>1720</v>
      </c>
    </row>
    <row r="53" spans="1:8" x14ac:dyDescent="0.2">
      <c r="A53" s="338">
        <v>43956</v>
      </c>
      <c r="B53" s="341">
        <v>90</v>
      </c>
      <c r="C53" s="341">
        <v>14</v>
      </c>
      <c r="D53" s="342">
        <v>104</v>
      </c>
      <c r="E53" s="336">
        <v>1225</v>
      </c>
      <c r="F53" s="336">
        <v>431</v>
      </c>
      <c r="G53" s="336">
        <v>1656</v>
      </c>
    </row>
    <row r="54" spans="1:8" x14ac:dyDescent="0.2">
      <c r="A54" s="338">
        <v>43957</v>
      </c>
      <c r="B54" s="341">
        <v>79</v>
      </c>
      <c r="C54" s="341">
        <v>10</v>
      </c>
      <c r="D54" s="342">
        <v>89</v>
      </c>
      <c r="E54" s="336">
        <v>1204</v>
      </c>
      <c r="F54" s="336">
        <v>428</v>
      </c>
      <c r="G54" s="336">
        <v>1632</v>
      </c>
    </row>
    <row r="55" spans="1:8" x14ac:dyDescent="0.2">
      <c r="A55" s="338">
        <v>43958</v>
      </c>
      <c r="B55" s="341">
        <v>79</v>
      </c>
      <c r="C55" s="341">
        <v>7</v>
      </c>
      <c r="D55" s="342">
        <v>86</v>
      </c>
      <c r="E55" s="336">
        <v>1199</v>
      </c>
      <c r="F55" s="336">
        <v>388</v>
      </c>
      <c r="G55" s="336">
        <v>1587</v>
      </c>
    </row>
    <row r="56" spans="1:8" x14ac:dyDescent="0.2">
      <c r="A56" s="338">
        <v>43959</v>
      </c>
      <c r="B56" s="345">
        <v>75</v>
      </c>
      <c r="C56" s="345">
        <v>9</v>
      </c>
      <c r="D56" s="332">
        <v>84</v>
      </c>
      <c r="E56" s="345">
        <v>1168</v>
      </c>
      <c r="F56" s="345">
        <v>416</v>
      </c>
      <c r="G56" s="345">
        <v>1584</v>
      </c>
    </row>
    <row r="57" spans="1:8" x14ac:dyDescent="0.2">
      <c r="A57" s="338">
        <v>43960</v>
      </c>
      <c r="B57" s="345">
        <v>76</v>
      </c>
      <c r="C57" s="345">
        <v>17</v>
      </c>
      <c r="D57" s="345">
        <v>93</v>
      </c>
      <c r="E57" s="330">
        <v>1159</v>
      </c>
      <c r="F57" s="345">
        <v>418</v>
      </c>
      <c r="G57" s="345">
        <v>1577</v>
      </c>
    </row>
    <row r="58" spans="1:8" x14ac:dyDescent="0.2">
      <c r="A58" s="338">
        <v>43961</v>
      </c>
      <c r="B58" s="345">
        <v>75</v>
      </c>
      <c r="C58" s="345">
        <v>7</v>
      </c>
      <c r="D58" s="345">
        <v>82</v>
      </c>
      <c r="E58" s="330">
        <v>1132</v>
      </c>
      <c r="F58" s="345">
        <v>352</v>
      </c>
      <c r="G58" s="345">
        <v>1484</v>
      </c>
    </row>
    <row r="59" spans="1:8" x14ac:dyDescent="0.2">
      <c r="A59" s="338">
        <v>43962</v>
      </c>
      <c r="B59" s="345">
        <v>72</v>
      </c>
      <c r="C59" s="345">
        <v>8</v>
      </c>
      <c r="D59" s="345">
        <v>80</v>
      </c>
      <c r="E59" s="346">
        <v>1145</v>
      </c>
      <c r="F59" s="345">
        <v>308</v>
      </c>
      <c r="G59" s="345">
        <v>1453</v>
      </c>
    </row>
    <row r="60" spans="1:8" x14ac:dyDescent="0.2">
      <c r="A60" s="338">
        <v>43963</v>
      </c>
      <c r="B60" s="331">
        <v>69</v>
      </c>
      <c r="C60" s="331">
        <v>12</v>
      </c>
      <c r="D60" s="332">
        <v>81</v>
      </c>
      <c r="E60" s="346">
        <v>1131</v>
      </c>
      <c r="F60" s="345">
        <v>487</v>
      </c>
      <c r="G60" s="345">
        <v>1618</v>
      </c>
    </row>
    <row r="61" spans="1:8" x14ac:dyDescent="0.2">
      <c r="A61" s="338">
        <v>43964</v>
      </c>
      <c r="B61" s="331">
        <v>64</v>
      </c>
      <c r="C61" s="331">
        <v>2</v>
      </c>
      <c r="D61" s="332">
        <v>66</v>
      </c>
      <c r="E61" s="346">
        <v>1101</v>
      </c>
      <c r="F61" s="345">
        <v>433</v>
      </c>
      <c r="G61" s="345">
        <v>1534</v>
      </c>
    </row>
    <row r="62" spans="1:8" x14ac:dyDescent="0.2">
      <c r="A62" s="338">
        <v>43965</v>
      </c>
      <c r="B62" s="331">
        <v>61</v>
      </c>
      <c r="C62" s="331">
        <v>10</v>
      </c>
      <c r="D62" s="332">
        <v>71</v>
      </c>
      <c r="E62" s="346">
        <v>1100</v>
      </c>
      <c r="F62" s="345">
        <v>380</v>
      </c>
      <c r="G62" s="345">
        <v>1480</v>
      </c>
    </row>
    <row r="63" spans="1:8" x14ac:dyDescent="0.2">
      <c r="A63" s="338">
        <v>43966</v>
      </c>
      <c r="B63" s="331">
        <v>53</v>
      </c>
      <c r="C63" s="331">
        <v>18</v>
      </c>
      <c r="D63" s="332">
        <v>71</v>
      </c>
      <c r="E63" s="346">
        <v>1066</v>
      </c>
      <c r="F63" s="345">
        <v>383</v>
      </c>
      <c r="G63" s="345">
        <v>1449</v>
      </c>
    </row>
    <row r="64" spans="1:8" x14ac:dyDescent="0.2">
      <c r="A64" s="338">
        <v>43967</v>
      </c>
      <c r="B64" s="331">
        <v>49</v>
      </c>
      <c r="C64" s="331">
        <v>10</v>
      </c>
      <c r="D64" s="332">
        <v>59</v>
      </c>
      <c r="E64" s="346">
        <v>1011</v>
      </c>
      <c r="F64" s="345">
        <v>405</v>
      </c>
      <c r="G64" s="345">
        <v>1416</v>
      </c>
    </row>
    <row r="65" spans="1:8" x14ac:dyDescent="0.2">
      <c r="A65" s="338">
        <v>43968</v>
      </c>
      <c r="B65" s="341">
        <v>46</v>
      </c>
      <c r="C65" s="341">
        <v>13</v>
      </c>
      <c r="D65" s="344">
        <v>59</v>
      </c>
      <c r="E65" s="346">
        <v>1007</v>
      </c>
      <c r="F65" s="345">
        <v>301</v>
      </c>
      <c r="G65" s="345">
        <v>1308</v>
      </c>
    </row>
    <row r="66" spans="1:8" x14ac:dyDescent="0.2">
      <c r="A66" s="338">
        <v>43969</v>
      </c>
      <c r="B66" s="341">
        <v>46</v>
      </c>
      <c r="C66" s="341">
        <v>17</v>
      </c>
      <c r="D66" s="344">
        <v>63</v>
      </c>
      <c r="E66" s="346">
        <v>1005</v>
      </c>
      <c r="F66" s="345">
        <v>422</v>
      </c>
      <c r="G66" s="345">
        <v>1427</v>
      </c>
    </row>
    <row r="67" spans="1:8" x14ac:dyDescent="0.2">
      <c r="A67" s="338">
        <v>43970</v>
      </c>
      <c r="B67" s="341">
        <v>47</v>
      </c>
      <c r="C67" s="341">
        <v>12</v>
      </c>
      <c r="D67" s="344">
        <v>59</v>
      </c>
      <c r="E67" s="346">
        <v>969</v>
      </c>
      <c r="F67" s="345">
        <v>478</v>
      </c>
      <c r="G67" s="345">
        <v>1447</v>
      </c>
    </row>
    <row r="68" spans="1:8" x14ac:dyDescent="0.2">
      <c r="A68" s="338">
        <v>43971</v>
      </c>
      <c r="B68" s="345">
        <v>44</v>
      </c>
      <c r="C68" s="345">
        <v>9</v>
      </c>
      <c r="D68" s="345">
        <v>53</v>
      </c>
      <c r="E68" s="330">
        <v>943</v>
      </c>
      <c r="F68" s="345">
        <v>500</v>
      </c>
      <c r="G68" s="345">
        <v>1443</v>
      </c>
    </row>
    <row r="69" spans="1:8" x14ac:dyDescent="0.2">
      <c r="A69" s="338">
        <v>43972</v>
      </c>
      <c r="B69" s="345">
        <v>43</v>
      </c>
      <c r="C69" s="345">
        <v>8</v>
      </c>
      <c r="D69" s="332">
        <v>51</v>
      </c>
      <c r="E69" s="345">
        <v>909</v>
      </c>
      <c r="F69" s="345">
        <v>409</v>
      </c>
      <c r="G69" s="345">
        <v>1318</v>
      </c>
    </row>
    <row r="70" spans="1:8" x14ac:dyDescent="0.2">
      <c r="A70" s="338">
        <v>43973</v>
      </c>
      <c r="B70" s="345">
        <v>38</v>
      </c>
      <c r="C70" s="345">
        <v>12</v>
      </c>
      <c r="D70" s="332">
        <v>50</v>
      </c>
      <c r="E70" s="345">
        <v>874</v>
      </c>
      <c r="F70" s="345">
        <v>383</v>
      </c>
      <c r="G70" s="345">
        <v>1257</v>
      </c>
    </row>
    <row r="71" spans="1:8" x14ac:dyDescent="0.2">
      <c r="A71" s="338">
        <v>43974</v>
      </c>
      <c r="B71" s="345">
        <v>36</v>
      </c>
      <c r="C71" s="345">
        <v>14</v>
      </c>
      <c r="D71" s="344">
        <v>50</v>
      </c>
      <c r="E71" s="345">
        <v>841</v>
      </c>
      <c r="F71" s="345">
        <v>464</v>
      </c>
      <c r="G71" s="345">
        <v>1305</v>
      </c>
    </row>
    <row r="72" spans="1:8" x14ac:dyDescent="0.2">
      <c r="A72" s="338">
        <v>43975</v>
      </c>
      <c r="B72" s="345">
        <v>33</v>
      </c>
      <c r="C72" s="345">
        <v>11</v>
      </c>
      <c r="D72" s="344">
        <v>44</v>
      </c>
      <c r="E72" s="345">
        <v>845</v>
      </c>
      <c r="F72" s="345">
        <v>484</v>
      </c>
      <c r="G72" s="345">
        <v>1329</v>
      </c>
    </row>
    <row r="73" spans="1:8" x14ac:dyDescent="0.2">
      <c r="A73" s="338">
        <v>43976</v>
      </c>
      <c r="B73" s="345">
        <v>29</v>
      </c>
      <c r="C73" s="345">
        <v>11</v>
      </c>
      <c r="D73" s="345">
        <v>40</v>
      </c>
      <c r="E73" s="330">
        <v>849</v>
      </c>
      <c r="F73" s="345">
        <v>420</v>
      </c>
      <c r="G73" s="345">
        <v>1269</v>
      </c>
      <c r="H73" s="345"/>
    </row>
    <row r="74" spans="1:8" x14ac:dyDescent="0.2">
      <c r="A74" s="338">
        <v>43977</v>
      </c>
      <c r="B74" s="345">
        <v>27</v>
      </c>
      <c r="C74" s="345">
        <v>8</v>
      </c>
      <c r="D74" s="332">
        <v>35</v>
      </c>
      <c r="E74" s="345">
        <v>833</v>
      </c>
      <c r="F74" s="345">
        <v>367</v>
      </c>
      <c r="G74" s="345">
        <v>1200</v>
      </c>
    </row>
    <row r="75" spans="1:8" x14ac:dyDescent="0.2">
      <c r="A75" s="338">
        <v>43978</v>
      </c>
      <c r="B75" s="345">
        <v>28</v>
      </c>
      <c r="C75" s="345">
        <v>10</v>
      </c>
      <c r="D75" s="332">
        <v>38</v>
      </c>
      <c r="E75" s="345">
        <v>810</v>
      </c>
      <c r="F75" s="345">
        <v>437</v>
      </c>
      <c r="G75" s="345">
        <v>1247</v>
      </c>
    </row>
    <row r="76" spans="1:8" x14ac:dyDescent="0.2">
      <c r="A76" s="347">
        <v>43979</v>
      </c>
      <c r="B76" s="345">
        <v>26</v>
      </c>
      <c r="C76" s="345">
        <v>11</v>
      </c>
      <c r="D76" s="332">
        <v>37</v>
      </c>
      <c r="E76" s="345">
        <v>797</v>
      </c>
      <c r="F76" s="345">
        <v>441</v>
      </c>
      <c r="G76" s="345">
        <v>1238</v>
      </c>
    </row>
    <row r="77" spans="1:8" x14ac:dyDescent="0.2">
      <c r="A77" s="347">
        <v>43980</v>
      </c>
      <c r="B77" s="345">
        <v>25</v>
      </c>
      <c r="C77" s="345">
        <v>15</v>
      </c>
      <c r="D77" s="344">
        <v>40</v>
      </c>
      <c r="E77" s="345">
        <v>769</v>
      </c>
      <c r="F77" s="345">
        <v>447</v>
      </c>
      <c r="G77" s="345">
        <v>1216</v>
      </c>
    </row>
    <row r="78" spans="1:8" x14ac:dyDescent="0.2">
      <c r="A78" s="347">
        <v>43981</v>
      </c>
      <c r="B78" s="345">
        <v>25</v>
      </c>
      <c r="C78" s="345">
        <v>8</v>
      </c>
      <c r="D78" s="344">
        <v>33</v>
      </c>
      <c r="E78" s="345">
        <v>736</v>
      </c>
      <c r="F78" s="345">
        <v>379</v>
      </c>
      <c r="G78" s="348">
        <v>1115</v>
      </c>
      <c r="H78" s="343"/>
    </row>
    <row r="79" spans="1:8" x14ac:dyDescent="0.2">
      <c r="A79" s="347">
        <v>43982</v>
      </c>
      <c r="B79" s="345">
        <v>20</v>
      </c>
      <c r="C79" s="345">
        <v>7</v>
      </c>
      <c r="D79" s="344">
        <v>27</v>
      </c>
      <c r="E79" s="345">
        <v>733</v>
      </c>
      <c r="F79" s="345">
        <v>341</v>
      </c>
      <c r="G79" s="348">
        <v>1074</v>
      </c>
      <c r="H79" s="343"/>
    </row>
    <row r="80" spans="1:8" x14ac:dyDescent="0.2">
      <c r="A80" s="347">
        <v>43983</v>
      </c>
      <c r="B80" s="345">
        <v>20</v>
      </c>
      <c r="C80" s="345">
        <v>7</v>
      </c>
      <c r="D80" s="332">
        <v>27</v>
      </c>
      <c r="E80" s="345">
        <v>736</v>
      </c>
      <c r="F80" s="345">
        <v>311</v>
      </c>
      <c r="G80" s="345">
        <v>1047</v>
      </c>
      <c r="H80" s="343"/>
    </row>
    <row r="81" spans="1:8" x14ac:dyDescent="0.2">
      <c r="A81" s="347">
        <v>43984</v>
      </c>
      <c r="B81" s="345">
        <v>20</v>
      </c>
      <c r="C81" s="345">
        <v>14</v>
      </c>
      <c r="D81" s="332">
        <v>34</v>
      </c>
      <c r="E81" s="345">
        <v>714</v>
      </c>
      <c r="F81" s="345">
        <v>456</v>
      </c>
      <c r="G81" s="345">
        <v>1170</v>
      </c>
      <c r="H81" s="343"/>
    </row>
    <row r="82" spans="1:8" x14ac:dyDescent="0.2">
      <c r="A82" s="347">
        <v>43985</v>
      </c>
      <c r="B82" s="345">
        <v>20</v>
      </c>
      <c r="C82" s="345">
        <v>14</v>
      </c>
      <c r="D82" s="332">
        <v>34</v>
      </c>
      <c r="E82" s="345">
        <v>708</v>
      </c>
      <c r="F82" s="345">
        <v>411</v>
      </c>
      <c r="G82" s="345">
        <v>1119</v>
      </c>
      <c r="H82" s="343"/>
    </row>
    <row r="83" spans="1:8" x14ac:dyDescent="0.2">
      <c r="A83" s="347">
        <v>43986</v>
      </c>
      <c r="B83" s="345">
        <v>18</v>
      </c>
      <c r="C83" s="345">
        <v>10</v>
      </c>
      <c r="D83" s="332">
        <v>28</v>
      </c>
      <c r="E83" s="345">
        <v>691</v>
      </c>
      <c r="F83" s="345">
        <v>336</v>
      </c>
      <c r="G83" s="345">
        <v>1027</v>
      </c>
      <c r="H83" s="343"/>
    </row>
    <row r="84" spans="1:8" x14ac:dyDescent="0.2">
      <c r="A84" s="347">
        <v>43987</v>
      </c>
      <c r="B84" s="345">
        <v>16</v>
      </c>
      <c r="C84" s="345">
        <v>7</v>
      </c>
      <c r="D84" s="344">
        <v>23</v>
      </c>
      <c r="E84" s="345">
        <v>682</v>
      </c>
      <c r="F84" s="345">
        <v>319</v>
      </c>
      <c r="G84" s="345">
        <v>1001</v>
      </c>
      <c r="H84" s="343"/>
    </row>
    <row r="85" spans="1:8" x14ac:dyDescent="0.2">
      <c r="A85" s="347">
        <v>43988</v>
      </c>
      <c r="B85" s="345">
        <v>16</v>
      </c>
      <c r="C85" s="345">
        <v>4</v>
      </c>
      <c r="D85" s="344">
        <v>20</v>
      </c>
      <c r="E85" s="345">
        <v>652</v>
      </c>
      <c r="F85" s="345">
        <v>373</v>
      </c>
      <c r="G85" s="345">
        <v>1025</v>
      </c>
      <c r="H85" s="343"/>
    </row>
    <row r="86" spans="1:8" x14ac:dyDescent="0.2">
      <c r="A86" s="347">
        <v>43989</v>
      </c>
      <c r="B86" s="345">
        <v>16</v>
      </c>
      <c r="C86" s="345">
        <v>9</v>
      </c>
      <c r="D86" s="344">
        <v>25</v>
      </c>
      <c r="E86" s="345">
        <v>652</v>
      </c>
      <c r="F86" s="345">
        <v>356</v>
      </c>
      <c r="G86" s="345">
        <v>1008</v>
      </c>
      <c r="H86" s="343"/>
    </row>
    <row r="87" spans="1:8" x14ac:dyDescent="0.2">
      <c r="A87" s="347">
        <v>43990</v>
      </c>
      <c r="B87" s="345">
        <v>16</v>
      </c>
      <c r="C87" s="345">
        <v>8</v>
      </c>
      <c r="D87" s="344">
        <v>24</v>
      </c>
      <c r="E87" s="345">
        <v>660</v>
      </c>
      <c r="F87" s="345">
        <v>387</v>
      </c>
      <c r="G87" s="345">
        <v>1047</v>
      </c>
      <c r="H87" s="343"/>
    </row>
    <row r="88" spans="1:8" x14ac:dyDescent="0.2">
      <c r="A88" s="347">
        <v>43991</v>
      </c>
      <c r="B88" s="345">
        <v>15</v>
      </c>
      <c r="C88" s="345">
        <v>6</v>
      </c>
      <c r="D88" s="344">
        <v>21</v>
      </c>
      <c r="E88" s="345">
        <v>647</v>
      </c>
      <c r="F88" s="345">
        <v>370</v>
      </c>
      <c r="G88" s="345">
        <v>1017</v>
      </c>
      <c r="H88" s="343"/>
    </row>
    <row r="89" spans="1:8" x14ac:dyDescent="0.2">
      <c r="A89" s="347">
        <v>43992</v>
      </c>
      <c r="B89" s="345">
        <v>15</v>
      </c>
      <c r="C89" s="345">
        <v>3</v>
      </c>
      <c r="D89" s="344">
        <v>18</v>
      </c>
      <c r="E89" s="345">
        <v>628</v>
      </c>
      <c r="F89" s="345">
        <v>364</v>
      </c>
      <c r="G89" s="345">
        <v>992</v>
      </c>
      <c r="H89" s="343"/>
    </row>
    <row r="90" spans="1:8" x14ac:dyDescent="0.2">
      <c r="A90" s="347">
        <v>43993</v>
      </c>
      <c r="B90" s="345">
        <v>15</v>
      </c>
      <c r="C90" s="345">
        <v>6</v>
      </c>
      <c r="D90" s="344">
        <v>21</v>
      </c>
      <c r="E90" s="345">
        <v>610</v>
      </c>
      <c r="F90" s="345">
        <v>296</v>
      </c>
      <c r="G90" s="345">
        <v>906</v>
      </c>
    </row>
    <row r="91" spans="1:8" x14ac:dyDescent="0.2">
      <c r="A91" s="347">
        <v>43994</v>
      </c>
      <c r="B91" s="345">
        <v>15</v>
      </c>
      <c r="C91" s="345">
        <v>8</v>
      </c>
      <c r="D91" s="344">
        <v>23</v>
      </c>
      <c r="E91" s="345">
        <v>590</v>
      </c>
      <c r="F91" s="345">
        <v>324</v>
      </c>
      <c r="G91" s="345">
        <v>914</v>
      </c>
    </row>
    <row r="92" spans="1:8" x14ac:dyDescent="0.2">
      <c r="A92" s="347">
        <v>43995</v>
      </c>
      <c r="B92" s="345">
        <v>13</v>
      </c>
      <c r="C92" s="345">
        <v>7</v>
      </c>
      <c r="D92" s="344">
        <v>20</v>
      </c>
      <c r="E92" s="345">
        <v>582</v>
      </c>
      <c r="F92" s="345">
        <v>401</v>
      </c>
      <c r="G92" s="345">
        <v>983</v>
      </c>
    </row>
    <row r="93" spans="1:8" x14ac:dyDescent="0.2">
      <c r="A93" s="347">
        <v>43996</v>
      </c>
      <c r="B93" s="345">
        <v>11</v>
      </c>
      <c r="C93" s="345">
        <v>4</v>
      </c>
      <c r="D93" s="344">
        <v>15</v>
      </c>
      <c r="E93" s="345">
        <v>575</v>
      </c>
      <c r="F93" s="345">
        <v>389</v>
      </c>
      <c r="G93" s="345">
        <v>964</v>
      </c>
    </row>
    <row r="94" spans="1:8" x14ac:dyDescent="0.2">
      <c r="A94" s="347">
        <v>43997</v>
      </c>
      <c r="B94" s="345">
        <v>12</v>
      </c>
      <c r="C94" s="345">
        <v>6</v>
      </c>
      <c r="D94" s="344">
        <v>18</v>
      </c>
      <c r="E94" s="345">
        <v>578</v>
      </c>
      <c r="F94" s="345">
        <v>292</v>
      </c>
      <c r="G94" s="345">
        <v>870</v>
      </c>
    </row>
    <row r="95" spans="1:8" x14ac:dyDescent="0.2">
      <c r="A95" s="347">
        <v>43998</v>
      </c>
      <c r="B95" s="345">
        <v>11</v>
      </c>
      <c r="C95" s="345">
        <v>8</v>
      </c>
      <c r="D95" s="344">
        <v>19</v>
      </c>
      <c r="E95" s="345">
        <v>567</v>
      </c>
      <c r="F95" s="345">
        <v>419</v>
      </c>
      <c r="G95" s="345">
        <v>986</v>
      </c>
    </row>
    <row r="96" spans="1:8" x14ac:dyDescent="0.2">
      <c r="A96" s="347">
        <v>43999</v>
      </c>
      <c r="B96" s="345">
        <v>11</v>
      </c>
      <c r="C96" s="345">
        <v>11</v>
      </c>
      <c r="D96" s="344">
        <v>22</v>
      </c>
      <c r="E96" s="345">
        <v>552</v>
      </c>
      <c r="F96" s="345">
        <v>364</v>
      </c>
      <c r="G96" s="345">
        <v>916</v>
      </c>
    </row>
    <row r="97" spans="1:7" x14ac:dyDescent="0.2">
      <c r="A97" s="347">
        <v>44000</v>
      </c>
      <c r="B97" s="345">
        <v>10</v>
      </c>
      <c r="C97" s="345">
        <v>12</v>
      </c>
      <c r="D97" s="344">
        <v>22</v>
      </c>
      <c r="E97" s="345">
        <v>544</v>
      </c>
      <c r="F97" s="345">
        <v>335</v>
      </c>
      <c r="G97" s="345">
        <v>879</v>
      </c>
    </row>
    <row r="98" spans="1:7" x14ac:dyDescent="0.2">
      <c r="A98" s="347">
        <v>44001</v>
      </c>
      <c r="B98" s="345">
        <v>10</v>
      </c>
      <c r="C98" s="345">
        <v>8</v>
      </c>
      <c r="D98" s="344">
        <v>18</v>
      </c>
      <c r="E98" s="345">
        <v>518</v>
      </c>
      <c r="F98" s="345">
        <v>318</v>
      </c>
      <c r="G98" s="345">
        <v>836</v>
      </c>
    </row>
    <row r="99" spans="1:7" x14ac:dyDescent="0.2">
      <c r="A99" s="347">
        <v>44002</v>
      </c>
      <c r="B99" s="345">
        <v>9</v>
      </c>
      <c r="C99" s="345">
        <v>5</v>
      </c>
      <c r="D99" s="344">
        <v>14</v>
      </c>
      <c r="E99" s="345">
        <v>511</v>
      </c>
      <c r="F99" s="345">
        <v>322</v>
      </c>
      <c r="G99" s="345">
        <v>833</v>
      </c>
    </row>
    <row r="100" spans="1:7" x14ac:dyDescent="0.2">
      <c r="A100" s="347">
        <v>44003</v>
      </c>
      <c r="B100" s="345">
        <v>9</v>
      </c>
      <c r="C100" s="345">
        <v>7</v>
      </c>
      <c r="D100" s="344">
        <v>16</v>
      </c>
      <c r="E100" s="345">
        <v>518</v>
      </c>
      <c r="F100" s="345">
        <v>283</v>
      </c>
      <c r="G100" s="345">
        <v>801</v>
      </c>
    </row>
    <row r="101" spans="1:7" x14ac:dyDescent="0.2">
      <c r="A101" s="347">
        <v>44004</v>
      </c>
      <c r="B101" s="345">
        <v>9</v>
      </c>
      <c r="C101" s="345">
        <v>6</v>
      </c>
      <c r="D101" s="332">
        <v>15</v>
      </c>
      <c r="E101" s="345">
        <v>515</v>
      </c>
      <c r="F101" s="345">
        <v>352</v>
      </c>
      <c r="G101" s="345">
        <v>867</v>
      </c>
    </row>
    <row r="102" spans="1:7" x14ac:dyDescent="0.2">
      <c r="A102" s="347">
        <v>44005</v>
      </c>
      <c r="B102" s="345">
        <v>7</v>
      </c>
      <c r="C102" s="345">
        <v>14</v>
      </c>
      <c r="D102" s="332">
        <v>21</v>
      </c>
      <c r="E102" s="345">
        <v>512</v>
      </c>
      <c r="F102" s="345">
        <v>353</v>
      </c>
      <c r="G102" s="345">
        <v>865</v>
      </c>
    </row>
    <row r="103" spans="1:7" x14ac:dyDescent="0.2">
      <c r="A103" s="347">
        <v>44006</v>
      </c>
      <c r="B103" s="345">
        <v>8</v>
      </c>
      <c r="C103" s="345">
        <v>15</v>
      </c>
      <c r="D103" s="332">
        <v>23</v>
      </c>
      <c r="E103" s="345">
        <v>489</v>
      </c>
      <c r="F103" s="345">
        <v>391</v>
      </c>
      <c r="G103" s="345">
        <v>880</v>
      </c>
    </row>
    <row r="104" spans="1:7" x14ac:dyDescent="0.2">
      <c r="A104" s="347">
        <v>44007</v>
      </c>
      <c r="B104" s="345">
        <v>7</v>
      </c>
      <c r="C104" s="345">
        <v>11</v>
      </c>
      <c r="D104" s="344">
        <v>18</v>
      </c>
      <c r="E104" s="345">
        <v>472</v>
      </c>
      <c r="F104" s="345">
        <v>354</v>
      </c>
      <c r="G104" s="345">
        <v>826</v>
      </c>
    </row>
    <row r="105" spans="1:7" x14ac:dyDescent="0.2">
      <c r="A105" s="347">
        <v>44008</v>
      </c>
      <c r="B105" s="345">
        <v>5</v>
      </c>
      <c r="C105" s="345">
        <v>12</v>
      </c>
      <c r="D105" s="344">
        <v>17</v>
      </c>
      <c r="E105" s="345">
        <v>467</v>
      </c>
      <c r="F105" s="345">
        <v>356</v>
      </c>
      <c r="G105" s="345">
        <v>823</v>
      </c>
    </row>
    <row r="106" spans="1:7" x14ac:dyDescent="0.2">
      <c r="A106" s="347">
        <v>44009</v>
      </c>
      <c r="B106" s="345">
        <v>5</v>
      </c>
      <c r="C106" s="345">
        <v>11</v>
      </c>
      <c r="D106" s="344">
        <v>16</v>
      </c>
      <c r="E106" s="345">
        <v>456</v>
      </c>
      <c r="F106" s="345">
        <v>390</v>
      </c>
      <c r="G106" s="345">
        <v>846</v>
      </c>
    </row>
    <row r="107" spans="1:7" x14ac:dyDescent="0.2">
      <c r="A107" s="347">
        <v>44010</v>
      </c>
      <c r="B107" s="345">
        <v>5</v>
      </c>
      <c r="C107" s="345">
        <v>8</v>
      </c>
      <c r="D107" s="344">
        <v>13</v>
      </c>
      <c r="E107" s="345">
        <v>453</v>
      </c>
      <c r="F107" s="345">
        <v>326</v>
      </c>
      <c r="G107" s="345">
        <v>779</v>
      </c>
    </row>
    <row r="108" spans="1:7" x14ac:dyDescent="0.2">
      <c r="A108" s="347">
        <v>44011</v>
      </c>
      <c r="B108" s="345">
        <v>5</v>
      </c>
      <c r="C108" s="345">
        <v>5</v>
      </c>
      <c r="D108" s="344">
        <v>10</v>
      </c>
      <c r="E108" s="345">
        <v>453</v>
      </c>
      <c r="F108" s="345">
        <v>288</v>
      </c>
      <c r="G108" s="345">
        <v>741</v>
      </c>
    </row>
    <row r="109" spans="1:7" x14ac:dyDescent="0.2">
      <c r="A109" s="347">
        <v>44012</v>
      </c>
      <c r="B109" s="345">
        <v>5</v>
      </c>
      <c r="C109" s="345">
        <v>14</v>
      </c>
      <c r="D109" s="332">
        <v>19</v>
      </c>
      <c r="E109" s="345">
        <v>450</v>
      </c>
      <c r="F109" s="345">
        <v>435</v>
      </c>
      <c r="G109" s="345">
        <v>885</v>
      </c>
    </row>
    <row r="110" spans="1:7" x14ac:dyDescent="0.2">
      <c r="A110" s="347">
        <v>44013</v>
      </c>
      <c r="B110" s="345">
        <v>5</v>
      </c>
      <c r="C110" s="345">
        <v>12</v>
      </c>
      <c r="D110" s="332">
        <v>17</v>
      </c>
      <c r="E110" s="345">
        <v>439</v>
      </c>
      <c r="F110" s="345">
        <v>346</v>
      </c>
      <c r="G110" s="345">
        <v>785</v>
      </c>
    </row>
    <row r="111" spans="1:7" x14ac:dyDescent="0.2">
      <c r="A111" s="347">
        <v>44014</v>
      </c>
      <c r="B111" s="345">
        <v>4</v>
      </c>
      <c r="C111" s="345">
        <v>5</v>
      </c>
      <c r="D111" s="332">
        <v>9</v>
      </c>
      <c r="E111" s="345">
        <v>432</v>
      </c>
      <c r="F111" s="345">
        <v>353</v>
      </c>
      <c r="G111" s="345">
        <v>785</v>
      </c>
    </row>
    <row r="112" spans="1:7" x14ac:dyDescent="0.2">
      <c r="A112" s="347">
        <v>44015</v>
      </c>
      <c r="B112" s="345">
        <v>5</v>
      </c>
      <c r="C112" s="345">
        <v>7</v>
      </c>
      <c r="D112" s="332">
        <v>12</v>
      </c>
      <c r="E112" s="345">
        <v>422</v>
      </c>
      <c r="F112" s="345">
        <v>248</v>
      </c>
      <c r="G112" s="345">
        <v>670</v>
      </c>
    </row>
    <row r="113" spans="1:7" x14ac:dyDescent="0.2">
      <c r="A113" s="347">
        <v>44016</v>
      </c>
      <c r="B113" s="345">
        <v>5</v>
      </c>
      <c r="C113" s="345">
        <v>15</v>
      </c>
      <c r="D113" s="344">
        <v>20</v>
      </c>
      <c r="E113" s="345">
        <v>430</v>
      </c>
      <c r="F113" s="345">
        <v>281</v>
      </c>
      <c r="G113" s="345">
        <v>711</v>
      </c>
    </row>
    <row r="114" spans="1:7" x14ac:dyDescent="0.2">
      <c r="A114" s="347">
        <v>44017</v>
      </c>
      <c r="B114" s="345">
        <v>4</v>
      </c>
      <c r="C114" s="345">
        <v>7</v>
      </c>
      <c r="D114" s="344">
        <v>11</v>
      </c>
      <c r="E114" s="345">
        <v>424</v>
      </c>
      <c r="F114" s="345">
        <v>278</v>
      </c>
      <c r="G114" s="345">
        <v>702</v>
      </c>
    </row>
    <row r="115" spans="1:7" x14ac:dyDescent="0.2">
      <c r="A115" s="347">
        <v>44018</v>
      </c>
      <c r="B115" s="345">
        <v>4</v>
      </c>
      <c r="C115" s="345">
        <v>4</v>
      </c>
      <c r="D115" s="332">
        <v>8</v>
      </c>
      <c r="E115" s="345">
        <v>384</v>
      </c>
      <c r="F115" s="345">
        <v>298</v>
      </c>
      <c r="G115" s="345">
        <v>682</v>
      </c>
    </row>
    <row r="116" spans="1:7" x14ac:dyDescent="0.2">
      <c r="A116" s="347">
        <v>44019</v>
      </c>
      <c r="B116" s="345">
        <v>3</v>
      </c>
      <c r="C116" s="345">
        <v>4</v>
      </c>
      <c r="D116" s="332">
        <v>7</v>
      </c>
      <c r="E116" s="345">
        <v>376</v>
      </c>
      <c r="F116" s="345">
        <v>323</v>
      </c>
      <c r="G116" s="345">
        <v>699</v>
      </c>
    </row>
    <row r="117" spans="1:7" x14ac:dyDescent="0.2">
      <c r="A117" s="347">
        <v>44020</v>
      </c>
      <c r="B117" s="345">
        <v>3</v>
      </c>
      <c r="C117" s="345">
        <v>8</v>
      </c>
      <c r="D117" s="344">
        <v>11</v>
      </c>
      <c r="E117" s="345">
        <v>358</v>
      </c>
      <c r="F117" s="345">
        <v>409</v>
      </c>
      <c r="G117" s="345">
        <v>767</v>
      </c>
    </row>
    <row r="118" spans="1:7" x14ac:dyDescent="0.2">
      <c r="A118" s="347">
        <v>44021</v>
      </c>
      <c r="B118" s="345">
        <v>3</v>
      </c>
      <c r="C118" s="345">
        <v>6</v>
      </c>
      <c r="D118" s="344">
        <v>9</v>
      </c>
      <c r="E118" s="345">
        <v>342</v>
      </c>
      <c r="F118" s="345">
        <v>304</v>
      </c>
      <c r="G118" s="345">
        <v>646</v>
      </c>
    </row>
    <row r="119" spans="1:7" x14ac:dyDescent="0.2">
      <c r="A119" s="347">
        <v>44022</v>
      </c>
      <c r="B119" s="345">
        <v>4</v>
      </c>
      <c r="C119" s="345">
        <v>8</v>
      </c>
      <c r="D119" s="344">
        <v>12</v>
      </c>
      <c r="E119" s="345">
        <v>337</v>
      </c>
      <c r="F119" s="345">
        <v>331</v>
      </c>
      <c r="G119" s="345">
        <v>668</v>
      </c>
    </row>
    <row r="120" spans="1:7" x14ac:dyDescent="0.2">
      <c r="A120" s="347">
        <v>44023</v>
      </c>
      <c r="B120" s="345">
        <v>3</v>
      </c>
      <c r="C120" s="345">
        <v>3</v>
      </c>
      <c r="D120" s="344">
        <v>6</v>
      </c>
      <c r="E120" s="345">
        <v>323</v>
      </c>
      <c r="F120" s="345">
        <v>296</v>
      </c>
      <c r="G120" s="345">
        <v>619</v>
      </c>
    </row>
    <row r="121" spans="1:7" x14ac:dyDescent="0.2">
      <c r="A121" s="347">
        <v>44024</v>
      </c>
      <c r="B121" s="345">
        <v>3</v>
      </c>
      <c r="C121" s="345">
        <v>3</v>
      </c>
      <c r="D121" s="344">
        <v>6</v>
      </c>
      <c r="E121" s="345">
        <v>330</v>
      </c>
      <c r="F121" s="345">
        <v>233</v>
      </c>
      <c r="G121" s="345">
        <v>563</v>
      </c>
    </row>
    <row r="122" spans="1:7" x14ac:dyDescent="0.2">
      <c r="A122" s="347">
        <v>44025</v>
      </c>
      <c r="B122" s="345">
        <v>3</v>
      </c>
      <c r="C122" s="345">
        <v>3</v>
      </c>
      <c r="D122" s="344">
        <v>6</v>
      </c>
      <c r="E122" s="345">
        <v>335</v>
      </c>
      <c r="F122" s="345">
        <v>214</v>
      </c>
      <c r="G122" s="345">
        <v>549</v>
      </c>
    </row>
    <row r="123" spans="1:7" x14ac:dyDescent="0.2">
      <c r="A123" s="347">
        <v>44026</v>
      </c>
      <c r="B123" s="345">
        <v>2</v>
      </c>
      <c r="C123" s="345">
        <v>10</v>
      </c>
      <c r="D123" s="344">
        <v>12</v>
      </c>
      <c r="E123" s="345">
        <v>327</v>
      </c>
      <c r="F123" s="345">
        <v>289</v>
      </c>
      <c r="G123" s="345">
        <v>616</v>
      </c>
    </row>
    <row r="124" spans="1:7" x14ac:dyDescent="0.2">
      <c r="A124" s="347">
        <v>44027</v>
      </c>
      <c r="B124" s="345">
        <v>2</v>
      </c>
      <c r="C124" s="345">
        <v>4</v>
      </c>
      <c r="D124" s="344">
        <v>6</v>
      </c>
      <c r="E124" s="345">
        <v>329</v>
      </c>
      <c r="F124" s="345">
        <v>282</v>
      </c>
      <c r="G124" s="345">
        <v>611</v>
      </c>
    </row>
    <row r="125" spans="1:7" x14ac:dyDescent="0.2">
      <c r="A125" s="347">
        <v>44028</v>
      </c>
      <c r="B125" s="345">
        <v>3</v>
      </c>
      <c r="C125" s="345">
        <v>3</v>
      </c>
      <c r="D125" s="344">
        <v>6</v>
      </c>
      <c r="E125" s="345">
        <v>320</v>
      </c>
      <c r="F125" s="345">
        <v>310</v>
      </c>
      <c r="G125" s="345">
        <v>630</v>
      </c>
    </row>
    <row r="126" spans="1:7" x14ac:dyDescent="0.2">
      <c r="A126" s="347">
        <v>44029</v>
      </c>
      <c r="B126" s="345">
        <v>3</v>
      </c>
      <c r="C126" s="345">
        <v>6</v>
      </c>
      <c r="D126" s="344">
        <v>9</v>
      </c>
      <c r="E126" s="345">
        <v>316</v>
      </c>
      <c r="F126" s="345">
        <v>348</v>
      </c>
      <c r="G126" s="345">
        <v>664</v>
      </c>
    </row>
    <row r="127" spans="1:7" x14ac:dyDescent="0.2">
      <c r="A127" s="347">
        <v>44030</v>
      </c>
      <c r="B127" s="345">
        <v>3</v>
      </c>
      <c r="C127" s="345">
        <v>5</v>
      </c>
      <c r="D127" s="344">
        <v>8</v>
      </c>
      <c r="E127" s="345">
        <v>305</v>
      </c>
      <c r="F127" s="345">
        <v>382</v>
      </c>
      <c r="G127" s="345">
        <v>687</v>
      </c>
    </row>
    <row r="128" spans="1:7" x14ac:dyDescent="0.2">
      <c r="A128" s="347">
        <v>44031</v>
      </c>
      <c r="B128" s="345">
        <v>3</v>
      </c>
      <c r="C128" s="345">
        <v>1</v>
      </c>
      <c r="D128" s="344">
        <v>4</v>
      </c>
      <c r="E128" s="345">
        <v>302</v>
      </c>
      <c r="F128" s="345">
        <v>208</v>
      </c>
      <c r="G128" s="345">
        <v>510</v>
      </c>
    </row>
    <row r="129" spans="1:8" x14ac:dyDescent="0.2">
      <c r="A129" s="347">
        <v>44032</v>
      </c>
      <c r="B129" s="345">
        <v>3</v>
      </c>
      <c r="C129" s="345">
        <v>7</v>
      </c>
      <c r="D129" s="344">
        <v>10</v>
      </c>
      <c r="E129" s="345">
        <v>299</v>
      </c>
      <c r="F129" s="345">
        <v>268</v>
      </c>
      <c r="G129" s="345">
        <v>567</v>
      </c>
    </row>
    <row r="130" spans="1:8" x14ac:dyDescent="0.2">
      <c r="A130" s="349">
        <v>44033</v>
      </c>
      <c r="B130" s="350">
        <v>4</v>
      </c>
      <c r="C130" s="350">
        <v>16</v>
      </c>
      <c r="D130" s="351">
        <v>20</v>
      </c>
      <c r="E130" s="350">
        <v>303</v>
      </c>
      <c r="F130" s="350">
        <v>315</v>
      </c>
      <c r="G130" s="350">
        <v>618</v>
      </c>
    </row>
    <row r="131" spans="1:8" x14ac:dyDescent="0.2">
      <c r="A131" s="338">
        <v>44034</v>
      </c>
      <c r="B131" s="331">
        <v>3</v>
      </c>
      <c r="C131" s="331"/>
      <c r="D131" s="352"/>
      <c r="E131" s="331">
        <v>295</v>
      </c>
      <c r="F131" s="331"/>
      <c r="G131" s="331"/>
      <c r="H131" s="353" t="s">
        <v>88</v>
      </c>
    </row>
    <row r="132" spans="1:8" x14ac:dyDescent="0.2">
      <c r="A132" s="338">
        <v>44035</v>
      </c>
      <c r="B132" s="341">
        <v>2</v>
      </c>
      <c r="C132" s="354"/>
      <c r="D132" s="355"/>
      <c r="E132" s="331">
        <v>287</v>
      </c>
      <c r="F132" s="354"/>
      <c r="G132" s="354"/>
    </row>
    <row r="133" spans="1:8" x14ac:dyDescent="0.2">
      <c r="A133" s="338">
        <v>44036</v>
      </c>
      <c r="B133" s="331">
        <v>2</v>
      </c>
      <c r="C133" s="354"/>
      <c r="D133" s="355"/>
      <c r="E133" s="331">
        <v>278</v>
      </c>
      <c r="F133" s="354"/>
      <c r="G133" s="354"/>
    </row>
    <row r="134" spans="1:8" x14ac:dyDescent="0.2">
      <c r="A134" s="338">
        <v>44037</v>
      </c>
      <c r="B134" s="345">
        <v>2</v>
      </c>
      <c r="D134" s="355"/>
      <c r="E134" s="345">
        <v>270</v>
      </c>
      <c r="H134" s="353"/>
    </row>
    <row r="135" spans="1:8" x14ac:dyDescent="0.2">
      <c r="A135" s="338">
        <v>44038</v>
      </c>
      <c r="B135" s="345">
        <v>2</v>
      </c>
      <c r="E135" s="330">
        <v>267</v>
      </c>
      <c r="H135" s="353"/>
    </row>
    <row r="136" spans="1:8" x14ac:dyDescent="0.2">
      <c r="A136" s="338">
        <v>44039</v>
      </c>
      <c r="B136" s="345">
        <v>2</v>
      </c>
      <c r="E136" s="330">
        <v>270</v>
      </c>
    </row>
    <row r="137" spans="1:8" x14ac:dyDescent="0.2">
      <c r="A137" s="338">
        <v>44040</v>
      </c>
      <c r="B137" s="345">
        <v>2</v>
      </c>
      <c r="D137" s="355"/>
      <c r="E137" s="345">
        <v>264</v>
      </c>
    </row>
    <row r="138" spans="1:8" x14ac:dyDescent="0.2">
      <c r="A138" s="338">
        <v>44041</v>
      </c>
      <c r="B138" s="345">
        <v>2</v>
      </c>
      <c r="D138" s="355"/>
      <c r="E138" s="345">
        <v>260</v>
      </c>
    </row>
    <row r="139" spans="1:8" x14ac:dyDescent="0.2">
      <c r="A139" s="338">
        <v>44042</v>
      </c>
      <c r="B139" s="345">
        <v>2</v>
      </c>
      <c r="D139" s="355"/>
      <c r="E139" s="345">
        <v>260</v>
      </c>
    </row>
    <row r="140" spans="1:8" x14ac:dyDescent="0.2">
      <c r="A140" s="338">
        <v>44043</v>
      </c>
      <c r="B140" s="345">
        <v>4</v>
      </c>
      <c r="D140" s="355"/>
      <c r="E140" s="345">
        <v>255</v>
      </c>
    </row>
    <row r="141" spans="1:8" x14ac:dyDescent="0.2">
      <c r="A141" s="338">
        <v>44044</v>
      </c>
      <c r="B141" s="345">
        <v>3</v>
      </c>
      <c r="D141" s="355"/>
      <c r="E141" s="345">
        <v>260</v>
      </c>
    </row>
    <row r="142" spans="1:8" x14ac:dyDescent="0.2">
      <c r="A142" s="338">
        <v>44045</v>
      </c>
      <c r="B142" s="331">
        <v>3</v>
      </c>
      <c r="C142" s="354"/>
      <c r="D142" s="355"/>
      <c r="E142" s="345">
        <v>265</v>
      </c>
    </row>
    <row r="143" spans="1:8" x14ac:dyDescent="0.2">
      <c r="A143" s="338">
        <v>44046</v>
      </c>
      <c r="B143" s="331">
        <v>3</v>
      </c>
      <c r="C143" s="354"/>
      <c r="D143" s="355"/>
      <c r="E143" s="345">
        <v>265</v>
      </c>
    </row>
    <row r="144" spans="1:8" x14ac:dyDescent="0.2">
      <c r="A144" s="338">
        <v>44047</v>
      </c>
      <c r="B144" s="331">
        <v>3</v>
      </c>
      <c r="C144" s="354"/>
      <c r="D144" s="355"/>
      <c r="E144" s="345">
        <v>270</v>
      </c>
      <c r="H144" s="353"/>
    </row>
    <row r="145" spans="1:5" x14ac:dyDescent="0.2">
      <c r="A145" s="338">
        <v>44048</v>
      </c>
      <c r="B145" s="331">
        <v>3</v>
      </c>
      <c r="C145" s="354"/>
      <c r="D145" s="355"/>
      <c r="E145" s="345">
        <v>267</v>
      </c>
    </row>
    <row r="146" spans="1:5" x14ac:dyDescent="0.2">
      <c r="A146" s="338">
        <v>44049</v>
      </c>
      <c r="B146" s="331">
        <v>4</v>
      </c>
      <c r="C146" s="354"/>
      <c r="D146" s="355"/>
      <c r="E146" s="345">
        <v>270</v>
      </c>
    </row>
    <row r="147" spans="1:5" x14ac:dyDescent="0.2">
      <c r="A147" s="338">
        <v>44050</v>
      </c>
      <c r="B147" s="331">
        <v>4</v>
      </c>
      <c r="C147" s="354"/>
      <c r="D147" s="355"/>
      <c r="E147" s="345">
        <v>262</v>
      </c>
    </row>
    <row r="148" spans="1:5" x14ac:dyDescent="0.2">
      <c r="A148" s="338">
        <v>44051</v>
      </c>
      <c r="B148" s="331">
        <v>3</v>
      </c>
      <c r="C148" s="354"/>
      <c r="D148" s="355"/>
      <c r="E148" s="330">
        <v>261</v>
      </c>
    </row>
    <row r="149" spans="1:5" x14ac:dyDescent="0.2">
      <c r="A149" s="338">
        <v>44052</v>
      </c>
      <c r="B149" s="331">
        <v>3</v>
      </c>
      <c r="C149" s="354"/>
      <c r="E149" s="330">
        <v>261</v>
      </c>
    </row>
    <row r="150" spans="1:5" x14ac:dyDescent="0.2">
      <c r="A150" s="338">
        <v>44053</v>
      </c>
      <c r="B150" s="331">
        <v>3</v>
      </c>
      <c r="C150" s="354"/>
      <c r="E150" s="346">
        <v>267</v>
      </c>
    </row>
    <row r="151" spans="1:5" x14ac:dyDescent="0.2">
      <c r="A151" s="338">
        <v>44054</v>
      </c>
      <c r="B151" s="331">
        <v>3</v>
      </c>
      <c r="C151" s="354"/>
      <c r="E151" s="346">
        <v>269</v>
      </c>
    </row>
    <row r="152" spans="1:5" x14ac:dyDescent="0.2">
      <c r="A152" s="338">
        <v>44055</v>
      </c>
      <c r="B152" s="341">
        <v>3</v>
      </c>
      <c r="C152" s="354"/>
      <c r="E152" s="346">
        <v>265</v>
      </c>
    </row>
    <row r="153" spans="1:5" x14ac:dyDescent="0.2">
      <c r="A153" s="338">
        <v>44056</v>
      </c>
      <c r="B153" s="341">
        <v>3</v>
      </c>
      <c r="C153" s="354"/>
      <c r="E153" s="346">
        <v>258</v>
      </c>
    </row>
    <row r="154" spans="1:5" x14ac:dyDescent="0.2">
      <c r="A154" s="338">
        <v>44057</v>
      </c>
      <c r="B154" s="341">
        <v>3</v>
      </c>
      <c r="C154" s="354"/>
      <c r="E154" s="346">
        <v>253</v>
      </c>
    </row>
    <row r="155" spans="1:5" x14ac:dyDescent="0.2">
      <c r="A155" s="338">
        <v>44058</v>
      </c>
      <c r="B155" s="341">
        <v>3</v>
      </c>
      <c r="C155" s="354"/>
      <c r="E155" s="346">
        <v>244</v>
      </c>
    </row>
    <row r="156" spans="1:5" x14ac:dyDescent="0.2">
      <c r="A156" s="338">
        <v>44059</v>
      </c>
      <c r="B156" s="341">
        <v>3</v>
      </c>
      <c r="C156" s="354"/>
      <c r="E156" s="346">
        <v>243</v>
      </c>
    </row>
    <row r="157" spans="1:5" x14ac:dyDescent="0.2">
      <c r="A157" s="338">
        <v>44060</v>
      </c>
      <c r="B157" s="341">
        <v>3</v>
      </c>
      <c r="C157" s="354"/>
      <c r="E157" s="346">
        <v>248</v>
      </c>
    </row>
    <row r="158" spans="1:5" x14ac:dyDescent="0.2">
      <c r="A158" s="338">
        <v>44061</v>
      </c>
      <c r="B158" s="341">
        <v>3</v>
      </c>
      <c r="E158" s="346">
        <v>254</v>
      </c>
    </row>
    <row r="159" spans="1:5" x14ac:dyDescent="0.2">
      <c r="A159" s="338">
        <v>44062</v>
      </c>
      <c r="B159" s="341">
        <v>2</v>
      </c>
      <c r="E159" s="346">
        <v>247</v>
      </c>
    </row>
    <row r="160" spans="1:5" x14ac:dyDescent="0.2">
      <c r="A160" s="338">
        <v>44063</v>
      </c>
      <c r="B160" s="341">
        <v>2</v>
      </c>
      <c r="E160" s="346">
        <v>248</v>
      </c>
    </row>
    <row r="161" spans="1:8" x14ac:dyDescent="0.2">
      <c r="A161" s="338">
        <v>44064</v>
      </c>
      <c r="B161" s="341">
        <v>2</v>
      </c>
      <c r="E161" s="346">
        <v>253</v>
      </c>
    </row>
    <row r="162" spans="1:8" x14ac:dyDescent="0.2">
      <c r="A162" s="338">
        <v>44065</v>
      </c>
      <c r="B162" s="341">
        <v>2</v>
      </c>
      <c r="E162" s="346">
        <v>246</v>
      </c>
    </row>
    <row r="163" spans="1:8" x14ac:dyDescent="0.2">
      <c r="A163" s="338">
        <v>44066</v>
      </c>
      <c r="B163" s="341">
        <v>2</v>
      </c>
      <c r="E163" s="346">
        <v>245</v>
      </c>
    </row>
    <row r="164" spans="1:8" x14ac:dyDescent="0.2">
      <c r="A164" s="338">
        <v>44067</v>
      </c>
      <c r="B164" s="341">
        <v>1</v>
      </c>
      <c r="E164" s="346">
        <v>248</v>
      </c>
    </row>
    <row r="165" spans="1:8" x14ac:dyDescent="0.2">
      <c r="A165" s="338">
        <v>44068</v>
      </c>
      <c r="B165" s="341">
        <v>1</v>
      </c>
      <c r="E165" s="346">
        <v>243</v>
      </c>
    </row>
    <row r="166" spans="1:8" x14ac:dyDescent="0.2">
      <c r="A166" s="338">
        <v>44069</v>
      </c>
      <c r="B166" s="341">
        <v>2</v>
      </c>
      <c r="E166" s="346">
        <v>249</v>
      </c>
    </row>
    <row r="167" spans="1:8" x14ac:dyDescent="0.2">
      <c r="A167" s="338">
        <v>44070</v>
      </c>
      <c r="B167" s="341">
        <v>2</v>
      </c>
      <c r="E167" s="346">
        <v>257</v>
      </c>
    </row>
    <row r="168" spans="1:8" x14ac:dyDescent="0.2">
      <c r="A168" s="338">
        <v>44071</v>
      </c>
      <c r="B168" s="341">
        <v>3</v>
      </c>
      <c r="E168" s="346">
        <v>255</v>
      </c>
    </row>
    <row r="169" spans="1:8" x14ac:dyDescent="0.2">
      <c r="A169" s="338">
        <v>44072</v>
      </c>
      <c r="B169" s="341">
        <v>5</v>
      </c>
      <c r="E169" s="346">
        <v>258</v>
      </c>
    </row>
    <row r="170" spans="1:8" x14ac:dyDescent="0.2">
      <c r="A170" s="338">
        <v>44073</v>
      </c>
      <c r="B170" s="341">
        <v>5</v>
      </c>
      <c r="E170" s="346">
        <v>251</v>
      </c>
    </row>
    <row r="171" spans="1:8" x14ac:dyDescent="0.2">
      <c r="A171" s="338">
        <v>44074</v>
      </c>
      <c r="B171" s="341">
        <v>5</v>
      </c>
      <c r="E171" s="330">
        <v>258</v>
      </c>
    </row>
    <row r="172" spans="1:8" x14ac:dyDescent="0.2">
      <c r="A172" s="338">
        <v>44075</v>
      </c>
      <c r="B172" s="341">
        <v>6</v>
      </c>
      <c r="E172" s="330">
        <v>264</v>
      </c>
    </row>
    <row r="173" spans="1:8" x14ac:dyDescent="0.2">
      <c r="A173" s="338">
        <v>44076</v>
      </c>
      <c r="B173" s="341">
        <v>5</v>
      </c>
      <c r="E173" s="346">
        <v>258</v>
      </c>
    </row>
    <row r="174" spans="1:8" x14ac:dyDescent="0.2">
      <c r="A174" s="338">
        <v>44077</v>
      </c>
      <c r="B174" s="341">
        <v>4</v>
      </c>
      <c r="E174" s="346">
        <v>259</v>
      </c>
    </row>
    <row r="175" spans="1:8" x14ac:dyDescent="0.2">
      <c r="A175" s="338">
        <v>44078</v>
      </c>
      <c r="B175" s="341">
        <v>4</v>
      </c>
      <c r="E175" s="346">
        <v>258</v>
      </c>
    </row>
    <row r="176" spans="1:8" x14ac:dyDescent="0.2">
      <c r="A176" s="338">
        <v>44079</v>
      </c>
      <c r="B176" s="341">
        <v>4</v>
      </c>
      <c r="E176" s="346">
        <v>251</v>
      </c>
      <c r="H176" s="353"/>
    </row>
    <row r="177" spans="1:8" x14ac:dyDescent="0.2">
      <c r="A177" s="338">
        <v>44080</v>
      </c>
      <c r="B177" s="341">
        <v>4</v>
      </c>
      <c r="E177" s="346">
        <v>244</v>
      </c>
      <c r="H177" s="353"/>
    </row>
    <row r="178" spans="1:8" x14ac:dyDescent="0.2">
      <c r="A178" s="338">
        <v>44081</v>
      </c>
      <c r="B178" s="341">
        <v>5</v>
      </c>
      <c r="E178" s="346">
        <v>256</v>
      </c>
    </row>
    <row r="179" spans="1:8" x14ac:dyDescent="0.2">
      <c r="A179" s="338">
        <v>44082</v>
      </c>
      <c r="B179" s="341">
        <v>6</v>
      </c>
      <c r="E179" s="346">
        <v>267</v>
      </c>
    </row>
    <row r="180" spans="1:8" x14ac:dyDescent="0.2">
      <c r="A180" s="338">
        <v>44083</v>
      </c>
      <c r="B180" s="341">
        <v>6</v>
      </c>
      <c r="E180" s="346">
        <v>274</v>
      </c>
    </row>
    <row r="181" spans="1:8" x14ac:dyDescent="0.2">
      <c r="A181" s="338">
        <v>44084</v>
      </c>
      <c r="B181" s="341">
        <v>7</v>
      </c>
      <c r="E181" s="346">
        <v>266</v>
      </c>
    </row>
    <row r="182" spans="1:8" x14ac:dyDescent="0.2">
      <c r="A182" s="338">
        <v>44085</v>
      </c>
      <c r="B182" s="341">
        <v>8</v>
      </c>
      <c r="E182" s="346">
        <v>269</v>
      </c>
    </row>
    <row r="183" spans="1:8" x14ac:dyDescent="0.2">
      <c r="A183" s="338">
        <v>44086</v>
      </c>
      <c r="B183" s="341">
        <v>8</v>
      </c>
      <c r="E183" s="346">
        <v>261</v>
      </c>
    </row>
    <row r="184" spans="1:8" x14ac:dyDescent="0.2">
      <c r="A184" s="338">
        <v>44087</v>
      </c>
      <c r="B184" s="341">
        <v>7</v>
      </c>
      <c r="E184" s="346">
        <v>259</v>
      </c>
    </row>
    <row r="185" spans="1:8" x14ac:dyDescent="0.2">
      <c r="A185" s="338">
        <v>44088</v>
      </c>
      <c r="B185" s="341">
        <v>7</v>
      </c>
      <c r="E185" s="346">
        <v>264</v>
      </c>
    </row>
    <row r="186" spans="1:8" x14ac:dyDescent="0.2">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xr:uid="{00000000-0004-0000-1800-000000000000}"/>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6"/>
  <dimension ref="A1:Z175"/>
  <sheetViews>
    <sheetView showGridLines="0" topLeftCell="C2" zoomScale="90" zoomScaleNormal="90" workbookViewId="0"/>
  </sheetViews>
  <sheetFormatPr baseColWidth="10" defaultColWidth="8.5" defaultRowHeight="15" x14ac:dyDescent="0.2"/>
  <cols>
    <col min="1" max="1" width="11.5" style="311" hidden="1" customWidth="1"/>
    <col min="2" max="2" width="12" style="311" hidden="1" customWidth="1"/>
    <col min="3" max="4" width="8.5" style="311" customWidth="1"/>
    <col min="5" max="16384" width="8.5" style="311"/>
  </cols>
  <sheetData>
    <row r="1" spans="1:26" s="377" customFormat="1" ht="48" x14ac:dyDescent="0.2">
      <c r="A1" s="375" t="s">
        <v>0</v>
      </c>
      <c r="B1" s="376" t="s">
        <v>192</v>
      </c>
      <c r="D1" s="378"/>
      <c r="L1" s="379"/>
      <c r="M1" s="379"/>
      <c r="N1" s="379"/>
      <c r="O1" s="379"/>
      <c r="P1" s="379"/>
      <c r="Q1" s="379"/>
      <c r="R1" s="379"/>
      <c r="S1" s="379"/>
      <c r="T1" s="379"/>
      <c r="U1" s="379"/>
      <c r="V1" s="379"/>
      <c r="W1" s="379"/>
      <c r="X1" s="379"/>
      <c r="Y1" s="379"/>
      <c r="Z1" s="379"/>
    </row>
    <row r="2" spans="1:26" x14ac:dyDescent="0.2">
      <c r="A2" s="380">
        <v>43916</v>
      </c>
      <c r="B2" s="311">
        <v>311</v>
      </c>
      <c r="C2" s="381"/>
    </row>
    <row r="3" spans="1:26" x14ac:dyDescent="0.2">
      <c r="A3" s="380">
        <f t="shared" ref="A3:A12" si="0">A2+1</f>
        <v>43917</v>
      </c>
      <c r="B3" s="311">
        <v>404</v>
      </c>
    </row>
    <row r="4" spans="1:26" x14ac:dyDescent="0.2">
      <c r="A4" s="380">
        <f t="shared" si="0"/>
        <v>43918</v>
      </c>
      <c r="B4" s="311">
        <v>511</v>
      </c>
    </row>
    <row r="5" spans="1:26" x14ac:dyDescent="0.2">
      <c r="A5" s="380">
        <f t="shared" si="0"/>
        <v>43919</v>
      </c>
      <c r="B5" s="311">
        <v>565</v>
      </c>
    </row>
    <row r="6" spans="1:26" x14ac:dyDescent="0.2">
      <c r="A6" s="380">
        <f t="shared" si="0"/>
        <v>43920</v>
      </c>
      <c r="B6" s="311">
        <v>627</v>
      </c>
    </row>
    <row r="7" spans="1:26" x14ac:dyDescent="0.2">
      <c r="A7" s="380">
        <f t="shared" si="0"/>
        <v>43921</v>
      </c>
      <c r="B7" s="311">
        <v>752</v>
      </c>
    </row>
    <row r="8" spans="1:26" x14ac:dyDescent="0.2">
      <c r="A8" s="380">
        <f t="shared" si="0"/>
        <v>43922</v>
      </c>
      <c r="B8" s="311">
        <v>815</v>
      </c>
    </row>
    <row r="9" spans="1:26" x14ac:dyDescent="0.2">
      <c r="A9" s="380">
        <f t="shared" si="0"/>
        <v>43923</v>
      </c>
      <c r="B9" s="311">
        <v>910</v>
      </c>
    </row>
    <row r="10" spans="1:26" x14ac:dyDescent="0.2">
      <c r="A10" s="380">
        <f t="shared" si="0"/>
        <v>43924</v>
      </c>
      <c r="B10" s="311">
        <v>1037</v>
      </c>
    </row>
    <row r="11" spans="1:26" x14ac:dyDescent="0.2">
      <c r="A11" s="380">
        <f t="shared" si="0"/>
        <v>43925</v>
      </c>
      <c r="B11" s="311">
        <v>1107</v>
      </c>
    </row>
    <row r="12" spans="1:26" x14ac:dyDescent="0.2">
      <c r="A12" s="380">
        <f t="shared" si="0"/>
        <v>43926</v>
      </c>
      <c r="B12" s="311">
        <v>1204</v>
      </c>
    </row>
    <row r="13" spans="1:26" x14ac:dyDescent="0.2">
      <c r="A13" s="380">
        <v>43927</v>
      </c>
      <c r="B13" s="311">
        <v>1262</v>
      </c>
    </row>
    <row r="14" spans="1:26" x14ac:dyDescent="0.2">
      <c r="A14" s="380">
        <v>43928</v>
      </c>
      <c r="B14" s="311">
        <v>1328</v>
      </c>
    </row>
    <row r="15" spans="1:26" x14ac:dyDescent="0.2">
      <c r="A15" s="380">
        <v>43929</v>
      </c>
      <c r="B15" s="311">
        <v>1415</v>
      </c>
    </row>
    <row r="16" spans="1:26" x14ac:dyDescent="0.2">
      <c r="A16" s="380">
        <v>43930</v>
      </c>
      <c r="B16" s="311">
        <v>1440</v>
      </c>
    </row>
    <row r="17" spans="1:23" x14ac:dyDescent="0.2">
      <c r="A17" s="380">
        <v>43931</v>
      </c>
      <c r="B17" s="311">
        <v>1461</v>
      </c>
    </row>
    <row r="18" spans="1:23" x14ac:dyDescent="0.2">
      <c r="A18" s="380">
        <v>43932</v>
      </c>
      <c r="B18" s="311">
        <v>1467</v>
      </c>
    </row>
    <row r="19" spans="1:23" x14ac:dyDescent="0.2">
      <c r="A19" s="380">
        <v>43933</v>
      </c>
      <c r="B19" s="311">
        <v>1487</v>
      </c>
    </row>
    <row r="20" spans="1:23" x14ac:dyDescent="0.2">
      <c r="A20" s="380">
        <v>43934</v>
      </c>
      <c r="B20" s="311">
        <v>1482</v>
      </c>
    </row>
    <row r="21" spans="1:23" x14ac:dyDescent="0.2">
      <c r="A21" s="380">
        <v>43935</v>
      </c>
      <c r="B21" s="311">
        <v>1514</v>
      </c>
    </row>
    <row r="22" spans="1:23" x14ac:dyDescent="0.2">
      <c r="A22" s="380">
        <v>43936</v>
      </c>
      <c r="B22" s="311">
        <v>1486</v>
      </c>
    </row>
    <row r="23" spans="1:23" ht="15" customHeight="1" x14ac:dyDescent="0.2">
      <c r="A23" s="380">
        <v>43937</v>
      </c>
      <c r="B23" s="311">
        <v>1479</v>
      </c>
    </row>
    <row r="24" spans="1:23" x14ac:dyDescent="0.2">
      <c r="A24" s="380">
        <v>43938</v>
      </c>
      <c r="B24" s="311">
        <v>1487</v>
      </c>
    </row>
    <row r="25" spans="1:23" ht="15" customHeight="1" x14ac:dyDescent="0.2">
      <c r="A25" s="380">
        <v>43939</v>
      </c>
      <c r="B25" s="311">
        <v>1501</v>
      </c>
    </row>
    <row r="26" spans="1:23" x14ac:dyDescent="0.2">
      <c r="A26" s="380">
        <v>43940</v>
      </c>
      <c r="B26" s="311">
        <v>1520</v>
      </c>
    </row>
    <row r="27" spans="1:23" x14ac:dyDescent="0.2">
      <c r="A27" s="380">
        <v>43941</v>
      </c>
      <c r="B27" s="311">
        <v>1520</v>
      </c>
    </row>
    <row r="28" spans="1:23" x14ac:dyDescent="0.2">
      <c r="A28" s="380">
        <v>43942</v>
      </c>
      <c r="B28" s="311">
        <v>1472</v>
      </c>
    </row>
    <row r="29" spans="1:23" ht="15" customHeight="1" x14ac:dyDescent="0.2">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
      <c r="A31" s="380">
        <v>43945</v>
      </c>
      <c r="B31" s="311">
        <v>1383</v>
      </c>
      <c r="E31" s="382" t="s">
        <v>62</v>
      </c>
      <c r="F31" s="382"/>
      <c r="G31" s="382"/>
      <c r="H31" s="382"/>
      <c r="I31" s="382"/>
      <c r="J31" s="382"/>
      <c r="K31" s="382"/>
      <c r="L31" s="382"/>
      <c r="M31" s="382"/>
      <c r="N31" s="382"/>
      <c r="O31" s="382"/>
    </row>
    <row r="32" spans="1:23" x14ac:dyDescent="0.2">
      <c r="A32" s="380">
        <v>43946</v>
      </c>
      <c r="B32" s="311">
        <v>1385</v>
      </c>
      <c r="E32" s="382"/>
      <c r="F32" s="382"/>
      <c r="G32" s="382"/>
      <c r="H32" s="382"/>
      <c r="I32" s="382"/>
      <c r="J32" s="382"/>
      <c r="K32" s="382"/>
      <c r="L32" s="382"/>
      <c r="M32" s="382"/>
      <c r="N32" s="382"/>
      <c r="O32" s="382"/>
    </row>
    <row r="33" spans="1:21" ht="51" customHeight="1" x14ac:dyDescent="0.2">
      <c r="A33" s="380">
        <v>43947</v>
      </c>
      <c r="B33" s="311">
        <v>1382</v>
      </c>
      <c r="E33" s="449" t="s">
        <v>187</v>
      </c>
      <c r="F33" s="449"/>
      <c r="G33" s="449"/>
      <c r="H33" s="449"/>
      <c r="I33" s="449"/>
      <c r="J33" s="449"/>
      <c r="K33" s="449"/>
      <c r="L33" s="449"/>
      <c r="M33" s="449"/>
      <c r="N33" s="449"/>
      <c r="O33" s="449"/>
      <c r="P33" s="449"/>
      <c r="Q33" s="449"/>
      <c r="R33" s="449"/>
      <c r="S33" s="449"/>
      <c r="T33" s="449"/>
      <c r="U33" s="449"/>
    </row>
    <row r="34" spans="1:21" x14ac:dyDescent="0.2">
      <c r="A34" s="380">
        <v>43948</v>
      </c>
      <c r="B34" s="311">
        <v>1387</v>
      </c>
      <c r="E34" s="376"/>
      <c r="F34" s="376"/>
      <c r="G34" s="376"/>
      <c r="H34" s="376"/>
      <c r="I34" s="376"/>
      <c r="J34" s="376"/>
      <c r="K34" s="376"/>
      <c r="L34" s="376"/>
      <c r="M34" s="376"/>
      <c r="N34" s="376"/>
      <c r="O34" s="376"/>
      <c r="P34" s="376"/>
      <c r="Q34" s="376"/>
      <c r="R34" s="376"/>
      <c r="S34" s="376"/>
      <c r="T34" s="376"/>
    </row>
    <row r="35" spans="1:21" x14ac:dyDescent="0.2">
      <c r="A35" s="380">
        <v>43949</v>
      </c>
      <c r="B35" s="311">
        <v>1359</v>
      </c>
    </row>
    <row r="36" spans="1:21" x14ac:dyDescent="0.2">
      <c r="A36" s="380">
        <v>43950</v>
      </c>
      <c r="B36" s="311">
        <v>1363</v>
      </c>
    </row>
    <row r="37" spans="1:21" x14ac:dyDescent="0.2">
      <c r="A37" s="380">
        <v>43951</v>
      </c>
      <c r="B37" s="311">
        <v>1324</v>
      </c>
    </row>
    <row r="38" spans="1:21" x14ac:dyDescent="0.2">
      <c r="A38" s="380">
        <v>43952</v>
      </c>
      <c r="B38" s="311">
        <v>1302</v>
      </c>
    </row>
    <row r="39" spans="1:21" x14ac:dyDescent="0.2">
      <c r="A39" s="380">
        <v>43953</v>
      </c>
      <c r="B39" s="311">
        <v>1277</v>
      </c>
    </row>
    <row r="40" spans="1:21" x14ac:dyDescent="0.2">
      <c r="A40" s="380">
        <v>43954</v>
      </c>
      <c r="B40" s="323">
        <v>1266</v>
      </c>
    </row>
    <row r="41" spans="1:21" x14ac:dyDescent="0.2">
      <c r="A41" s="380">
        <v>43955</v>
      </c>
      <c r="B41" s="323">
        <v>1279</v>
      </c>
    </row>
    <row r="42" spans="1:21" x14ac:dyDescent="0.2">
      <c r="A42" s="380">
        <v>43956</v>
      </c>
      <c r="B42" s="323">
        <v>1225</v>
      </c>
    </row>
    <row r="43" spans="1:21" x14ac:dyDescent="0.2">
      <c r="A43" s="380">
        <v>43957</v>
      </c>
      <c r="B43" s="323">
        <v>1204</v>
      </c>
    </row>
    <row r="44" spans="1:21" x14ac:dyDescent="0.2">
      <c r="A44" s="380">
        <v>43958</v>
      </c>
      <c r="B44" s="323">
        <v>1199</v>
      </c>
    </row>
    <row r="45" spans="1:21" x14ac:dyDescent="0.2">
      <c r="A45" s="380">
        <v>43959</v>
      </c>
      <c r="B45" s="323">
        <v>1168</v>
      </c>
    </row>
    <row r="46" spans="1:21" x14ac:dyDescent="0.2">
      <c r="A46" s="380">
        <v>43960</v>
      </c>
      <c r="B46" s="323">
        <v>1159</v>
      </c>
    </row>
    <row r="47" spans="1:21" x14ac:dyDescent="0.2">
      <c r="A47" s="380">
        <v>43961</v>
      </c>
      <c r="B47" s="323">
        <v>1132</v>
      </c>
    </row>
    <row r="48" spans="1:21" x14ac:dyDescent="0.2">
      <c r="A48" s="380">
        <v>43962</v>
      </c>
      <c r="B48" s="323">
        <v>1145</v>
      </c>
    </row>
    <row r="49" spans="1:2" x14ac:dyDescent="0.2">
      <c r="A49" s="380">
        <v>43963</v>
      </c>
      <c r="B49" s="323">
        <v>1131</v>
      </c>
    </row>
    <row r="50" spans="1:2" x14ac:dyDescent="0.2">
      <c r="A50" s="380">
        <v>43964</v>
      </c>
      <c r="B50" s="323">
        <v>1101</v>
      </c>
    </row>
    <row r="51" spans="1:2" x14ac:dyDescent="0.2">
      <c r="A51" s="380">
        <v>43965</v>
      </c>
      <c r="B51" s="323">
        <v>1100</v>
      </c>
    </row>
    <row r="52" spans="1:2" x14ac:dyDescent="0.2">
      <c r="A52" s="380">
        <v>43966</v>
      </c>
      <c r="B52" s="323">
        <v>1066</v>
      </c>
    </row>
    <row r="53" spans="1:2" x14ac:dyDescent="0.2">
      <c r="A53" s="380">
        <v>43967</v>
      </c>
      <c r="B53" s="323">
        <v>1011</v>
      </c>
    </row>
    <row r="54" spans="1:2" x14ac:dyDescent="0.2">
      <c r="A54" s="380">
        <v>43968</v>
      </c>
      <c r="B54" s="323">
        <v>1007</v>
      </c>
    </row>
    <row r="55" spans="1:2" x14ac:dyDescent="0.2">
      <c r="A55" s="380">
        <v>43969</v>
      </c>
      <c r="B55" s="323">
        <v>1005</v>
      </c>
    </row>
    <row r="56" spans="1:2" x14ac:dyDescent="0.2">
      <c r="A56" s="380">
        <v>43970</v>
      </c>
      <c r="B56" s="323">
        <v>969</v>
      </c>
    </row>
    <row r="57" spans="1:2" x14ac:dyDescent="0.2">
      <c r="A57" s="380">
        <v>43971</v>
      </c>
      <c r="B57" s="323">
        <v>943</v>
      </c>
    </row>
    <row r="58" spans="1:2" x14ac:dyDescent="0.2">
      <c r="A58" s="380">
        <v>43972</v>
      </c>
      <c r="B58" s="323">
        <v>909</v>
      </c>
    </row>
    <row r="59" spans="1:2" x14ac:dyDescent="0.2">
      <c r="A59" s="380">
        <v>43973</v>
      </c>
      <c r="B59" s="323">
        <v>874</v>
      </c>
    </row>
    <row r="60" spans="1:2" x14ac:dyDescent="0.2">
      <c r="A60" s="380">
        <v>43974</v>
      </c>
      <c r="B60" s="323">
        <v>841</v>
      </c>
    </row>
    <row r="61" spans="1:2" x14ac:dyDescent="0.2">
      <c r="A61" s="380">
        <v>43975</v>
      </c>
      <c r="B61" s="323">
        <v>845</v>
      </c>
    </row>
    <row r="62" spans="1:2" x14ac:dyDescent="0.2">
      <c r="A62" s="380">
        <v>43976</v>
      </c>
      <c r="B62" s="323">
        <v>849</v>
      </c>
    </row>
    <row r="63" spans="1:2" x14ac:dyDescent="0.2">
      <c r="A63" s="380">
        <v>43977</v>
      </c>
      <c r="B63" s="323">
        <v>833</v>
      </c>
    </row>
    <row r="64" spans="1:2" x14ac:dyDescent="0.2">
      <c r="A64" s="380">
        <v>43978</v>
      </c>
      <c r="B64" s="323">
        <v>810</v>
      </c>
    </row>
    <row r="65" spans="1:2" x14ac:dyDescent="0.2">
      <c r="A65" s="380">
        <v>43979</v>
      </c>
      <c r="B65" s="323">
        <v>797</v>
      </c>
    </row>
    <row r="66" spans="1:2" x14ac:dyDescent="0.2">
      <c r="A66" s="380">
        <v>43980</v>
      </c>
      <c r="B66" s="323">
        <v>769</v>
      </c>
    </row>
    <row r="67" spans="1:2" x14ac:dyDescent="0.2">
      <c r="A67" s="380">
        <v>43981</v>
      </c>
      <c r="B67" s="323">
        <v>736</v>
      </c>
    </row>
    <row r="68" spans="1:2" x14ac:dyDescent="0.2">
      <c r="A68" s="380">
        <v>43982</v>
      </c>
      <c r="B68" s="323">
        <v>733</v>
      </c>
    </row>
    <row r="69" spans="1:2" x14ac:dyDescent="0.2">
      <c r="A69" s="380">
        <v>43983</v>
      </c>
      <c r="B69" s="323">
        <v>736</v>
      </c>
    </row>
    <row r="70" spans="1:2" x14ac:dyDescent="0.2">
      <c r="A70" s="380">
        <v>43984</v>
      </c>
      <c r="B70" s="323">
        <v>714</v>
      </c>
    </row>
    <row r="71" spans="1:2" x14ac:dyDescent="0.2">
      <c r="A71" s="380">
        <v>43985</v>
      </c>
      <c r="B71" s="323">
        <v>708</v>
      </c>
    </row>
    <row r="72" spans="1:2" x14ac:dyDescent="0.2">
      <c r="A72" s="380">
        <v>43986</v>
      </c>
      <c r="B72" s="323">
        <v>691</v>
      </c>
    </row>
    <row r="73" spans="1:2" x14ac:dyDescent="0.2">
      <c r="A73" s="380">
        <v>43987</v>
      </c>
      <c r="B73" s="323">
        <v>682</v>
      </c>
    </row>
    <row r="74" spans="1:2" x14ac:dyDescent="0.2">
      <c r="A74" s="380">
        <v>43988</v>
      </c>
      <c r="B74" s="323">
        <v>652</v>
      </c>
    </row>
    <row r="75" spans="1:2" x14ac:dyDescent="0.2">
      <c r="A75" s="380">
        <v>43989</v>
      </c>
      <c r="B75" s="323">
        <v>652</v>
      </c>
    </row>
    <row r="76" spans="1:2" x14ac:dyDescent="0.2">
      <c r="A76" s="380">
        <v>43990</v>
      </c>
      <c r="B76" s="323">
        <v>660</v>
      </c>
    </row>
    <row r="77" spans="1:2" x14ac:dyDescent="0.2">
      <c r="A77" s="380">
        <v>43991</v>
      </c>
      <c r="B77" s="323">
        <v>647</v>
      </c>
    </row>
    <row r="78" spans="1:2" x14ac:dyDescent="0.2">
      <c r="A78" s="380">
        <v>43992</v>
      </c>
      <c r="B78" s="323">
        <v>628</v>
      </c>
    </row>
    <row r="79" spans="1:2" x14ac:dyDescent="0.2">
      <c r="A79" s="380">
        <v>43993</v>
      </c>
      <c r="B79" s="323">
        <v>610</v>
      </c>
    </row>
    <row r="80" spans="1:2" x14ac:dyDescent="0.2">
      <c r="A80" s="380">
        <v>43994</v>
      </c>
      <c r="B80" s="323">
        <v>590</v>
      </c>
    </row>
    <row r="81" spans="1:2" x14ac:dyDescent="0.2">
      <c r="A81" s="380">
        <v>43995</v>
      </c>
      <c r="B81" s="323">
        <v>582</v>
      </c>
    </row>
    <row r="82" spans="1:2" x14ac:dyDescent="0.2">
      <c r="A82" s="380">
        <v>43996</v>
      </c>
      <c r="B82" s="311">
        <v>575</v>
      </c>
    </row>
    <row r="83" spans="1:2" x14ac:dyDescent="0.2">
      <c r="A83" s="380">
        <v>43997</v>
      </c>
      <c r="B83" s="323">
        <v>578</v>
      </c>
    </row>
    <row r="84" spans="1:2" x14ac:dyDescent="0.2">
      <c r="A84" s="380">
        <v>43998</v>
      </c>
      <c r="B84" s="311">
        <v>567</v>
      </c>
    </row>
    <row r="85" spans="1:2" x14ac:dyDescent="0.2">
      <c r="A85" s="380">
        <v>43999</v>
      </c>
      <c r="B85" s="311">
        <v>552</v>
      </c>
    </row>
    <row r="86" spans="1:2" x14ac:dyDescent="0.2">
      <c r="A86" s="380">
        <v>44000</v>
      </c>
      <c r="B86" s="311">
        <v>544</v>
      </c>
    </row>
    <row r="87" spans="1:2" x14ac:dyDescent="0.2">
      <c r="A87" s="380">
        <v>44001</v>
      </c>
      <c r="B87" s="311">
        <v>518</v>
      </c>
    </row>
    <row r="88" spans="1:2" x14ac:dyDescent="0.2">
      <c r="A88" s="380">
        <v>44002</v>
      </c>
      <c r="B88" s="311">
        <v>511</v>
      </c>
    </row>
    <row r="89" spans="1:2" x14ac:dyDescent="0.2">
      <c r="A89" s="380">
        <v>44003</v>
      </c>
      <c r="B89" s="311">
        <v>518</v>
      </c>
    </row>
    <row r="90" spans="1:2" x14ac:dyDescent="0.2">
      <c r="A90" s="380">
        <v>44004</v>
      </c>
      <c r="B90" s="311">
        <v>515</v>
      </c>
    </row>
    <row r="91" spans="1:2" x14ac:dyDescent="0.2">
      <c r="A91" s="380">
        <v>44005</v>
      </c>
      <c r="B91" s="311">
        <v>512</v>
      </c>
    </row>
    <row r="92" spans="1:2" x14ac:dyDescent="0.2">
      <c r="A92" s="380">
        <v>44006</v>
      </c>
      <c r="B92" s="311">
        <v>489</v>
      </c>
    </row>
    <row r="93" spans="1:2" x14ac:dyDescent="0.2">
      <c r="A93" s="380">
        <v>44007</v>
      </c>
      <c r="B93" s="311">
        <v>472</v>
      </c>
    </row>
    <row r="94" spans="1:2" x14ac:dyDescent="0.2">
      <c r="A94" s="380">
        <v>44008</v>
      </c>
      <c r="B94" s="311">
        <v>467</v>
      </c>
    </row>
    <row r="95" spans="1:2" x14ac:dyDescent="0.2">
      <c r="A95" s="380">
        <v>44009</v>
      </c>
      <c r="B95" s="311">
        <v>456</v>
      </c>
    </row>
    <row r="96" spans="1:2" x14ac:dyDescent="0.2">
      <c r="A96" s="380">
        <v>44010</v>
      </c>
      <c r="B96" s="311">
        <v>453</v>
      </c>
    </row>
    <row r="97" spans="1:2" x14ac:dyDescent="0.2">
      <c r="A97" s="380">
        <v>44011</v>
      </c>
      <c r="B97" s="311">
        <v>453</v>
      </c>
    </row>
    <row r="98" spans="1:2" x14ac:dyDescent="0.2">
      <c r="A98" s="380">
        <v>44012</v>
      </c>
      <c r="B98" s="311">
        <v>450</v>
      </c>
    </row>
    <row r="99" spans="1:2" x14ac:dyDescent="0.2">
      <c r="A99" s="380">
        <v>44013</v>
      </c>
      <c r="B99" s="311">
        <v>439</v>
      </c>
    </row>
    <row r="100" spans="1:2" x14ac:dyDescent="0.2">
      <c r="A100" s="380">
        <v>44014</v>
      </c>
      <c r="B100" s="311">
        <v>432</v>
      </c>
    </row>
    <row r="101" spans="1:2" x14ac:dyDescent="0.2">
      <c r="A101" s="380">
        <v>44015</v>
      </c>
      <c r="B101" s="311">
        <v>422</v>
      </c>
    </row>
    <row r="102" spans="1:2" x14ac:dyDescent="0.2">
      <c r="A102" s="380">
        <v>44016</v>
      </c>
      <c r="B102" s="311">
        <v>430</v>
      </c>
    </row>
    <row r="103" spans="1:2" x14ac:dyDescent="0.2">
      <c r="A103" s="380">
        <v>44017</v>
      </c>
      <c r="B103" s="311">
        <v>424</v>
      </c>
    </row>
    <row r="104" spans="1:2" x14ac:dyDescent="0.2">
      <c r="A104" s="380">
        <v>44018</v>
      </c>
      <c r="B104" s="311">
        <v>384</v>
      </c>
    </row>
    <row r="105" spans="1:2" x14ac:dyDescent="0.2">
      <c r="A105" s="380">
        <v>44019</v>
      </c>
      <c r="B105" s="311">
        <v>376</v>
      </c>
    </row>
    <row r="106" spans="1:2" x14ac:dyDescent="0.2">
      <c r="A106" s="380">
        <v>44020</v>
      </c>
      <c r="B106" s="311">
        <v>358</v>
      </c>
    </row>
    <row r="107" spans="1:2" x14ac:dyDescent="0.2">
      <c r="A107" s="380">
        <v>44021</v>
      </c>
      <c r="B107" s="311">
        <v>342</v>
      </c>
    </row>
    <row r="108" spans="1:2" x14ac:dyDescent="0.2">
      <c r="A108" s="380">
        <v>44022</v>
      </c>
      <c r="B108" s="311">
        <v>337</v>
      </c>
    </row>
    <row r="109" spans="1:2" x14ac:dyDescent="0.2">
      <c r="A109" s="380">
        <v>44023</v>
      </c>
      <c r="B109" s="311">
        <v>323</v>
      </c>
    </row>
    <row r="110" spans="1:2" x14ac:dyDescent="0.2">
      <c r="A110" s="380">
        <v>44024</v>
      </c>
      <c r="B110" s="311">
        <v>330</v>
      </c>
    </row>
    <row r="111" spans="1:2" x14ac:dyDescent="0.2">
      <c r="A111" s="380">
        <v>44025</v>
      </c>
      <c r="B111" s="311">
        <v>335</v>
      </c>
    </row>
    <row r="112" spans="1:2" x14ac:dyDescent="0.2">
      <c r="A112" s="380">
        <v>44026</v>
      </c>
      <c r="B112" s="311">
        <v>327</v>
      </c>
    </row>
    <row r="113" spans="1:2" x14ac:dyDescent="0.2">
      <c r="A113" s="380">
        <v>44027</v>
      </c>
      <c r="B113" s="311">
        <v>329</v>
      </c>
    </row>
    <row r="114" spans="1:2" x14ac:dyDescent="0.2">
      <c r="A114" s="380">
        <v>44028</v>
      </c>
      <c r="B114" s="311">
        <v>320</v>
      </c>
    </row>
    <row r="115" spans="1:2" x14ac:dyDescent="0.2">
      <c r="A115" s="380">
        <v>44029</v>
      </c>
      <c r="B115" s="311">
        <v>316</v>
      </c>
    </row>
    <row r="116" spans="1:2" x14ac:dyDescent="0.2">
      <c r="A116" s="380">
        <v>44030</v>
      </c>
      <c r="B116" s="311">
        <v>305</v>
      </c>
    </row>
    <row r="117" spans="1:2" x14ac:dyDescent="0.2">
      <c r="A117" s="380">
        <v>44031</v>
      </c>
      <c r="B117" s="311">
        <v>302</v>
      </c>
    </row>
    <row r="118" spans="1:2" x14ac:dyDescent="0.2">
      <c r="A118" s="380">
        <v>44032</v>
      </c>
      <c r="B118" s="311">
        <v>299</v>
      </c>
    </row>
    <row r="119" spans="1:2" x14ac:dyDescent="0.2">
      <c r="A119" s="380">
        <v>44033</v>
      </c>
      <c r="B119" s="311">
        <v>303</v>
      </c>
    </row>
    <row r="120" spans="1:2" x14ac:dyDescent="0.2">
      <c r="A120" s="380">
        <v>44034</v>
      </c>
      <c r="B120" s="311">
        <v>295</v>
      </c>
    </row>
    <row r="121" spans="1:2" x14ac:dyDescent="0.2">
      <c r="A121" s="380">
        <v>44035</v>
      </c>
      <c r="B121" s="311">
        <v>287</v>
      </c>
    </row>
    <row r="122" spans="1:2" x14ac:dyDescent="0.2">
      <c r="A122" s="380">
        <v>44036</v>
      </c>
      <c r="B122" s="311">
        <v>278</v>
      </c>
    </row>
    <row r="123" spans="1:2" x14ac:dyDescent="0.2">
      <c r="A123" s="380">
        <v>44037</v>
      </c>
      <c r="B123" s="311">
        <v>270</v>
      </c>
    </row>
    <row r="124" spans="1:2" x14ac:dyDescent="0.2">
      <c r="A124" s="380">
        <v>44038</v>
      </c>
      <c r="B124" s="311">
        <v>267</v>
      </c>
    </row>
    <row r="125" spans="1:2" x14ac:dyDescent="0.2">
      <c r="A125" s="380">
        <v>44039</v>
      </c>
      <c r="B125" s="311">
        <v>270</v>
      </c>
    </row>
    <row r="126" spans="1:2" x14ac:dyDescent="0.2">
      <c r="A126" s="380">
        <v>44040</v>
      </c>
      <c r="B126" s="311">
        <v>264</v>
      </c>
    </row>
    <row r="127" spans="1:2" x14ac:dyDescent="0.2">
      <c r="A127" s="380">
        <v>44041</v>
      </c>
      <c r="B127" s="311">
        <v>260</v>
      </c>
    </row>
    <row r="128" spans="1:2" x14ac:dyDescent="0.2">
      <c r="A128" s="380">
        <v>44042</v>
      </c>
      <c r="B128" s="311">
        <v>260</v>
      </c>
    </row>
    <row r="129" spans="1:2" x14ac:dyDescent="0.2">
      <c r="A129" s="380">
        <v>44043</v>
      </c>
      <c r="B129" s="311">
        <v>255</v>
      </c>
    </row>
    <row r="130" spans="1:2" x14ac:dyDescent="0.2">
      <c r="A130" s="380">
        <v>44044</v>
      </c>
      <c r="B130" s="311">
        <v>260</v>
      </c>
    </row>
    <row r="131" spans="1:2" x14ac:dyDescent="0.2">
      <c r="A131" s="380">
        <v>44045</v>
      </c>
      <c r="B131" s="311">
        <v>265</v>
      </c>
    </row>
    <row r="132" spans="1:2" x14ac:dyDescent="0.2">
      <c r="A132" s="380">
        <v>44046</v>
      </c>
      <c r="B132" s="311">
        <v>265</v>
      </c>
    </row>
    <row r="133" spans="1:2" x14ac:dyDescent="0.2">
      <c r="A133" s="380">
        <v>44047</v>
      </c>
      <c r="B133" s="311">
        <v>270</v>
      </c>
    </row>
    <row r="134" spans="1:2" x14ac:dyDescent="0.2">
      <c r="A134" s="380">
        <v>44048</v>
      </c>
      <c r="B134" s="311">
        <v>267</v>
      </c>
    </row>
    <row r="135" spans="1:2" x14ac:dyDescent="0.2">
      <c r="A135" s="380">
        <v>44049</v>
      </c>
      <c r="B135" s="311">
        <v>270</v>
      </c>
    </row>
    <row r="136" spans="1:2" x14ac:dyDescent="0.2">
      <c r="A136" s="380">
        <v>44050</v>
      </c>
      <c r="B136" s="311">
        <v>262</v>
      </c>
    </row>
    <row r="137" spans="1:2" x14ac:dyDescent="0.2">
      <c r="A137" s="380">
        <v>44051</v>
      </c>
      <c r="B137" s="311">
        <v>261</v>
      </c>
    </row>
    <row r="138" spans="1:2" x14ac:dyDescent="0.2">
      <c r="A138" s="380">
        <v>44052</v>
      </c>
      <c r="B138" s="311">
        <v>261</v>
      </c>
    </row>
    <row r="139" spans="1:2" x14ac:dyDescent="0.2">
      <c r="A139" s="380">
        <v>44053</v>
      </c>
      <c r="B139" s="311">
        <v>267</v>
      </c>
    </row>
    <row r="140" spans="1:2" x14ac:dyDescent="0.2">
      <c r="A140" s="380">
        <v>44054</v>
      </c>
      <c r="B140" s="311">
        <v>269</v>
      </c>
    </row>
    <row r="141" spans="1:2" x14ac:dyDescent="0.2">
      <c r="A141" s="380">
        <v>44055</v>
      </c>
      <c r="B141" s="311">
        <v>265</v>
      </c>
    </row>
    <row r="142" spans="1:2" x14ac:dyDescent="0.2">
      <c r="A142" s="380">
        <v>44056</v>
      </c>
      <c r="B142" s="311">
        <v>258</v>
      </c>
    </row>
    <row r="143" spans="1:2" x14ac:dyDescent="0.2">
      <c r="A143" s="380">
        <v>44057</v>
      </c>
      <c r="B143" s="311">
        <v>253</v>
      </c>
    </row>
    <row r="144" spans="1:2" x14ac:dyDescent="0.2">
      <c r="A144" s="380">
        <v>44058</v>
      </c>
      <c r="B144" s="311">
        <v>244</v>
      </c>
    </row>
    <row r="145" spans="1:2" x14ac:dyDescent="0.2">
      <c r="A145" s="380">
        <v>44059</v>
      </c>
      <c r="B145" s="311">
        <v>243</v>
      </c>
    </row>
    <row r="146" spans="1:2" x14ac:dyDescent="0.2">
      <c r="A146" s="380">
        <v>44060</v>
      </c>
      <c r="B146" s="311">
        <v>248</v>
      </c>
    </row>
    <row r="147" spans="1:2" x14ac:dyDescent="0.2">
      <c r="A147" s="380">
        <v>44061</v>
      </c>
      <c r="B147" s="311">
        <v>254</v>
      </c>
    </row>
    <row r="148" spans="1:2" x14ac:dyDescent="0.2">
      <c r="A148" s="380">
        <v>44062</v>
      </c>
      <c r="B148" s="311">
        <v>247</v>
      </c>
    </row>
    <row r="149" spans="1:2" x14ac:dyDescent="0.2">
      <c r="A149" s="380">
        <v>44063</v>
      </c>
      <c r="B149" s="311">
        <v>248</v>
      </c>
    </row>
    <row r="150" spans="1:2" x14ac:dyDescent="0.2">
      <c r="A150" s="380">
        <v>44064</v>
      </c>
      <c r="B150" s="311">
        <v>253</v>
      </c>
    </row>
    <row r="151" spans="1:2" x14ac:dyDescent="0.2">
      <c r="A151" s="380">
        <v>44065</v>
      </c>
      <c r="B151" s="311">
        <v>246</v>
      </c>
    </row>
    <row r="152" spans="1:2" x14ac:dyDescent="0.2">
      <c r="A152" s="380">
        <v>44066</v>
      </c>
      <c r="B152" s="311">
        <v>245</v>
      </c>
    </row>
    <row r="153" spans="1:2" x14ac:dyDescent="0.2">
      <c r="A153" s="380">
        <v>44067</v>
      </c>
      <c r="B153" s="311">
        <v>248</v>
      </c>
    </row>
    <row r="154" spans="1:2" x14ac:dyDescent="0.2">
      <c r="A154" s="380">
        <v>44068</v>
      </c>
      <c r="B154" s="311">
        <v>243</v>
      </c>
    </row>
    <row r="155" spans="1:2" x14ac:dyDescent="0.2">
      <c r="A155" s="380">
        <v>44069</v>
      </c>
      <c r="B155" s="311">
        <v>249</v>
      </c>
    </row>
    <row r="156" spans="1:2" x14ac:dyDescent="0.2">
      <c r="A156" s="380">
        <v>44070</v>
      </c>
      <c r="B156" s="311">
        <v>257</v>
      </c>
    </row>
    <row r="157" spans="1:2" x14ac:dyDescent="0.2">
      <c r="A157" s="380">
        <v>44071</v>
      </c>
      <c r="B157" s="311">
        <v>255</v>
      </c>
    </row>
    <row r="158" spans="1:2" x14ac:dyDescent="0.2">
      <c r="A158" s="380">
        <v>44072</v>
      </c>
      <c r="B158" s="311">
        <v>258</v>
      </c>
    </row>
    <row r="159" spans="1:2" x14ac:dyDescent="0.2">
      <c r="A159" s="380">
        <v>44073</v>
      </c>
      <c r="B159" s="311">
        <v>251</v>
      </c>
    </row>
    <row r="160" spans="1:2" x14ac:dyDescent="0.2">
      <c r="A160" s="380">
        <v>44074</v>
      </c>
      <c r="B160" s="311">
        <v>258</v>
      </c>
    </row>
    <row r="161" spans="1:2" x14ac:dyDescent="0.2">
      <c r="A161" s="380">
        <v>44075</v>
      </c>
      <c r="B161" s="311">
        <v>264</v>
      </c>
    </row>
    <row r="162" spans="1:2" x14ac:dyDescent="0.2">
      <c r="A162" s="380">
        <v>44076</v>
      </c>
      <c r="B162" s="311">
        <v>258</v>
      </c>
    </row>
    <row r="163" spans="1:2" x14ac:dyDescent="0.2">
      <c r="A163" s="380">
        <v>44077</v>
      </c>
      <c r="B163" s="311">
        <v>259</v>
      </c>
    </row>
    <row r="164" spans="1:2" x14ac:dyDescent="0.2">
      <c r="A164" s="380">
        <v>44078</v>
      </c>
      <c r="B164" s="311">
        <v>258</v>
      </c>
    </row>
    <row r="165" spans="1:2" x14ac:dyDescent="0.2">
      <c r="A165" s="380">
        <v>44079</v>
      </c>
      <c r="B165" s="311">
        <v>251</v>
      </c>
    </row>
    <row r="166" spans="1:2" x14ac:dyDescent="0.2">
      <c r="A166" s="380">
        <v>44080</v>
      </c>
      <c r="B166" s="311">
        <v>244</v>
      </c>
    </row>
    <row r="167" spans="1:2" x14ac:dyDescent="0.2">
      <c r="A167" s="380">
        <v>44081</v>
      </c>
      <c r="B167" s="311">
        <v>256</v>
      </c>
    </row>
    <row r="168" spans="1:2" x14ac:dyDescent="0.2">
      <c r="A168" s="380">
        <v>44082</v>
      </c>
      <c r="B168" s="311">
        <v>267</v>
      </c>
    </row>
    <row r="169" spans="1:2" x14ac:dyDescent="0.2">
      <c r="A169" s="380">
        <v>44083</v>
      </c>
      <c r="B169" s="311">
        <v>274</v>
      </c>
    </row>
    <row r="170" spans="1:2" x14ac:dyDescent="0.2">
      <c r="A170" s="380">
        <v>44084</v>
      </c>
      <c r="B170" s="311">
        <v>266</v>
      </c>
    </row>
    <row r="171" spans="1:2" x14ac:dyDescent="0.2">
      <c r="A171" s="380">
        <v>44085</v>
      </c>
      <c r="B171" s="311">
        <v>269</v>
      </c>
    </row>
    <row r="172" spans="1:2" x14ac:dyDescent="0.2">
      <c r="A172" s="380">
        <v>44086</v>
      </c>
      <c r="B172" s="311">
        <v>261</v>
      </c>
    </row>
    <row r="173" spans="1:2" x14ac:dyDescent="0.2">
      <c r="A173" s="380">
        <v>44087</v>
      </c>
      <c r="B173" s="311">
        <v>259</v>
      </c>
    </row>
    <row r="174" spans="1:2" x14ac:dyDescent="0.2">
      <c r="A174" s="380">
        <v>44088</v>
      </c>
      <c r="B174" s="311">
        <v>264</v>
      </c>
    </row>
    <row r="175" spans="1:2" x14ac:dyDescent="0.2">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7"/>
  <dimension ref="A1:AA183"/>
  <sheetViews>
    <sheetView showGridLines="0" topLeftCell="C2" zoomScale="90" zoomScaleNormal="90" workbookViewId="0"/>
  </sheetViews>
  <sheetFormatPr baseColWidth="10" defaultColWidth="8.5" defaultRowHeight="15" x14ac:dyDescent="0.2"/>
  <cols>
    <col min="1" max="1" width="11.5" style="311" hidden="1" customWidth="1"/>
    <col min="2" max="2" width="14.5" style="311" hidden="1" customWidth="1"/>
    <col min="3" max="3" width="8.5" style="311" customWidth="1"/>
    <col min="4" max="6" width="8.5" style="311"/>
    <col min="7" max="7" width="15.5" style="311" customWidth="1"/>
    <col min="8" max="16384" width="8.5" style="311"/>
  </cols>
  <sheetData>
    <row r="1" spans="1:27" s="377" customFormat="1" ht="32" x14ac:dyDescent="0.2">
      <c r="A1" s="375" t="s">
        <v>0</v>
      </c>
      <c r="B1" s="376" t="s">
        <v>193</v>
      </c>
      <c r="D1" s="378"/>
      <c r="L1" s="379"/>
      <c r="M1" s="379"/>
      <c r="N1" s="379"/>
      <c r="O1" s="379"/>
      <c r="P1" s="379"/>
      <c r="Q1" s="379"/>
      <c r="R1" s="379"/>
      <c r="S1" s="379"/>
      <c r="T1" s="379"/>
      <c r="U1" s="379"/>
      <c r="V1" s="379"/>
      <c r="W1" s="379"/>
      <c r="X1" s="379"/>
      <c r="Y1" s="379"/>
      <c r="Z1" s="379"/>
      <c r="AA1" s="379"/>
    </row>
    <row r="2" spans="1:27" x14ac:dyDescent="0.2">
      <c r="A2" s="380">
        <v>43908</v>
      </c>
      <c r="B2" s="311" t="e">
        <f>NA()</f>
        <v>#N/A</v>
      </c>
      <c r="L2" s="384"/>
      <c r="M2" s="384"/>
      <c r="N2" s="384"/>
      <c r="O2" s="384"/>
      <c r="P2" s="384"/>
      <c r="Q2" s="384"/>
      <c r="R2" s="384"/>
      <c r="S2" s="384"/>
      <c r="T2" s="384"/>
      <c r="U2" s="384"/>
      <c r="V2" s="384"/>
      <c r="W2" s="384"/>
      <c r="X2" s="384"/>
      <c r="Y2" s="384"/>
      <c r="Z2" s="384"/>
      <c r="AA2" s="384"/>
    </row>
    <row r="3" spans="1:27" x14ac:dyDescent="0.2">
      <c r="A3" s="380">
        <f>A2+1</f>
        <v>43909</v>
      </c>
      <c r="B3" s="311" t="e">
        <f>NA()</f>
        <v>#N/A</v>
      </c>
      <c r="L3" s="384"/>
      <c r="M3" s="384"/>
      <c r="N3" s="384"/>
      <c r="O3" s="384"/>
      <c r="P3" s="384"/>
      <c r="Q3" s="384"/>
      <c r="R3" s="384"/>
      <c r="S3" s="384"/>
      <c r="T3" s="384"/>
      <c r="U3" s="384"/>
      <c r="V3" s="384"/>
      <c r="W3" s="384"/>
      <c r="X3" s="384"/>
      <c r="Y3" s="384"/>
      <c r="Z3" s="384"/>
      <c r="AA3" s="384"/>
    </row>
    <row r="4" spans="1:27" x14ac:dyDescent="0.2">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
      <c r="A5" s="380">
        <f t="shared" si="0"/>
        <v>43911</v>
      </c>
      <c r="B5" s="311" t="e">
        <f>NA()</f>
        <v>#N/A</v>
      </c>
      <c r="L5" s="384"/>
      <c r="M5" s="384"/>
      <c r="N5" s="384"/>
      <c r="O5" s="384"/>
      <c r="P5" s="384"/>
      <c r="Q5" s="384"/>
      <c r="R5" s="384"/>
      <c r="S5" s="384"/>
      <c r="T5" s="384"/>
      <c r="U5" s="384"/>
      <c r="V5" s="384"/>
      <c r="W5" s="384"/>
      <c r="X5" s="384"/>
      <c r="Y5" s="384"/>
      <c r="Z5" s="384"/>
      <c r="AA5" s="384"/>
    </row>
    <row r="6" spans="1:27" x14ac:dyDescent="0.2">
      <c r="A6" s="380">
        <f t="shared" si="0"/>
        <v>43912</v>
      </c>
      <c r="B6" s="311" t="e">
        <f>NA()</f>
        <v>#N/A</v>
      </c>
      <c r="L6" s="384"/>
      <c r="M6" s="384"/>
      <c r="N6" s="384"/>
      <c r="O6" s="384"/>
      <c r="P6" s="384"/>
      <c r="Q6" s="384"/>
      <c r="R6" s="384"/>
      <c r="S6" s="384"/>
      <c r="T6" s="384"/>
      <c r="U6" s="384"/>
      <c r="V6" s="384"/>
      <c r="W6" s="384"/>
      <c r="X6" s="384"/>
      <c r="Y6" s="384"/>
      <c r="Z6" s="384"/>
      <c r="AA6" s="384"/>
    </row>
    <row r="7" spans="1:27" x14ac:dyDescent="0.2">
      <c r="A7" s="380">
        <f t="shared" si="0"/>
        <v>43913</v>
      </c>
      <c r="B7" s="311" t="e">
        <f>NA()</f>
        <v>#N/A</v>
      </c>
      <c r="L7" s="384"/>
      <c r="M7" s="384"/>
      <c r="N7" s="384"/>
      <c r="O7" s="384"/>
      <c r="P7" s="384"/>
      <c r="Q7" s="384"/>
      <c r="R7" s="384"/>
      <c r="S7" s="384"/>
      <c r="T7" s="384"/>
      <c r="U7" s="384"/>
      <c r="V7" s="384"/>
      <c r="W7" s="384"/>
      <c r="X7" s="384"/>
      <c r="Y7" s="384"/>
      <c r="Z7" s="384"/>
      <c r="AA7" s="384"/>
    </row>
    <row r="8" spans="1:27" x14ac:dyDescent="0.2">
      <c r="A8" s="380">
        <f t="shared" si="0"/>
        <v>43914</v>
      </c>
      <c r="B8" s="311" t="e">
        <f>NA()</f>
        <v>#N/A</v>
      </c>
      <c r="C8" s="385"/>
    </row>
    <row r="9" spans="1:27" x14ac:dyDescent="0.2">
      <c r="A9" s="380">
        <f t="shared" si="0"/>
        <v>43915</v>
      </c>
      <c r="B9" s="311" t="e">
        <f>NA()</f>
        <v>#N/A</v>
      </c>
      <c r="C9" s="381"/>
    </row>
    <row r="10" spans="1:27" x14ac:dyDescent="0.2">
      <c r="A10" s="380">
        <f>A9+1</f>
        <v>43916</v>
      </c>
      <c r="B10" s="311">
        <v>42</v>
      </c>
      <c r="C10" s="381"/>
    </row>
    <row r="11" spans="1:27" x14ac:dyDescent="0.2">
      <c r="A11" s="380">
        <f t="shared" si="0"/>
        <v>43917</v>
      </c>
      <c r="B11" s="311">
        <v>62</v>
      </c>
    </row>
    <row r="12" spans="1:27" x14ac:dyDescent="0.2">
      <c r="A12" s="380">
        <f t="shared" si="0"/>
        <v>43918</v>
      </c>
      <c r="B12" s="311">
        <v>74</v>
      </c>
    </row>
    <row r="13" spans="1:27" x14ac:dyDescent="0.2">
      <c r="A13" s="380">
        <f t="shared" si="0"/>
        <v>43919</v>
      </c>
      <c r="B13" s="311">
        <v>85</v>
      </c>
    </row>
    <row r="14" spans="1:27" x14ac:dyDescent="0.2">
      <c r="A14" s="380">
        <f t="shared" si="0"/>
        <v>43920</v>
      </c>
      <c r="B14" s="311">
        <v>94</v>
      </c>
    </row>
    <row r="15" spans="1:27" x14ac:dyDescent="0.2">
      <c r="A15" s="380">
        <f t="shared" si="0"/>
        <v>43921</v>
      </c>
      <c r="B15" s="311">
        <v>123</v>
      </c>
    </row>
    <row r="16" spans="1:27" x14ac:dyDescent="0.2">
      <c r="A16" s="380">
        <f t="shared" si="0"/>
        <v>43922</v>
      </c>
      <c r="B16" s="311">
        <v>137</v>
      </c>
    </row>
    <row r="17" spans="1:14" x14ac:dyDescent="0.2">
      <c r="A17" s="380">
        <f t="shared" si="0"/>
        <v>43923</v>
      </c>
      <c r="B17" s="311">
        <v>144</v>
      </c>
    </row>
    <row r="18" spans="1:14" x14ac:dyDescent="0.2">
      <c r="A18" s="380">
        <f t="shared" si="0"/>
        <v>43924</v>
      </c>
      <c r="B18" s="311">
        <v>167</v>
      </c>
    </row>
    <row r="19" spans="1:14" x14ac:dyDescent="0.2">
      <c r="A19" s="380">
        <f t="shared" si="0"/>
        <v>43925</v>
      </c>
      <c r="B19" s="311">
        <v>184</v>
      </c>
    </row>
    <row r="20" spans="1:14" x14ac:dyDescent="0.2">
      <c r="A20" s="380">
        <f t="shared" si="0"/>
        <v>43926</v>
      </c>
      <c r="B20" s="311">
        <v>183</v>
      </c>
    </row>
    <row r="21" spans="1:14" x14ac:dyDescent="0.2">
      <c r="A21" s="380">
        <v>43927</v>
      </c>
      <c r="B21" s="311">
        <v>190</v>
      </c>
    </row>
    <row r="22" spans="1:14" x14ac:dyDescent="0.2">
      <c r="A22" s="380">
        <v>43928</v>
      </c>
      <c r="B22" s="311">
        <v>185</v>
      </c>
    </row>
    <row r="23" spans="1:14" x14ac:dyDescent="0.2">
      <c r="A23" s="380">
        <v>43929</v>
      </c>
      <c r="B23" s="311">
        <v>193</v>
      </c>
    </row>
    <row r="24" spans="1:14" x14ac:dyDescent="0.2">
      <c r="A24" s="380">
        <v>43930</v>
      </c>
      <c r="B24" s="311">
        <v>200</v>
      </c>
    </row>
    <row r="25" spans="1:14" x14ac:dyDescent="0.2">
      <c r="A25" s="380">
        <v>43931</v>
      </c>
      <c r="B25" s="311">
        <v>197</v>
      </c>
    </row>
    <row r="26" spans="1:14" x14ac:dyDescent="0.2">
      <c r="A26" s="380">
        <v>43932</v>
      </c>
      <c r="B26" s="311">
        <v>202</v>
      </c>
    </row>
    <row r="27" spans="1:14" x14ac:dyDescent="0.2">
      <c r="A27" s="380">
        <v>43933</v>
      </c>
      <c r="B27" s="311">
        <v>208</v>
      </c>
    </row>
    <row r="28" spans="1:14" x14ac:dyDescent="0.2">
      <c r="A28" s="380">
        <v>43934</v>
      </c>
      <c r="B28" s="311">
        <v>203</v>
      </c>
    </row>
    <row r="29" spans="1:14" x14ac:dyDescent="0.2">
      <c r="A29" s="380">
        <v>43935</v>
      </c>
      <c r="B29" s="311">
        <v>192</v>
      </c>
    </row>
    <row r="30" spans="1:14" x14ac:dyDescent="0.2">
      <c r="A30" s="380">
        <v>43936</v>
      </c>
      <c r="B30" s="311">
        <v>191</v>
      </c>
    </row>
    <row r="31" spans="1:14" ht="15" customHeight="1" x14ac:dyDescent="0.2">
      <c r="A31" s="380">
        <v>43937</v>
      </c>
      <c r="B31" s="311">
        <v>191</v>
      </c>
      <c r="D31" s="450" t="s">
        <v>5</v>
      </c>
      <c r="E31" s="450"/>
      <c r="F31" s="450"/>
      <c r="G31" s="450"/>
      <c r="H31" s="450"/>
      <c r="I31" s="450"/>
      <c r="J31" s="450"/>
      <c r="K31" s="450"/>
      <c r="L31" s="450"/>
      <c r="M31" s="450"/>
      <c r="N31" s="450"/>
    </row>
    <row r="32" spans="1:14" x14ac:dyDescent="0.2">
      <c r="A32" s="380">
        <v>43938</v>
      </c>
      <c r="B32" s="311">
        <v>184</v>
      </c>
      <c r="D32" s="450"/>
      <c r="E32" s="450"/>
      <c r="F32" s="450"/>
      <c r="G32" s="450"/>
      <c r="H32" s="450"/>
      <c r="I32" s="450"/>
      <c r="J32" s="450"/>
      <c r="K32" s="450"/>
      <c r="L32" s="450"/>
      <c r="M32" s="450"/>
      <c r="N32" s="450"/>
    </row>
    <row r="33" spans="1:14" x14ac:dyDescent="0.2">
      <c r="A33" s="380">
        <v>43939</v>
      </c>
      <c r="B33" s="311">
        <v>178</v>
      </c>
      <c r="D33" s="386"/>
      <c r="E33" s="386"/>
      <c r="F33" s="386"/>
      <c r="G33" s="386"/>
      <c r="H33" s="386"/>
      <c r="I33" s="386"/>
      <c r="J33" s="386"/>
      <c r="K33" s="386"/>
      <c r="L33" s="386"/>
      <c r="M33" s="386"/>
      <c r="N33" s="386"/>
    </row>
    <row r="34" spans="1:14" x14ac:dyDescent="0.2">
      <c r="A34" s="380">
        <v>43940</v>
      </c>
      <c r="B34" s="311">
        <v>170</v>
      </c>
      <c r="D34" s="450" t="s">
        <v>83</v>
      </c>
      <c r="E34" s="450"/>
      <c r="F34" s="450"/>
      <c r="G34" s="450"/>
      <c r="H34" s="450"/>
      <c r="I34" s="450"/>
      <c r="J34" s="450"/>
      <c r="K34" s="450"/>
      <c r="L34" s="450"/>
      <c r="M34" s="450"/>
      <c r="N34" s="450"/>
    </row>
    <row r="35" spans="1:14" x14ac:dyDescent="0.2">
      <c r="A35" s="380">
        <v>43941</v>
      </c>
      <c r="B35" s="311">
        <v>167</v>
      </c>
      <c r="D35" s="450"/>
      <c r="E35" s="450"/>
      <c r="F35" s="450"/>
      <c r="G35" s="450"/>
      <c r="H35" s="450"/>
      <c r="I35" s="450"/>
      <c r="J35" s="450"/>
      <c r="K35" s="450"/>
      <c r="L35" s="450"/>
      <c r="M35" s="450"/>
      <c r="N35" s="450"/>
    </row>
    <row r="36" spans="1:14" x14ac:dyDescent="0.2">
      <c r="A36" s="380">
        <v>43942</v>
      </c>
      <c r="B36" s="311">
        <v>159</v>
      </c>
      <c r="D36" s="386"/>
      <c r="E36" s="386"/>
      <c r="F36" s="386"/>
      <c r="G36" s="386"/>
      <c r="H36" s="386"/>
      <c r="I36" s="386"/>
      <c r="J36" s="386"/>
      <c r="K36" s="386"/>
      <c r="L36" s="386"/>
      <c r="M36" s="386"/>
      <c r="N36" s="386"/>
    </row>
    <row r="37" spans="1:14" x14ac:dyDescent="0.2">
      <c r="A37" s="380">
        <v>43943</v>
      </c>
      <c r="B37" s="311">
        <v>147</v>
      </c>
      <c r="D37" s="451" t="s">
        <v>121</v>
      </c>
      <c r="E37" s="451"/>
      <c r="F37" s="451"/>
      <c r="G37" s="451"/>
      <c r="H37" s="451"/>
      <c r="I37" s="451"/>
      <c r="J37" s="451"/>
      <c r="K37" s="451"/>
      <c r="L37" s="451"/>
      <c r="M37" s="451"/>
      <c r="N37" s="451"/>
    </row>
    <row r="38" spans="1:14" x14ac:dyDescent="0.2">
      <c r="A38" s="380">
        <v>43944</v>
      </c>
      <c r="B38" s="311">
        <v>136</v>
      </c>
      <c r="D38" s="451"/>
      <c r="E38" s="451"/>
      <c r="F38" s="451"/>
      <c r="G38" s="451"/>
      <c r="H38" s="451"/>
      <c r="I38" s="451"/>
      <c r="J38" s="451"/>
      <c r="K38" s="451"/>
      <c r="L38" s="451"/>
      <c r="M38" s="451"/>
      <c r="N38" s="451"/>
    </row>
    <row r="39" spans="1:14" x14ac:dyDescent="0.2">
      <c r="A39" s="380">
        <v>43945</v>
      </c>
      <c r="B39" s="311">
        <v>136</v>
      </c>
    </row>
    <row r="40" spans="1:14" x14ac:dyDescent="0.2">
      <c r="A40" s="380">
        <v>43946</v>
      </c>
      <c r="B40" s="311">
        <v>131</v>
      </c>
    </row>
    <row r="41" spans="1:14" x14ac:dyDescent="0.2">
      <c r="A41" s="380">
        <v>43947</v>
      </c>
      <c r="B41" s="311">
        <v>126</v>
      </c>
    </row>
    <row r="42" spans="1:14" x14ac:dyDescent="0.2">
      <c r="A42" s="380">
        <v>43948</v>
      </c>
      <c r="B42" s="311">
        <v>121</v>
      </c>
    </row>
    <row r="43" spans="1:14" x14ac:dyDescent="0.2">
      <c r="A43" s="380">
        <v>43949</v>
      </c>
      <c r="B43" s="311">
        <v>114</v>
      </c>
    </row>
    <row r="44" spans="1:14" x14ac:dyDescent="0.2">
      <c r="A44" s="380">
        <v>43950</v>
      </c>
      <c r="B44" s="311">
        <v>103</v>
      </c>
    </row>
    <row r="45" spans="1:14" x14ac:dyDescent="0.2">
      <c r="A45" s="380">
        <v>43951</v>
      </c>
      <c r="B45" s="311">
        <v>101</v>
      </c>
    </row>
    <row r="46" spans="1:14" x14ac:dyDescent="0.2">
      <c r="A46" s="380">
        <v>43952</v>
      </c>
      <c r="B46" s="311">
        <v>100</v>
      </c>
    </row>
    <row r="47" spans="1:14" x14ac:dyDescent="0.2">
      <c r="A47" s="380">
        <v>43953</v>
      </c>
      <c r="B47" s="311">
        <v>97</v>
      </c>
    </row>
    <row r="48" spans="1:14" x14ac:dyDescent="0.2">
      <c r="A48" s="380">
        <v>43954</v>
      </c>
      <c r="B48" s="311">
        <v>91</v>
      </c>
    </row>
    <row r="49" spans="1:7" x14ac:dyDescent="0.2">
      <c r="A49" s="380">
        <v>43955</v>
      </c>
      <c r="B49" s="311">
        <v>91</v>
      </c>
    </row>
    <row r="50" spans="1:7" x14ac:dyDescent="0.2">
      <c r="A50" s="380">
        <v>43956</v>
      </c>
      <c r="B50" s="311">
        <v>90</v>
      </c>
    </row>
    <row r="51" spans="1:7" x14ac:dyDescent="0.2">
      <c r="A51" s="380">
        <v>43957</v>
      </c>
      <c r="B51" s="311">
        <v>79</v>
      </c>
    </row>
    <row r="52" spans="1:7" x14ac:dyDescent="0.2">
      <c r="A52" s="380">
        <v>43958</v>
      </c>
      <c r="B52" s="311">
        <v>79</v>
      </c>
    </row>
    <row r="53" spans="1:7" x14ac:dyDescent="0.2">
      <c r="A53" s="380">
        <v>43959</v>
      </c>
      <c r="B53" s="311">
        <v>75</v>
      </c>
    </row>
    <row r="54" spans="1:7" x14ac:dyDescent="0.2">
      <c r="A54" s="380">
        <v>43960</v>
      </c>
      <c r="B54" s="311">
        <v>76</v>
      </c>
    </row>
    <row r="55" spans="1:7" x14ac:dyDescent="0.2">
      <c r="A55" s="380">
        <v>43961</v>
      </c>
      <c r="B55" s="311">
        <v>75</v>
      </c>
    </row>
    <row r="56" spans="1:7" x14ac:dyDescent="0.2">
      <c r="A56" s="380">
        <v>43962</v>
      </c>
      <c r="B56" s="311">
        <v>72</v>
      </c>
    </row>
    <row r="57" spans="1:7" x14ac:dyDescent="0.2">
      <c r="A57" s="380">
        <v>43963</v>
      </c>
      <c r="B57" s="311">
        <v>69</v>
      </c>
    </row>
    <row r="58" spans="1:7" x14ac:dyDescent="0.2">
      <c r="A58" s="380">
        <v>43964</v>
      </c>
      <c r="B58" s="311">
        <v>64</v>
      </c>
    </row>
    <row r="59" spans="1:7" x14ac:dyDescent="0.2">
      <c r="A59" s="380">
        <v>43965</v>
      </c>
      <c r="B59" s="311">
        <v>61</v>
      </c>
    </row>
    <row r="60" spans="1:7" x14ac:dyDescent="0.2">
      <c r="A60" s="380">
        <v>43966</v>
      </c>
      <c r="B60" s="311">
        <v>53</v>
      </c>
    </row>
    <row r="61" spans="1:7" x14ac:dyDescent="0.2">
      <c r="A61" s="380">
        <v>43967</v>
      </c>
      <c r="B61" s="311">
        <v>49</v>
      </c>
      <c r="G61" s="380"/>
    </row>
    <row r="62" spans="1:7" x14ac:dyDescent="0.2">
      <c r="A62" s="380">
        <v>43968</v>
      </c>
      <c r="B62" s="311">
        <v>46</v>
      </c>
      <c r="G62" s="380"/>
    </row>
    <row r="63" spans="1:7" x14ac:dyDescent="0.2">
      <c r="A63" s="380">
        <v>43969</v>
      </c>
      <c r="B63" s="311">
        <v>46</v>
      </c>
      <c r="G63" s="380"/>
    </row>
    <row r="64" spans="1:7" x14ac:dyDescent="0.2">
      <c r="A64" s="380">
        <v>43970</v>
      </c>
      <c r="B64" s="311">
        <v>47</v>
      </c>
      <c r="G64" s="380"/>
    </row>
    <row r="65" spans="1:7" x14ac:dyDescent="0.2">
      <c r="A65" s="380">
        <v>43971</v>
      </c>
      <c r="B65" s="311">
        <v>44</v>
      </c>
      <c r="G65" s="380"/>
    </row>
    <row r="66" spans="1:7" x14ac:dyDescent="0.2">
      <c r="A66" s="380">
        <v>43972</v>
      </c>
      <c r="B66" s="311">
        <v>43</v>
      </c>
      <c r="G66" s="380"/>
    </row>
    <row r="67" spans="1:7" x14ac:dyDescent="0.2">
      <c r="A67" s="380">
        <v>43973</v>
      </c>
      <c r="B67" s="311">
        <v>38</v>
      </c>
      <c r="G67" s="380"/>
    </row>
    <row r="68" spans="1:7" x14ac:dyDescent="0.2">
      <c r="A68" s="380">
        <v>43974</v>
      </c>
      <c r="B68" s="311">
        <v>36</v>
      </c>
      <c r="G68" s="380"/>
    </row>
    <row r="69" spans="1:7" x14ac:dyDescent="0.2">
      <c r="A69" s="380">
        <v>43975</v>
      </c>
      <c r="B69" s="311">
        <v>33</v>
      </c>
      <c r="G69" s="380"/>
    </row>
    <row r="70" spans="1:7" x14ac:dyDescent="0.2">
      <c r="A70" s="380">
        <v>43976</v>
      </c>
      <c r="B70" s="311">
        <v>29</v>
      </c>
      <c r="G70" s="380"/>
    </row>
    <row r="71" spans="1:7" x14ac:dyDescent="0.2">
      <c r="A71" s="380">
        <v>43977</v>
      </c>
      <c r="B71" s="311">
        <v>27</v>
      </c>
      <c r="G71" s="380"/>
    </row>
    <row r="72" spans="1:7" x14ac:dyDescent="0.2">
      <c r="A72" s="380">
        <v>43978</v>
      </c>
      <c r="B72" s="311">
        <v>28</v>
      </c>
      <c r="G72" s="380"/>
    </row>
    <row r="73" spans="1:7" x14ac:dyDescent="0.2">
      <c r="A73" s="380">
        <v>43979</v>
      </c>
      <c r="B73" s="311">
        <v>26</v>
      </c>
      <c r="G73" s="380"/>
    </row>
    <row r="74" spans="1:7" x14ac:dyDescent="0.2">
      <c r="A74" s="380">
        <v>43980</v>
      </c>
      <c r="B74" s="311">
        <v>25</v>
      </c>
      <c r="G74" s="380"/>
    </row>
    <row r="75" spans="1:7" x14ac:dyDescent="0.2">
      <c r="A75" s="380">
        <v>43981</v>
      </c>
      <c r="B75" s="311">
        <v>25</v>
      </c>
      <c r="G75" s="380"/>
    </row>
    <row r="76" spans="1:7" x14ac:dyDescent="0.2">
      <c r="A76" s="380">
        <v>43982</v>
      </c>
      <c r="B76" s="311">
        <v>20</v>
      </c>
      <c r="G76" s="380"/>
    </row>
    <row r="77" spans="1:7" x14ac:dyDescent="0.2">
      <c r="A77" s="380">
        <v>43983</v>
      </c>
      <c r="B77" s="311">
        <v>20</v>
      </c>
      <c r="G77" s="380"/>
    </row>
    <row r="78" spans="1:7" x14ac:dyDescent="0.2">
      <c r="A78" s="380">
        <v>43984</v>
      </c>
      <c r="B78" s="311">
        <v>20</v>
      </c>
      <c r="G78" s="380"/>
    </row>
    <row r="79" spans="1:7" x14ac:dyDescent="0.2">
      <c r="A79" s="380">
        <v>43985</v>
      </c>
      <c r="B79" s="311">
        <v>20</v>
      </c>
      <c r="G79" s="380"/>
    </row>
    <row r="80" spans="1:7" x14ac:dyDescent="0.2">
      <c r="A80" s="380">
        <v>43986</v>
      </c>
      <c r="B80" s="311">
        <v>18</v>
      </c>
      <c r="G80" s="380"/>
    </row>
    <row r="81" spans="1:7" x14ac:dyDescent="0.2">
      <c r="A81" s="380">
        <v>43987</v>
      </c>
      <c r="B81" s="311">
        <v>16</v>
      </c>
      <c r="G81" s="380"/>
    </row>
    <row r="82" spans="1:7" x14ac:dyDescent="0.2">
      <c r="A82" s="380">
        <v>43988</v>
      </c>
      <c r="B82" s="311">
        <v>16</v>
      </c>
      <c r="G82" s="380"/>
    </row>
    <row r="83" spans="1:7" x14ac:dyDescent="0.2">
      <c r="A83" s="380">
        <v>43989</v>
      </c>
      <c r="B83" s="311">
        <v>16</v>
      </c>
    </row>
    <row r="84" spans="1:7" x14ac:dyDescent="0.2">
      <c r="A84" s="380">
        <v>43990</v>
      </c>
      <c r="B84" s="311">
        <v>16</v>
      </c>
    </row>
    <row r="85" spans="1:7" x14ac:dyDescent="0.2">
      <c r="A85" s="380">
        <v>43991</v>
      </c>
      <c r="B85" s="311">
        <v>15</v>
      </c>
    </row>
    <row r="86" spans="1:7" x14ac:dyDescent="0.2">
      <c r="A86" s="380">
        <v>43992</v>
      </c>
      <c r="B86" s="311">
        <v>15</v>
      </c>
    </row>
    <row r="87" spans="1:7" x14ac:dyDescent="0.2">
      <c r="A87" s="380">
        <v>43993</v>
      </c>
      <c r="B87" s="311">
        <v>15</v>
      </c>
    </row>
    <row r="88" spans="1:7" x14ac:dyDescent="0.2">
      <c r="A88" s="380">
        <v>43994</v>
      </c>
      <c r="B88" s="311">
        <v>15</v>
      </c>
    </row>
    <row r="89" spans="1:7" x14ac:dyDescent="0.2">
      <c r="A89" s="380">
        <v>43995</v>
      </c>
      <c r="B89" s="311">
        <v>13</v>
      </c>
    </row>
    <row r="90" spans="1:7" x14ac:dyDescent="0.2">
      <c r="A90" s="380">
        <v>43996</v>
      </c>
      <c r="B90" s="311">
        <v>11</v>
      </c>
    </row>
    <row r="91" spans="1:7" x14ac:dyDescent="0.2">
      <c r="A91" s="380">
        <v>43997</v>
      </c>
      <c r="B91" s="311">
        <v>12</v>
      </c>
    </row>
    <row r="92" spans="1:7" x14ac:dyDescent="0.2">
      <c r="A92" s="380">
        <v>43998</v>
      </c>
      <c r="B92" s="311">
        <v>11</v>
      </c>
    </row>
    <row r="93" spans="1:7" x14ac:dyDescent="0.2">
      <c r="A93" s="380">
        <v>43999</v>
      </c>
      <c r="B93" s="311">
        <v>11</v>
      </c>
    </row>
    <row r="94" spans="1:7" x14ac:dyDescent="0.2">
      <c r="A94" s="380">
        <v>44000</v>
      </c>
      <c r="B94" s="311">
        <v>10</v>
      </c>
    </row>
    <row r="95" spans="1:7" x14ac:dyDescent="0.2">
      <c r="A95" s="380">
        <v>44001</v>
      </c>
      <c r="B95" s="311">
        <v>10</v>
      </c>
    </row>
    <row r="96" spans="1:7" x14ac:dyDescent="0.2">
      <c r="A96" s="380">
        <v>44002</v>
      </c>
      <c r="B96" s="311">
        <v>9</v>
      </c>
    </row>
    <row r="97" spans="1:2" x14ac:dyDescent="0.2">
      <c r="A97" s="380">
        <v>44003</v>
      </c>
      <c r="B97" s="311">
        <v>9</v>
      </c>
    </row>
    <row r="98" spans="1:2" x14ac:dyDescent="0.2">
      <c r="A98" s="380">
        <v>44004</v>
      </c>
      <c r="B98" s="311">
        <v>9</v>
      </c>
    </row>
    <row r="99" spans="1:2" x14ac:dyDescent="0.2">
      <c r="A99" s="380">
        <v>44005</v>
      </c>
      <c r="B99" s="311">
        <v>7</v>
      </c>
    </row>
    <row r="100" spans="1:2" x14ac:dyDescent="0.2">
      <c r="A100" s="380">
        <v>44006</v>
      </c>
      <c r="B100" s="311">
        <v>8</v>
      </c>
    </row>
    <row r="101" spans="1:2" x14ac:dyDescent="0.2">
      <c r="A101" s="380">
        <v>44007</v>
      </c>
      <c r="B101" s="311">
        <v>7</v>
      </c>
    </row>
    <row r="102" spans="1:2" x14ac:dyDescent="0.2">
      <c r="A102" s="380">
        <v>44008</v>
      </c>
      <c r="B102" s="311">
        <v>5</v>
      </c>
    </row>
    <row r="103" spans="1:2" x14ac:dyDescent="0.2">
      <c r="A103" s="380">
        <v>44009</v>
      </c>
      <c r="B103" s="311">
        <v>5</v>
      </c>
    </row>
    <row r="104" spans="1:2" x14ac:dyDescent="0.2">
      <c r="A104" s="380">
        <v>44010</v>
      </c>
      <c r="B104" s="311">
        <v>5</v>
      </c>
    </row>
    <row r="105" spans="1:2" x14ac:dyDescent="0.2">
      <c r="A105" s="380">
        <v>44011</v>
      </c>
      <c r="B105" s="311">
        <v>5</v>
      </c>
    </row>
    <row r="106" spans="1:2" x14ac:dyDescent="0.2">
      <c r="A106" s="380">
        <v>44012</v>
      </c>
      <c r="B106" s="311">
        <v>5</v>
      </c>
    </row>
    <row r="107" spans="1:2" x14ac:dyDescent="0.2">
      <c r="A107" s="380">
        <v>44013</v>
      </c>
      <c r="B107" s="311">
        <v>5</v>
      </c>
    </row>
    <row r="108" spans="1:2" x14ac:dyDescent="0.2">
      <c r="A108" s="380">
        <v>44014</v>
      </c>
      <c r="B108" s="311">
        <v>4</v>
      </c>
    </row>
    <row r="109" spans="1:2" x14ac:dyDescent="0.2">
      <c r="A109" s="380">
        <v>44015</v>
      </c>
      <c r="B109" s="311">
        <v>5</v>
      </c>
    </row>
    <row r="110" spans="1:2" x14ac:dyDescent="0.2">
      <c r="A110" s="380">
        <v>44016</v>
      </c>
      <c r="B110" s="311">
        <v>5</v>
      </c>
    </row>
    <row r="111" spans="1:2" x14ac:dyDescent="0.2">
      <c r="A111" s="380">
        <v>44017</v>
      </c>
      <c r="B111" s="311">
        <v>4</v>
      </c>
    </row>
    <row r="112" spans="1:2" x14ac:dyDescent="0.2">
      <c r="A112" s="380">
        <v>44018</v>
      </c>
      <c r="B112" s="311">
        <v>4</v>
      </c>
    </row>
    <row r="113" spans="1:2" x14ac:dyDescent="0.2">
      <c r="A113" s="380">
        <v>44019</v>
      </c>
      <c r="B113" s="311">
        <v>3</v>
      </c>
    </row>
    <row r="114" spans="1:2" x14ac:dyDescent="0.2">
      <c r="A114" s="380">
        <v>44020</v>
      </c>
      <c r="B114" s="311">
        <v>3</v>
      </c>
    </row>
    <row r="115" spans="1:2" x14ac:dyDescent="0.2">
      <c r="A115" s="380">
        <v>44021</v>
      </c>
      <c r="B115" s="311">
        <v>3</v>
      </c>
    </row>
    <row r="116" spans="1:2" x14ac:dyDescent="0.2">
      <c r="A116" s="380">
        <v>44022</v>
      </c>
      <c r="B116" s="311">
        <v>4</v>
      </c>
    </row>
    <row r="117" spans="1:2" x14ac:dyDescent="0.2">
      <c r="A117" s="380">
        <v>44023</v>
      </c>
      <c r="B117" s="311">
        <v>3</v>
      </c>
    </row>
    <row r="118" spans="1:2" x14ac:dyDescent="0.2">
      <c r="A118" s="380">
        <v>44024</v>
      </c>
      <c r="B118" s="311">
        <v>3</v>
      </c>
    </row>
    <row r="119" spans="1:2" x14ac:dyDescent="0.2">
      <c r="A119" s="380">
        <v>44025</v>
      </c>
      <c r="B119" s="311">
        <v>3</v>
      </c>
    </row>
    <row r="120" spans="1:2" x14ac:dyDescent="0.2">
      <c r="A120" s="380">
        <v>44026</v>
      </c>
      <c r="B120" s="311">
        <v>2</v>
      </c>
    </row>
    <row r="121" spans="1:2" x14ac:dyDescent="0.2">
      <c r="A121" s="380">
        <v>44027</v>
      </c>
      <c r="B121" s="311">
        <v>2</v>
      </c>
    </row>
    <row r="122" spans="1:2" x14ac:dyDescent="0.2">
      <c r="A122" s="380">
        <v>44028</v>
      </c>
      <c r="B122" s="311">
        <v>3</v>
      </c>
    </row>
    <row r="123" spans="1:2" x14ac:dyDescent="0.2">
      <c r="A123" s="380">
        <v>44029</v>
      </c>
      <c r="B123" s="311">
        <v>3</v>
      </c>
    </row>
    <row r="124" spans="1:2" x14ac:dyDescent="0.2">
      <c r="A124" s="380">
        <v>44030</v>
      </c>
      <c r="B124" s="311">
        <v>3</v>
      </c>
    </row>
    <row r="125" spans="1:2" x14ac:dyDescent="0.2">
      <c r="A125" s="380">
        <v>44031</v>
      </c>
      <c r="B125" s="311">
        <v>3</v>
      </c>
    </row>
    <row r="126" spans="1:2" x14ac:dyDescent="0.2">
      <c r="A126" s="380">
        <v>44032</v>
      </c>
      <c r="B126" s="311">
        <v>3</v>
      </c>
    </row>
    <row r="127" spans="1:2" x14ac:dyDescent="0.2">
      <c r="A127" s="380">
        <v>44033</v>
      </c>
      <c r="B127" s="311">
        <v>4</v>
      </c>
    </row>
    <row r="128" spans="1:2" x14ac:dyDescent="0.2">
      <c r="A128" s="380">
        <v>44034</v>
      </c>
      <c r="B128" s="311">
        <v>3</v>
      </c>
    </row>
    <row r="129" spans="1:2" x14ac:dyDescent="0.2">
      <c r="A129" s="380">
        <v>44035</v>
      </c>
      <c r="B129" s="311">
        <v>2</v>
      </c>
    </row>
    <row r="130" spans="1:2" x14ac:dyDescent="0.2">
      <c r="A130" s="380">
        <v>44036</v>
      </c>
      <c r="B130" s="311">
        <v>2</v>
      </c>
    </row>
    <row r="131" spans="1:2" x14ac:dyDescent="0.2">
      <c r="A131" s="380">
        <v>44037</v>
      </c>
      <c r="B131" s="311">
        <v>2</v>
      </c>
    </row>
    <row r="132" spans="1:2" x14ac:dyDescent="0.2">
      <c r="A132" s="380">
        <v>44038</v>
      </c>
      <c r="B132" s="311">
        <v>2</v>
      </c>
    </row>
    <row r="133" spans="1:2" x14ac:dyDescent="0.2">
      <c r="A133" s="380">
        <v>44039</v>
      </c>
      <c r="B133" s="311">
        <v>2</v>
      </c>
    </row>
    <row r="134" spans="1:2" x14ac:dyDescent="0.2">
      <c r="A134" s="380">
        <v>44040</v>
      </c>
      <c r="B134" s="311">
        <v>2</v>
      </c>
    </row>
    <row r="135" spans="1:2" x14ac:dyDescent="0.2">
      <c r="A135" s="380">
        <v>44041</v>
      </c>
      <c r="B135" s="311">
        <v>2</v>
      </c>
    </row>
    <row r="136" spans="1:2" x14ac:dyDescent="0.2">
      <c r="A136" s="380">
        <v>44042</v>
      </c>
      <c r="B136" s="311">
        <v>2</v>
      </c>
    </row>
    <row r="137" spans="1:2" x14ac:dyDescent="0.2">
      <c r="A137" s="380">
        <v>44043</v>
      </c>
      <c r="B137" s="311">
        <v>4</v>
      </c>
    </row>
    <row r="138" spans="1:2" x14ac:dyDescent="0.2">
      <c r="A138" s="380">
        <v>44044</v>
      </c>
      <c r="B138" s="311">
        <v>3</v>
      </c>
    </row>
    <row r="139" spans="1:2" x14ac:dyDescent="0.2">
      <c r="A139" s="380">
        <v>44045</v>
      </c>
      <c r="B139" s="311">
        <v>3</v>
      </c>
    </row>
    <row r="140" spans="1:2" x14ac:dyDescent="0.2">
      <c r="A140" s="380">
        <v>44046</v>
      </c>
      <c r="B140" s="311">
        <v>3</v>
      </c>
    </row>
    <row r="141" spans="1:2" x14ac:dyDescent="0.2">
      <c r="A141" s="380">
        <v>44047</v>
      </c>
      <c r="B141" s="311">
        <v>3</v>
      </c>
    </row>
    <row r="142" spans="1:2" x14ac:dyDescent="0.2">
      <c r="A142" s="380">
        <v>44048</v>
      </c>
      <c r="B142" s="311">
        <v>3</v>
      </c>
    </row>
    <row r="143" spans="1:2" x14ac:dyDescent="0.2">
      <c r="A143" s="380">
        <v>44049</v>
      </c>
      <c r="B143" s="311">
        <v>4</v>
      </c>
    </row>
    <row r="144" spans="1:2" x14ac:dyDescent="0.2">
      <c r="A144" s="380">
        <v>44050</v>
      </c>
      <c r="B144" s="311">
        <v>4</v>
      </c>
    </row>
    <row r="145" spans="1:2" x14ac:dyDescent="0.2">
      <c r="A145" s="380">
        <v>44051</v>
      </c>
      <c r="B145" s="311">
        <v>3</v>
      </c>
    </row>
    <row r="146" spans="1:2" x14ac:dyDescent="0.2">
      <c r="A146" s="380">
        <v>44052</v>
      </c>
      <c r="B146" s="311">
        <v>3</v>
      </c>
    </row>
    <row r="147" spans="1:2" x14ac:dyDescent="0.2">
      <c r="A147" s="380">
        <v>44053</v>
      </c>
      <c r="B147" s="311">
        <v>3</v>
      </c>
    </row>
    <row r="148" spans="1:2" x14ac:dyDescent="0.2">
      <c r="A148" s="380">
        <v>44054</v>
      </c>
      <c r="B148" s="311">
        <v>3</v>
      </c>
    </row>
    <row r="149" spans="1:2" x14ac:dyDescent="0.2">
      <c r="A149" s="380">
        <v>44055</v>
      </c>
      <c r="B149" s="311">
        <v>3</v>
      </c>
    </row>
    <row r="150" spans="1:2" x14ac:dyDescent="0.2">
      <c r="A150" s="380">
        <v>44056</v>
      </c>
      <c r="B150" s="311">
        <v>3</v>
      </c>
    </row>
    <row r="151" spans="1:2" x14ac:dyDescent="0.2">
      <c r="A151" s="380">
        <v>44057</v>
      </c>
      <c r="B151" s="311">
        <v>3</v>
      </c>
    </row>
    <row r="152" spans="1:2" x14ac:dyDescent="0.2">
      <c r="A152" s="380">
        <v>44058</v>
      </c>
      <c r="B152" s="311">
        <v>3</v>
      </c>
    </row>
    <row r="153" spans="1:2" x14ac:dyDescent="0.2">
      <c r="A153" s="380">
        <v>44059</v>
      </c>
      <c r="B153" s="311">
        <v>3</v>
      </c>
    </row>
    <row r="154" spans="1:2" x14ac:dyDescent="0.2">
      <c r="A154" s="380">
        <v>44060</v>
      </c>
      <c r="B154" s="311">
        <v>3</v>
      </c>
    </row>
    <row r="155" spans="1:2" x14ac:dyDescent="0.2">
      <c r="A155" s="380">
        <v>44061</v>
      </c>
      <c r="B155" s="311">
        <v>3</v>
      </c>
    </row>
    <row r="156" spans="1:2" x14ac:dyDescent="0.2">
      <c r="A156" s="380">
        <v>44062</v>
      </c>
      <c r="B156" s="311">
        <v>2</v>
      </c>
    </row>
    <row r="157" spans="1:2" x14ac:dyDescent="0.2">
      <c r="A157" s="380">
        <v>44063</v>
      </c>
      <c r="B157" s="311">
        <v>2</v>
      </c>
    </row>
    <row r="158" spans="1:2" x14ac:dyDescent="0.2">
      <c r="A158" s="380">
        <v>44064</v>
      </c>
      <c r="B158" s="311">
        <v>2</v>
      </c>
    </row>
    <row r="159" spans="1:2" x14ac:dyDescent="0.2">
      <c r="A159" s="380">
        <v>44065</v>
      </c>
      <c r="B159" s="311">
        <v>2</v>
      </c>
    </row>
    <row r="160" spans="1:2" x14ac:dyDescent="0.2">
      <c r="A160" s="380">
        <v>44066</v>
      </c>
      <c r="B160" s="311">
        <v>2</v>
      </c>
    </row>
    <row r="161" spans="1:2" x14ac:dyDescent="0.2">
      <c r="A161" s="380">
        <v>44067</v>
      </c>
      <c r="B161" s="311">
        <v>1</v>
      </c>
    </row>
    <row r="162" spans="1:2" x14ac:dyDescent="0.2">
      <c r="A162" s="380">
        <v>44068</v>
      </c>
      <c r="B162" s="311">
        <v>1</v>
      </c>
    </row>
    <row r="163" spans="1:2" x14ac:dyDescent="0.2">
      <c r="A163" s="380">
        <v>44069</v>
      </c>
      <c r="B163" s="311">
        <v>2</v>
      </c>
    </row>
    <row r="164" spans="1:2" x14ac:dyDescent="0.2">
      <c r="A164" s="380">
        <v>44070</v>
      </c>
      <c r="B164" s="311">
        <v>2</v>
      </c>
    </row>
    <row r="165" spans="1:2" x14ac:dyDescent="0.2">
      <c r="A165" s="380">
        <v>44071</v>
      </c>
      <c r="B165" s="311">
        <v>3</v>
      </c>
    </row>
    <row r="166" spans="1:2" x14ac:dyDescent="0.2">
      <c r="A166" s="380">
        <v>44072</v>
      </c>
      <c r="B166" s="311">
        <v>5</v>
      </c>
    </row>
    <row r="167" spans="1:2" x14ac:dyDescent="0.2">
      <c r="A167" s="380">
        <v>44073</v>
      </c>
      <c r="B167" s="311">
        <v>5</v>
      </c>
    </row>
    <row r="168" spans="1:2" x14ac:dyDescent="0.2">
      <c r="A168" s="380">
        <v>44074</v>
      </c>
      <c r="B168" s="311">
        <v>5</v>
      </c>
    </row>
    <row r="169" spans="1:2" x14ac:dyDescent="0.2">
      <c r="A169" s="380">
        <v>44075</v>
      </c>
      <c r="B169" s="311">
        <v>6</v>
      </c>
    </row>
    <row r="170" spans="1:2" x14ac:dyDescent="0.2">
      <c r="A170" s="380">
        <v>44076</v>
      </c>
      <c r="B170" s="311">
        <v>5</v>
      </c>
    </row>
    <row r="171" spans="1:2" x14ac:dyDescent="0.2">
      <c r="A171" s="380">
        <v>44077</v>
      </c>
      <c r="B171" s="311">
        <v>4</v>
      </c>
    </row>
    <row r="172" spans="1:2" x14ac:dyDescent="0.2">
      <c r="A172" s="380">
        <v>44078</v>
      </c>
      <c r="B172" s="311">
        <v>4</v>
      </c>
    </row>
    <row r="173" spans="1:2" x14ac:dyDescent="0.2">
      <c r="A173" s="380">
        <v>44079</v>
      </c>
      <c r="B173" s="311">
        <v>4</v>
      </c>
    </row>
    <row r="174" spans="1:2" x14ac:dyDescent="0.2">
      <c r="A174" s="380">
        <v>44080</v>
      </c>
      <c r="B174" s="311">
        <v>4</v>
      </c>
    </row>
    <row r="175" spans="1:2" x14ac:dyDescent="0.2">
      <c r="A175" s="380">
        <v>44081</v>
      </c>
      <c r="B175" s="311">
        <v>5</v>
      </c>
    </row>
    <row r="176" spans="1:2" x14ac:dyDescent="0.2">
      <c r="A176" s="380">
        <v>44082</v>
      </c>
      <c r="B176" s="311">
        <v>6</v>
      </c>
    </row>
    <row r="177" spans="1:2" x14ac:dyDescent="0.2">
      <c r="A177" s="380">
        <v>44083</v>
      </c>
      <c r="B177" s="311">
        <v>6</v>
      </c>
    </row>
    <row r="178" spans="1:2" x14ac:dyDescent="0.2">
      <c r="A178" s="380">
        <v>44084</v>
      </c>
      <c r="B178" s="311">
        <v>7</v>
      </c>
    </row>
    <row r="179" spans="1:2" x14ac:dyDescent="0.2">
      <c r="A179" s="380">
        <v>44085</v>
      </c>
      <c r="B179" s="311">
        <v>8</v>
      </c>
    </row>
    <row r="180" spans="1:2" x14ac:dyDescent="0.2">
      <c r="A180" s="380">
        <v>44086</v>
      </c>
      <c r="B180" s="311">
        <v>8</v>
      </c>
    </row>
    <row r="181" spans="1:2" x14ac:dyDescent="0.2">
      <c r="A181" s="380">
        <v>44087</v>
      </c>
      <c r="B181" s="311">
        <v>7</v>
      </c>
    </row>
    <row r="182" spans="1:2" x14ac:dyDescent="0.2">
      <c r="A182" s="380">
        <v>44088</v>
      </c>
      <c r="B182" s="311">
        <v>7</v>
      </c>
    </row>
    <row r="183" spans="1:2" x14ac:dyDescent="0.2">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baseColWidth="10" defaultColWidth="8.83203125" defaultRowHeight="15" x14ac:dyDescent="0.2"/>
  <cols>
    <col min="1" max="1" width="11.5" style="87" hidden="1" customWidth="1"/>
    <col min="2" max="2" width="13.5" customWidth="1"/>
    <col min="3" max="3" width="12.5" style="44" customWidth="1"/>
    <col min="4" max="4" width="17.5" style="44" customWidth="1"/>
    <col min="5" max="5" width="21.5" style="44" customWidth="1"/>
  </cols>
  <sheetData>
    <row r="1" spans="1:17" x14ac:dyDescent="0.2">
      <c r="A1" s="87">
        <f>LOOKUP(2,1/(B:B&lt;&gt;""),B:B)</f>
        <v>44032</v>
      </c>
      <c r="B1" s="269" t="s">
        <v>32</v>
      </c>
      <c r="C1" s="269"/>
      <c r="D1" s="269"/>
      <c r="E1" s="270"/>
      <c r="F1" s="271"/>
      <c r="M1" s="22" t="s">
        <v>29</v>
      </c>
    </row>
    <row r="2" spans="1:17" x14ac:dyDescent="0.2">
      <c r="B2" s="270"/>
      <c r="C2" s="270"/>
      <c r="D2" s="270"/>
      <c r="E2" s="270"/>
      <c r="F2" s="271"/>
    </row>
    <row r="3" spans="1:17" ht="43" x14ac:dyDescent="0.2">
      <c r="B3" s="273" t="s">
        <v>0</v>
      </c>
      <c r="C3" s="274" t="s">
        <v>12</v>
      </c>
      <c r="D3" s="274" t="s">
        <v>13</v>
      </c>
      <c r="E3" s="274" t="s">
        <v>14</v>
      </c>
      <c r="F3" s="275"/>
    </row>
    <row r="4" spans="1:17" x14ac:dyDescent="0.2">
      <c r="A4" s="88">
        <f>IF(B4=A$1,B4,IF(MOD(B4-B$4,7)=0,B4,""))</f>
        <v>43908</v>
      </c>
      <c r="B4" s="290">
        <v>43908</v>
      </c>
      <c r="C4" s="277">
        <v>1538</v>
      </c>
      <c r="D4" s="278">
        <v>292</v>
      </c>
      <c r="E4" s="278">
        <v>180</v>
      </c>
      <c r="F4" s="279"/>
      <c r="G4" s="7"/>
      <c r="H4" s="7"/>
      <c r="I4" s="7"/>
      <c r="J4" s="7"/>
      <c r="K4" s="7"/>
      <c r="L4" s="8"/>
      <c r="M4" s="8"/>
      <c r="N4" s="8"/>
      <c r="O4" s="8"/>
      <c r="P4" s="8"/>
      <c r="Q4" s="8"/>
    </row>
    <row r="5" spans="1:17" x14ac:dyDescent="0.2">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
      <c r="A6" s="88" t="str">
        <f t="shared" si="0"/>
        <v/>
      </c>
      <c r="B6" s="291">
        <v>43910</v>
      </c>
      <c r="C6" s="283">
        <v>1593</v>
      </c>
      <c r="D6" s="284">
        <v>360</v>
      </c>
      <c r="E6" s="284">
        <v>222</v>
      </c>
      <c r="F6" s="279"/>
      <c r="G6" s="7"/>
      <c r="H6" s="7"/>
      <c r="I6" s="7"/>
      <c r="J6" s="7"/>
      <c r="K6" s="7"/>
      <c r="L6" s="8"/>
      <c r="M6" s="8"/>
      <c r="N6" s="8"/>
      <c r="O6" s="8"/>
      <c r="P6" s="8"/>
      <c r="Q6" s="8"/>
    </row>
    <row r="7" spans="1:17" x14ac:dyDescent="0.2">
      <c r="A7" s="88" t="str">
        <f t="shared" si="0"/>
        <v/>
      </c>
      <c r="B7" s="291">
        <v>43911</v>
      </c>
      <c r="C7" s="283">
        <v>1545</v>
      </c>
      <c r="D7" s="284">
        <v>317</v>
      </c>
      <c r="E7" s="284">
        <v>179</v>
      </c>
      <c r="F7" s="279"/>
      <c r="G7" s="7"/>
      <c r="H7" s="7"/>
      <c r="I7" s="7"/>
      <c r="J7" s="7"/>
      <c r="K7" s="7"/>
      <c r="L7" s="8"/>
      <c r="M7" s="8"/>
      <c r="N7" s="8"/>
      <c r="O7" s="8"/>
      <c r="P7" s="8"/>
      <c r="Q7" s="8"/>
    </row>
    <row r="8" spans="1:17" x14ac:dyDescent="0.2">
      <c r="A8" s="88" t="str">
        <f t="shared" si="0"/>
        <v/>
      </c>
      <c r="B8" s="291">
        <v>43912</v>
      </c>
      <c r="C8" s="283">
        <v>1510</v>
      </c>
      <c r="D8" s="284">
        <v>391</v>
      </c>
      <c r="E8" s="284">
        <v>215</v>
      </c>
      <c r="F8" s="279"/>
      <c r="G8" s="7"/>
      <c r="H8" s="7"/>
      <c r="I8" s="7"/>
      <c r="J8" s="7"/>
      <c r="K8" s="7"/>
      <c r="L8" s="8"/>
      <c r="M8" s="8"/>
      <c r="N8" s="8"/>
      <c r="O8" s="8"/>
      <c r="P8" s="8"/>
      <c r="Q8" s="8"/>
    </row>
    <row r="9" spans="1:17" x14ac:dyDescent="0.2">
      <c r="A9" s="88" t="str">
        <f t="shared" si="0"/>
        <v/>
      </c>
      <c r="B9" s="291">
        <v>43913</v>
      </c>
      <c r="C9" s="283">
        <v>1649</v>
      </c>
      <c r="D9" s="284">
        <v>449</v>
      </c>
      <c r="E9" s="284">
        <v>253</v>
      </c>
      <c r="F9" s="279"/>
      <c r="G9" s="7"/>
      <c r="H9" s="7"/>
      <c r="I9" s="7"/>
      <c r="J9" s="7"/>
      <c r="K9" s="7"/>
      <c r="L9" s="8"/>
      <c r="M9" s="8"/>
      <c r="N9" s="8"/>
      <c r="O9" s="8"/>
      <c r="P9" s="8"/>
      <c r="Q9" s="8"/>
    </row>
    <row r="10" spans="1:17" x14ac:dyDescent="0.2">
      <c r="A10" s="88" t="str">
        <f t="shared" si="0"/>
        <v/>
      </c>
      <c r="B10" s="291">
        <v>43914</v>
      </c>
      <c r="C10" s="283">
        <v>1537</v>
      </c>
      <c r="D10" s="284">
        <v>542</v>
      </c>
      <c r="E10" s="284">
        <v>287</v>
      </c>
      <c r="F10" s="279"/>
      <c r="G10" s="7"/>
      <c r="H10" s="7"/>
      <c r="I10" s="7"/>
      <c r="J10" s="7"/>
      <c r="K10" s="7"/>
      <c r="L10" s="8"/>
      <c r="M10" s="8"/>
      <c r="N10" s="8"/>
      <c r="O10" s="8"/>
      <c r="P10" s="8"/>
      <c r="Q10" s="8"/>
    </row>
    <row r="11" spans="1:17" x14ac:dyDescent="0.2">
      <c r="A11" s="88">
        <f t="shared" si="0"/>
        <v>43915</v>
      </c>
      <c r="B11" s="291">
        <v>43915</v>
      </c>
      <c r="C11" s="283">
        <v>1626</v>
      </c>
      <c r="D11" s="284">
        <v>587</v>
      </c>
      <c r="E11" s="284">
        <v>295</v>
      </c>
      <c r="F11" s="279"/>
      <c r="G11" s="7"/>
      <c r="H11" s="7"/>
      <c r="I11" s="7"/>
      <c r="J11" s="7"/>
      <c r="K11" s="7"/>
      <c r="L11" s="8"/>
      <c r="M11" s="8"/>
      <c r="N11" s="8"/>
      <c r="O11" s="8"/>
      <c r="P11" s="8"/>
      <c r="Q11" s="8"/>
    </row>
    <row r="12" spans="1:17" x14ac:dyDescent="0.2">
      <c r="A12" s="88" t="str">
        <f t="shared" si="0"/>
        <v/>
      </c>
      <c r="B12" s="291">
        <v>43916</v>
      </c>
      <c r="C12" s="283">
        <v>1622</v>
      </c>
      <c r="D12" s="284">
        <v>617</v>
      </c>
      <c r="E12" s="284">
        <v>315</v>
      </c>
      <c r="F12" s="279"/>
      <c r="G12" s="7"/>
      <c r="H12" s="7"/>
      <c r="I12" s="7"/>
      <c r="J12" s="7"/>
      <c r="K12" s="7"/>
      <c r="L12" s="8"/>
      <c r="M12" s="8"/>
      <c r="N12" s="8"/>
      <c r="O12" s="8"/>
      <c r="P12" s="8"/>
      <c r="Q12" s="8"/>
    </row>
    <row r="13" spans="1:17" x14ac:dyDescent="0.2">
      <c r="A13" s="88" t="str">
        <f t="shared" si="0"/>
        <v/>
      </c>
      <c r="B13" s="291">
        <v>43917</v>
      </c>
      <c r="C13" s="283">
        <v>1640</v>
      </c>
      <c r="D13" s="284">
        <v>557</v>
      </c>
      <c r="E13" s="284">
        <v>293</v>
      </c>
      <c r="F13" s="279"/>
      <c r="G13" s="7"/>
      <c r="H13" s="7"/>
      <c r="I13" s="7"/>
      <c r="J13" s="7"/>
      <c r="K13" s="7"/>
      <c r="L13" s="8"/>
      <c r="M13" s="8"/>
      <c r="N13" s="8"/>
      <c r="O13" s="8"/>
      <c r="P13" s="8"/>
      <c r="Q13" s="8"/>
    </row>
    <row r="14" spans="1:17" x14ac:dyDescent="0.2">
      <c r="A14" s="88" t="str">
        <f t="shared" si="0"/>
        <v/>
      </c>
      <c r="B14" s="291">
        <v>43918</v>
      </c>
      <c r="C14" s="283">
        <v>1615</v>
      </c>
      <c r="D14" s="284">
        <v>516</v>
      </c>
      <c r="E14" s="284">
        <v>271</v>
      </c>
      <c r="F14" s="279"/>
      <c r="G14" s="7"/>
      <c r="H14" s="7"/>
      <c r="I14" s="7"/>
      <c r="J14" s="7"/>
      <c r="K14" s="7"/>
      <c r="L14" s="8"/>
      <c r="M14" s="8"/>
      <c r="N14" s="8"/>
      <c r="O14" s="8"/>
      <c r="P14" s="8"/>
      <c r="Q14" s="8"/>
    </row>
    <row r="15" spans="1:17" x14ac:dyDescent="0.2">
      <c r="A15" s="88" t="str">
        <f t="shared" si="0"/>
        <v/>
      </c>
      <c r="B15" s="291">
        <v>43919</v>
      </c>
      <c r="C15" s="283">
        <v>1510</v>
      </c>
      <c r="D15" s="284">
        <v>469</v>
      </c>
      <c r="E15" s="284">
        <v>263</v>
      </c>
      <c r="F15" s="279"/>
      <c r="G15" s="7"/>
      <c r="H15" s="7"/>
      <c r="I15" s="7"/>
      <c r="J15" s="7"/>
      <c r="K15" s="7"/>
      <c r="L15" s="8"/>
      <c r="M15" s="8"/>
      <c r="N15" s="8"/>
      <c r="O15" s="8"/>
      <c r="P15" s="8"/>
      <c r="Q15" s="8"/>
    </row>
    <row r="16" spans="1:17" x14ac:dyDescent="0.2">
      <c r="A16" s="88" t="str">
        <f t="shared" si="0"/>
        <v/>
      </c>
      <c r="B16" s="291">
        <v>43920</v>
      </c>
      <c r="C16" s="283">
        <v>1613</v>
      </c>
      <c r="D16" s="284">
        <v>533</v>
      </c>
      <c r="E16" s="284">
        <v>291</v>
      </c>
      <c r="F16" s="279"/>
      <c r="G16" s="7"/>
      <c r="H16" s="7"/>
      <c r="I16" s="7"/>
      <c r="J16" s="7"/>
      <c r="K16" s="7"/>
      <c r="L16" s="8"/>
      <c r="M16" s="8"/>
      <c r="N16" s="8"/>
      <c r="O16" s="8"/>
      <c r="P16" s="8"/>
      <c r="Q16" s="8"/>
    </row>
    <row r="17" spans="1:17" x14ac:dyDescent="0.2">
      <c r="A17" s="88" t="str">
        <f t="shared" si="0"/>
        <v/>
      </c>
      <c r="B17" s="291">
        <v>43921</v>
      </c>
      <c r="C17" s="283">
        <v>1595</v>
      </c>
      <c r="D17" s="284">
        <v>561</v>
      </c>
      <c r="E17" s="284">
        <v>325</v>
      </c>
      <c r="F17" s="279"/>
      <c r="G17" s="7"/>
      <c r="H17" s="7"/>
      <c r="I17" s="7"/>
      <c r="J17" s="7"/>
      <c r="K17" s="7"/>
      <c r="L17" s="8"/>
      <c r="M17" s="8"/>
      <c r="N17" s="8"/>
      <c r="O17" s="8"/>
      <c r="P17" s="8"/>
      <c r="Q17" s="8"/>
    </row>
    <row r="18" spans="1:17" x14ac:dyDescent="0.2">
      <c r="A18" s="88">
        <f t="shared" si="0"/>
        <v>43922</v>
      </c>
      <c r="B18" s="291">
        <v>43922</v>
      </c>
      <c r="C18" s="283">
        <v>1672</v>
      </c>
      <c r="D18" s="284">
        <v>593</v>
      </c>
      <c r="E18" s="284">
        <v>327</v>
      </c>
      <c r="F18" s="279"/>
      <c r="G18" s="7"/>
      <c r="H18" s="7"/>
      <c r="I18" s="7"/>
      <c r="J18" s="7"/>
      <c r="K18" s="7"/>
      <c r="L18" s="8"/>
      <c r="M18" s="8"/>
      <c r="N18" s="8"/>
      <c r="O18" s="8"/>
      <c r="P18" s="8"/>
      <c r="Q18" s="8"/>
    </row>
    <row r="19" spans="1:17" x14ac:dyDescent="0.2">
      <c r="A19" s="88" t="str">
        <f t="shared" si="0"/>
        <v/>
      </c>
      <c r="B19" s="291">
        <v>43923</v>
      </c>
      <c r="C19" s="283">
        <v>1578</v>
      </c>
      <c r="D19" s="284">
        <v>522</v>
      </c>
      <c r="E19" s="284">
        <v>291</v>
      </c>
      <c r="F19" s="279"/>
      <c r="G19" s="7"/>
      <c r="H19" s="7"/>
      <c r="I19" s="7"/>
      <c r="J19" s="7"/>
      <c r="K19" s="7"/>
      <c r="L19" s="8"/>
      <c r="M19" s="8"/>
      <c r="N19" s="8"/>
      <c r="O19" s="8"/>
      <c r="P19" s="8"/>
      <c r="Q19" s="8"/>
    </row>
    <row r="20" spans="1:17" x14ac:dyDescent="0.2">
      <c r="A20" s="88" t="str">
        <f t="shared" si="0"/>
        <v/>
      </c>
      <c r="B20" s="291">
        <v>43924</v>
      </c>
      <c r="C20" s="283">
        <v>1579</v>
      </c>
      <c r="D20" s="284">
        <v>609</v>
      </c>
      <c r="E20" s="284">
        <v>360</v>
      </c>
      <c r="F20" s="279"/>
      <c r="G20" s="7"/>
      <c r="H20" s="7"/>
      <c r="I20" s="7"/>
      <c r="J20" s="7"/>
      <c r="K20" s="7"/>
      <c r="L20" s="8"/>
      <c r="M20" s="8"/>
      <c r="N20" s="8"/>
      <c r="O20" s="8"/>
      <c r="P20" s="8"/>
      <c r="Q20" s="8"/>
    </row>
    <row r="21" spans="1:17" x14ac:dyDescent="0.2">
      <c r="A21" s="88" t="str">
        <f t="shared" si="0"/>
        <v/>
      </c>
      <c r="B21" s="291">
        <v>43925</v>
      </c>
      <c r="C21" s="283">
        <v>1603</v>
      </c>
      <c r="D21" s="284">
        <v>597</v>
      </c>
      <c r="E21" s="284">
        <v>336</v>
      </c>
      <c r="F21" s="279"/>
      <c r="G21" s="7"/>
      <c r="H21" s="7"/>
      <c r="I21" s="7"/>
      <c r="J21" s="7"/>
      <c r="K21" s="7"/>
      <c r="L21" s="8"/>
      <c r="M21" s="8"/>
      <c r="N21" s="8"/>
      <c r="O21" s="8"/>
      <c r="P21" s="8"/>
      <c r="Q21" s="8"/>
    </row>
    <row r="22" spans="1:17" x14ac:dyDescent="0.2">
      <c r="A22" s="88" t="str">
        <f t="shared" si="0"/>
        <v/>
      </c>
      <c r="B22" s="291">
        <v>43926</v>
      </c>
      <c r="C22" s="283">
        <v>1586</v>
      </c>
      <c r="D22" s="284">
        <v>610</v>
      </c>
      <c r="E22" s="284">
        <v>363</v>
      </c>
      <c r="F22" s="279"/>
      <c r="G22" s="7"/>
      <c r="H22" s="7"/>
      <c r="I22" s="7"/>
      <c r="J22" s="7"/>
      <c r="K22" s="7"/>
      <c r="L22" s="8"/>
      <c r="M22" s="8"/>
      <c r="N22" s="8"/>
      <c r="O22" s="8"/>
      <c r="P22" s="8"/>
      <c r="Q22" s="8"/>
    </row>
    <row r="23" spans="1:17" x14ac:dyDescent="0.2">
      <c r="A23" s="88" t="str">
        <f t="shared" si="0"/>
        <v/>
      </c>
      <c r="B23" s="291">
        <v>43927</v>
      </c>
      <c r="C23" s="283">
        <v>1664</v>
      </c>
      <c r="D23" s="284">
        <v>653</v>
      </c>
      <c r="E23" s="284">
        <v>366</v>
      </c>
      <c r="F23" s="279"/>
      <c r="G23" s="7"/>
      <c r="H23" s="7"/>
      <c r="I23" s="7"/>
      <c r="J23" s="7"/>
      <c r="K23" s="7"/>
      <c r="L23" s="8"/>
      <c r="M23" s="8"/>
      <c r="N23" s="8"/>
      <c r="O23" s="8"/>
      <c r="P23" s="8"/>
      <c r="Q23" s="8"/>
    </row>
    <row r="24" spans="1:17" x14ac:dyDescent="0.2">
      <c r="A24" s="88" t="str">
        <f t="shared" si="0"/>
        <v/>
      </c>
      <c r="B24" s="291">
        <v>43928</v>
      </c>
      <c r="C24" s="283">
        <v>1567</v>
      </c>
      <c r="D24" s="284">
        <v>568</v>
      </c>
      <c r="E24" s="284">
        <v>336</v>
      </c>
      <c r="F24" s="279"/>
      <c r="G24" s="7"/>
      <c r="H24" s="7"/>
      <c r="I24" s="7"/>
      <c r="J24" s="7"/>
      <c r="K24" s="7"/>
      <c r="L24" s="8"/>
      <c r="M24" s="8"/>
      <c r="N24" s="8"/>
      <c r="O24" s="8"/>
      <c r="P24" s="8"/>
      <c r="Q24" s="8"/>
    </row>
    <row r="25" spans="1:17" x14ac:dyDescent="0.2">
      <c r="A25" s="88">
        <f t="shared" si="0"/>
        <v>43929</v>
      </c>
      <c r="B25" s="291">
        <v>43929</v>
      </c>
      <c r="C25" s="283">
        <v>1580</v>
      </c>
      <c r="D25" s="284">
        <v>563</v>
      </c>
      <c r="E25" s="284">
        <v>332</v>
      </c>
      <c r="F25" s="279"/>
      <c r="G25" s="7"/>
      <c r="H25" s="7"/>
      <c r="I25" s="7"/>
      <c r="J25" s="7"/>
      <c r="K25" s="7"/>
      <c r="L25" s="8"/>
      <c r="M25" s="8"/>
      <c r="N25" s="8"/>
      <c r="O25" s="8"/>
      <c r="P25" s="8"/>
      <c r="Q25" s="8"/>
    </row>
    <row r="26" spans="1:17" x14ac:dyDescent="0.2">
      <c r="A26" s="88" t="str">
        <f t="shared" si="0"/>
        <v/>
      </c>
      <c r="B26" s="291">
        <v>43930</v>
      </c>
      <c r="C26" s="283">
        <v>1593</v>
      </c>
      <c r="D26" s="284">
        <v>511</v>
      </c>
      <c r="E26" s="284">
        <v>270</v>
      </c>
      <c r="F26" s="279"/>
      <c r="G26" s="7"/>
      <c r="H26" s="7"/>
      <c r="I26" s="7"/>
      <c r="J26" s="7"/>
      <c r="K26" s="7"/>
      <c r="L26" s="8"/>
      <c r="M26" s="8"/>
      <c r="N26" s="8"/>
      <c r="O26" s="8"/>
      <c r="P26" s="8"/>
      <c r="Q26" s="8"/>
    </row>
    <row r="27" spans="1:17" x14ac:dyDescent="0.2">
      <c r="A27" s="88" t="str">
        <f t="shared" si="0"/>
        <v/>
      </c>
      <c r="B27" s="291">
        <v>43931</v>
      </c>
      <c r="C27" s="292">
        <v>1672</v>
      </c>
      <c r="D27" s="293">
        <v>580</v>
      </c>
      <c r="E27" s="293">
        <v>334</v>
      </c>
      <c r="F27" s="279"/>
      <c r="G27" s="7"/>
      <c r="H27" s="7"/>
      <c r="I27" s="7"/>
      <c r="J27" s="7"/>
      <c r="K27" s="7"/>
      <c r="L27" s="8"/>
      <c r="M27" s="8"/>
      <c r="N27" s="8"/>
      <c r="O27" s="8"/>
      <c r="P27" s="8"/>
      <c r="Q27" s="8"/>
    </row>
    <row r="28" spans="1:17" x14ac:dyDescent="0.2">
      <c r="A28" s="87" t="str">
        <f t="shared" si="0"/>
        <v/>
      </c>
      <c r="B28" s="291">
        <v>43932</v>
      </c>
      <c r="C28" s="293">
        <v>1600</v>
      </c>
      <c r="D28" s="293">
        <v>479</v>
      </c>
      <c r="E28" s="293">
        <v>251</v>
      </c>
      <c r="F28" s="279"/>
      <c r="G28" s="7"/>
      <c r="H28" s="7"/>
      <c r="I28" s="7"/>
      <c r="J28" s="7"/>
      <c r="K28" s="7"/>
      <c r="L28" s="8"/>
      <c r="M28" s="8"/>
      <c r="N28" s="8"/>
      <c r="O28" s="8"/>
      <c r="P28" s="8"/>
      <c r="Q28" s="8"/>
    </row>
    <row r="29" spans="1:17" x14ac:dyDescent="0.2">
      <c r="A29" s="87" t="str">
        <f t="shared" si="0"/>
        <v/>
      </c>
      <c r="B29" s="291">
        <v>43933</v>
      </c>
      <c r="C29" s="284">
        <v>1508</v>
      </c>
      <c r="D29" s="284">
        <v>479</v>
      </c>
      <c r="E29" s="284">
        <v>282</v>
      </c>
      <c r="F29" s="275"/>
    </row>
    <row r="30" spans="1:17" x14ac:dyDescent="0.2">
      <c r="A30" s="87" t="str">
        <f t="shared" si="0"/>
        <v/>
      </c>
      <c r="B30" s="291">
        <v>43934</v>
      </c>
      <c r="C30" s="284">
        <v>1447</v>
      </c>
      <c r="D30" s="284">
        <v>460</v>
      </c>
      <c r="E30" s="284">
        <v>267</v>
      </c>
      <c r="F30" s="275"/>
    </row>
    <row r="31" spans="1:17" x14ac:dyDescent="0.2">
      <c r="A31" s="87" t="str">
        <f>IF(B31=A$1,B31,IF(MOD(B31-B$4,7)=0,B31,""))</f>
        <v/>
      </c>
      <c r="B31" s="291">
        <v>43935</v>
      </c>
      <c r="C31" s="284">
        <v>1429</v>
      </c>
      <c r="D31" s="284">
        <v>451</v>
      </c>
      <c r="E31" s="284">
        <v>246</v>
      </c>
      <c r="F31" s="275"/>
    </row>
    <row r="32" spans="1:17" x14ac:dyDescent="0.2">
      <c r="A32" s="87">
        <f t="shared" si="0"/>
        <v>43936</v>
      </c>
      <c r="B32" s="291">
        <v>43936</v>
      </c>
      <c r="C32" s="284">
        <v>1516</v>
      </c>
      <c r="D32" s="284">
        <v>421</v>
      </c>
      <c r="E32" s="284">
        <v>217</v>
      </c>
      <c r="F32" s="275"/>
    </row>
    <row r="33" spans="1:6" x14ac:dyDescent="0.2">
      <c r="A33" s="87" t="str">
        <f t="shared" si="0"/>
        <v/>
      </c>
      <c r="B33" s="291">
        <v>43937</v>
      </c>
      <c r="C33" s="284">
        <v>1525</v>
      </c>
      <c r="D33" s="284">
        <v>433</v>
      </c>
      <c r="E33" s="284">
        <v>242</v>
      </c>
      <c r="F33" s="271"/>
    </row>
    <row r="34" spans="1:6" x14ac:dyDescent="0.2">
      <c r="A34" s="87" t="str">
        <f t="shared" si="0"/>
        <v/>
      </c>
      <c r="B34" s="291">
        <v>43938</v>
      </c>
      <c r="C34" s="286">
        <v>1563</v>
      </c>
      <c r="D34" s="286">
        <v>418</v>
      </c>
      <c r="E34" s="284">
        <v>246</v>
      </c>
      <c r="F34" s="271"/>
    </row>
    <row r="35" spans="1:6" x14ac:dyDescent="0.2">
      <c r="A35" s="87" t="str">
        <f t="shared" si="0"/>
        <v/>
      </c>
      <c r="B35" s="291">
        <v>43939</v>
      </c>
      <c r="C35" s="286">
        <v>1458</v>
      </c>
      <c r="D35" s="286">
        <v>405</v>
      </c>
      <c r="E35" s="284">
        <v>251</v>
      </c>
      <c r="F35" s="271"/>
    </row>
    <row r="36" spans="1:6" x14ac:dyDescent="0.2">
      <c r="A36" s="87" t="str">
        <f t="shared" si="0"/>
        <v/>
      </c>
      <c r="B36" s="291">
        <v>43940</v>
      </c>
      <c r="C36" s="286">
        <v>1455</v>
      </c>
      <c r="D36" s="286">
        <v>371</v>
      </c>
      <c r="E36" s="284">
        <v>218</v>
      </c>
      <c r="F36" s="271"/>
    </row>
    <row r="37" spans="1:6" x14ac:dyDescent="0.2">
      <c r="A37" s="87" t="str">
        <f t="shared" si="0"/>
        <v/>
      </c>
      <c r="B37" s="291">
        <v>43941</v>
      </c>
      <c r="C37" s="286">
        <v>1569</v>
      </c>
      <c r="D37" s="286">
        <v>353</v>
      </c>
      <c r="E37" s="284">
        <v>205</v>
      </c>
      <c r="F37" s="271"/>
    </row>
    <row r="38" spans="1:6" x14ac:dyDescent="0.2">
      <c r="A38" s="87" t="str">
        <f t="shared" si="0"/>
        <v/>
      </c>
      <c r="B38" s="291">
        <v>43942</v>
      </c>
      <c r="C38" s="286">
        <v>1418</v>
      </c>
      <c r="D38" s="286">
        <v>269</v>
      </c>
      <c r="E38" s="284">
        <v>156</v>
      </c>
      <c r="F38" s="271"/>
    </row>
    <row r="39" spans="1:6" x14ac:dyDescent="0.2">
      <c r="A39" s="87">
        <f t="shared" si="0"/>
        <v>43943</v>
      </c>
      <c r="B39" s="291">
        <v>43943</v>
      </c>
      <c r="C39" s="286">
        <v>1392</v>
      </c>
      <c r="D39" s="286">
        <v>308</v>
      </c>
      <c r="E39" s="284">
        <v>193</v>
      </c>
      <c r="F39" s="271"/>
    </row>
    <row r="40" spans="1:6" x14ac:dyDescent="0.2">
      <c r="A40" s="87" t="str">
        <f t="shared" si="0"/>
        <v/>
      </c>
      <c r="B40" s="291">
        <v>43944</v>
      </c>
      <c r="C40" s="286">
        <v>1493</v>
      </c>
      <c r="D40" s="286">
        <v>327</v>
      </c>
      <c r="E40" s="294">
        <v>205</v>
      </c>
      <c r="F40" s="271"/>
    </row>
    <row r="41" spans="1:6" x14ac:dyDescent="0.2">
      <c r="A41" s="87" t="str">
        <f t="shared" si="0"/>
        <v/>
      </c>
      <c r="B41" s="291">
        <v>43945</v>
      </c>
      <c r="C41" s="286">
        <v>1509</v>
      </c>
      <c r="D41" s="286">
        <v>338</v>
      </c>
      <c r="E41" s="294">
        <v>214</v>
      </c>
      <c r="F41" s="271"/>
    </row>
    <row r="42" spans="1:6" x14ac:dyDescent="0.2">
      <c r="A42" s="87" t="str">
        <f t="shared" si="0"/>
        <v/>
      </c>
      <c r="B42" s="291">
        <v>43946</v>
      </c>
      <c r="C42" s="286">
        <v>1573</v>
      </c>
      <c r="D42" s="286">
        <v>353</v>
      </c>
      <c r="E42" s="286">
        <v>210</v>
      </c>
      <c r="F42" s="271"/>
    </row>
    <row r="43" spans="1:6" x14ac:dyDescent="0.2">
      <c r="A43" s="87" t="str">
        <f t="shared" si="0"/>
        <v/>
      </c>
      <c r="B43" s="291">
        <v>43947</v>
      </c>
      <c r="C43" s="286">
        <v>1554</v>
      </c>
      <c r="D43" s="286">
        <v>307</v>
      </c>
      <c r="E43" s="286">
        <v>194</v>
      </c>
      <c r="F43" s="271"/>
    </row>
    <row r="44" spans="1:6" x14ac:dyDescent="0.2">
      <c r="A44" s="87" t="str">
        <f t="shared" si="0"/>
        <v/>
      </c>
      <c r="B44" s="295">
        <v>43948</v>
      </c>
      <c r="C44" s="286">
        <v>1532</v>
      </c>
      <c r="D44" s="286">
        <v>343</v>
      </c>
      <c r="E44" s="286">
        <v>225</v>
      </c>
      <c r="F44" s="271"/>
    </row>
    <row r="45" spans="1:6" x14ac:dyDescent="0.2">
      <c r="A45" s="87" t="str">
        <f t="shared" si="0"/>
        <v/>
      </c>
      <c r="B45" s="295">
        <v>43949</v>
      </c>
      <c r="C45" s="286">
        <v>1553</v>
      </c>
      <c r="D45" s="286">
        <v>334</v>
      </c>
      <c r="E45" s="286">
        <v>220</v>
      </c>
      <c r="F45" s="271"/>
    </row>
    <row r="46" spans="1:6" x14ac:dyDescent="0.2">
      <c r="A46" s="87">
        <f t="shared" si="0"/>
        <v>43950</v>
      </c>
      <c r="B46" s="295">
        <v>43950</v>
      </c>
      <c r="C46" s="286">
        <v>1530</v>
      </c>
      <c r="D46" s="286">
        <v>320</v>
      </c>
      <c r="E46" s="286">
        <v>219</v>
      </c>
      <c r="F46" s="271"/>
    </row>
    <row r="47" spans="1:6" x14ac:dyDescent="0.2">
      <c r="A47" s="87" t="str">
        <f t="shared" si="0"/>
        <v/>
      </c>
      <c r="B47" s="295">
        <v>43951</v>
      </c>
      <c r="C47" s="296">
        <v>1516</v>
      </c>
      <c r="D47" s="286">
        <v>360</v>
      </c>
      <c r="E47" s="286">
        <v>256</v>
      </c>
      <c r="F47" s="271"/>
    </row>
    <row r="48" spans="1:6" x14ac:dyDescent="0.2">
      <c r="A48" s="87" t="str">
        <f t="shared" si="0"/>
        <v/>
      </c>
      <c r="B48" s="295">
        <v>43952</v>
      </c>
      <c r="C48" s="296">
        <v>1702</v>
      </c>
      <c r="D48" s="286">
        <v>380</v>
      </c>
      <c r="E48" s="286">
        <v>249</v>
      </c>
      <c r="F48" s="271"/>
    </row>
    <row r="49" spans="1:6" x14ac:dyDescent="0.2">
      <c r="A49" s="87" t="str">
        <f t="shared" si="0"/>
        <v/>
      </c>
      <c r="B49" s="295">
        <v>43953</v>
      </c>
      <c r="C49" s="296">
        <v>1567</v>
      </c>
      <c r="D49" s="286">
        <v>349</v>
      </c>
      <c r="E49" s="286">
        <v>203</v>
      </c>
      <c r="F49" s="271"/>
    </row>
    <row r="50" spans="1:6" x14ac:dyDescent="0.2">
      <c r="A50" s="87" t="str">
        <f t="shared" si="0"/>
        <v/>
      </c>
      <c r="B50" s="295">
        <v>43954</v>
      </c>
      <c r="C50" s="296">
        <v>1500</v>
      </c>
      <c r="D50" s="286">
        <v>317</v>
      </c>
      <c r="E50" s="286">
        <v>193</v>
      </c>
      <c r="F50" s="271"/>
    </row>
    <row r="51" spans="1:6" x14ac:dyDescent="0.2">
      <c r="A51" s="87" t="str">
        <f t="shared" si="0"/>
        <v/>
      </c>
      <c r="B51" s="295">
        <v>43955</v>
      </c>
      <c r="C51" s="296">
        <v>1607</v>
      </c>
      <c r="D51" s="286">
        <v>346</v>
      </c>
      <c r="E51" s="286">
        <v>220</v>
      </c>
      <c r="F51" s="271"/>
    </row>
    <row r="52" spans="1:6" x14ac:dyDescent="0.2">
      <c r="A52" s="87" t="str">
        <f t="shared" si="0"/>
        <v/>
      </c>
      <c r="B52" s="295">
        <v>43956</v>
      </c>
      <c r="C52" s="286">
        <v>1577</v>
      </c>
      <c r="D52" s="286">
        <v>326</v>
      </c>
      <c r="E52" s="286">
        <v>227</v>
      </c>
      <c r="F52" s="271"/>
    </row>
    <row r="53" spans="1:6" x14ac:dyDescent="0.2">
      <c r="A53" s="87">
        <f t="shared" si="0"/>
        <v>43957</v>
      </c>
      <c r="B53" s="295">
        <v>43957</v>
      </c>
      <c r="C53" s="286">
        <v>1560</v>
      </c>
      <c r="D53" s="286">
        <v>311</v>
      </c>
      <c r="E53" s="286">
        <v>210</v>
      </c>
      <c r="F53" s="271"/>
    </row>
    <row r="54" spans="1:6" x14ac:dyDescent="0.2">
      <c r="A54" s="87" t="str">
        <f t="shared" si="0"/>
        <v/>
      </c>
      <c r="B54" s="295">
        <v>43958</v>
      </c>
      <c r="C54" s="286">
        <v>1543</v>
      </c>
      <c r="D54" s="286">
        <v>319</v>
      </c>
      <c r="E54" s="286">
        <v>213</v>
      </c>
      <c r="F54" s="271"/>
    </row>
    <row r="55" spans="1:6" x14ac:dyDescent="0.2">
      <c r="A55" s="87" t="str">
        <f t="shared" si="0"/>
        <v/>
      </c>
      <c r="B55" s="295">
        <v>43959</v>
      </c>
      <c r="C55" s="286">
        <v>1601</v>
      </c>
      <c r="D55" s="286">
        <v>297</v>
      </c>
      <c r="E55" s="286">
        <v>197</v>
      </c>
      <c r="F55" s="271"/>
    </row>
    <row r="56" spans="1:6" x14ac:dyDescent="0.2">
      <c r="A56" s="87" t="str">
        <f t="shared" si="0"/>
        <v/>
      </c>
      <c r="B56" s="295">
        <v>43960</v>
      </c>
      <c r="C56" s="286">
        <v>1552</v>
      </c>
      <c r="D56" s="286">
        <v>271</v>
      </c>
      <c r="E56" s="286">
        <v>162</v>
      </c>
      <c r="F56" s="271"/>
    </row>
    <row r="57" spans="1:6" x14ac:dyDescent="0.2">
      <c r="A57" s="87" t="str">
        <f t="shared" si="0"/>
        <v/>
      </c>
      <c r="B57" s="295">
        <v>43961</v>
      </c>
      <c r="C57" s="286">
        <v>1459</v>
      </c>
      <c r="D57" s="286">
        <v>242</v>
      </c>
      <c r="E57" s="286">
        <v>157</v>
      </c>
      <c r="F57" s="271"/>
    </row>
    <row r="58" spans="1:6" x14ac:dyDescent="0.2">
      <c r="A58" s="87" t="str">
        <f t="shared" si="0"/>
        <v/>
      </c>
      <c r="B58" s="295">
        <v>43962</v>
      </c>
      <c r="C58" s="286">
        <v>1501</v>
      </c>
      <c r="D58" s="286">
        <v>295</v>
      </c>
      <c r="E58" s="286">
        <v>198</v>
      </c>
      <c r="F58" s="271"/>
    </row>
    <row r="59" spans="1:6" x14ac:dyDescent="0.2">
      <c r="A59" s="87" t="str">
        <f t="shared" si="0"/>
        <v/>
      </c>
      <c r="B59" s="295">
        <v>43963</v>
      </c>
      <c r="C59" s="286">
        <v>1459</v>
      </c>
      <c r="D59" s="286">
        <v>311</v>
      </c>
      <c r="E59" s="286">
        <v>195</v>
      </c>
      <c r="F59" s="271"/>
    </row>
    <row r="60" spans="1:6" x14ac:dyDescent="0.2">
      <c r="A60" s="87">
        <f t="shared" si="0"/>
        <v>43964</v>
      </c>
      <c r="B60" s="295">
        <v>43964</v>
      </c>
      <c r="C60" s="286">
        <v>1473</v>
      </c>
      <c r="D60" s="286">
        <v>262</v>
      </c>
      <c r="E60" s="286">
        <v>175</v>
      </c>
      <c r="F60" s="271"/>
    </row>
    <row r="61" spans="1:6" x14ac:dyDescent="0.2">
      <c r="A61" s="87" t="str">
        <f t="shared" si="0"/>
        <v/>
      </c>
      <c r="B61" s="295">
        <v>43965</v>
      </c>
      <c r="C61" s="286">
        <v>1527</v>
      </c>
      <c r="D61" s="286">
        <v>260</v>
      </c>
      <c r="E61" s="286">
        <v>170</v>
      </c>
      <c r="F61" s="271"/>
    </row>
    <row r="62" spans="1:6" x14ac:dyDescent="0.2">
      <c r="A62" s="87" t="str">
        <f t="shared" si="0"/>
        <v/>
      </c>
      <c r="B62" s="295">
        <v>43966</v>
      </c>
      <c r="C62" s="286">
        <v>1650</v>
      </c>
      <c r="D62" s="286">
        <v>274</v>
      </c>
      <c r="E62" s="286">
        <v>193</v>
      </c>
      <c r="F62" s="271"/>
    </row>
    <row r="63" spans="1:6" x14ac:dyDescent="0.2">
      <c r="A63" s="87" t="str">
        <f t="shared" si="0"/>
        <v/>
      </c>
      <c r="B63" s="295">
        <v>43967</v>
      </c>
      <c r="C63" s="286">
        <v>1524</v>
      </c>
      <c r="D63" s="286">
        <v>287</v>
      </c>
      <c r="E63" s="286">
        <v>190</v>
      </c>
      <c r="F63" s="271"/>
    </row>
    <row r="64" spans="1:6" x14ac:dyDescent="0.2">
      <c r="A64" s="87" t="str">
        <f t="shared" si="0"/>
        <v/>
      </c>
      <c r="B64" s="295">
        <v>43968</v>
      </c>
      <c r="C64" s="286">
        <v>1543</v>
      </c>
      <c r="D64" s="286">
        <v>276</v>
      </c>
      <c r="E64" s="286">
        <v>186</v>
      </c>
      <c r="F64" s="271"/>
    </row>
    <row r="65" spans="1:6" x14ac:dyDescent="0.2">
      <c r="A65" s="87" t="str">
        <f t="shared" si="0"/>
        <v/>
      </c>
      <c r="B65" s="295">
        <v>43969</v>
      </c>
      <c r="C65" s="286">
        <v>1654</v>
      </c>
      <c r="D65" s="286">
        <v>341</v>
      </c>
      <c r="E65" s="286">
        <v>244</v>
      </c>
      <c r="F65" s="271"/>
    </row>
    <row r="66" spans="1:6" x14ac:dyDescent="0.2">
      <c r="A66" s="87" t="str">
        <f t="shared" si="0"/>
        <v/>
      </c>
      <c r="B66" s="295">
        <v>43970</v>
      </c>
      <c r="C66" s="286">
        <v>1614</v>
      </c>
      <c r="D66" s="286">
        <v>323</v>
      </c>
      <c r="E66" s="286">
        <v>201</v>
      </c>
      <c r="F66" s="271"/>
    </row>
    <row r="67" spans="1:6" x14ac:dyDescent="0.2">
      <c r="A67" s="87">
        <f t="shared" si="0"/>
        <v>43971</v>
      </c>
      <c r="B67" s="295">
        <v>43971</v>
      </c>
      <c r="C67" s="286">
        <v>1686</v>
      </c>
      <c r="D67" s="286">
        <v>264</v>
      </c>
      <c r="E67" s="286">
        <v>186</v>
      </c>
      <c r="F67" s="271"/>
    </row>
    <row r="68" spans="1:6" x14ac:dyDescent="0.2">
      <c r="A68" s="87" t="str">
        <f t="shared" si="0"/>
        <v/>
      </c>
      <c r="B68" s="295">
        <v>43972</v>
      </c>
      <c r="C68" s="286">
        <v>1624</v>
      </c>
      <c r="D68" s="286">
        <v>267</v>
      </c>
      <c r="E68" s="286">
        <v>183</v>
      </c>
      <c r="F68" s="271"/>
    </row>
    <row r="69" spans="1:6" x14ac:dyDescent="0.2">
      <c r="A69" s="87" t="str">
        <f t="shared" ref="A69:A132" si="1">IF(B69=A$1,B69,IF(MOD(B69-B$4,7)=0,B69,""))</f>
        <v/>
      </c>
      <c r="B69" s="295">
        <v>43973</v>
      </c>
      <c r="C69" s="286">
        <v>1612</v>
      </c>
      <c r="D69" s="286">
        <v>271</v>
      </c>
      <c r="E69" s="286">
        <v>178</v>
      </c>
      <c r="F69" s="271"/>
    </row>
    <row r="70" spans="1:6" x14ac:dyDescent="0.2">
      <c r="A70" s="87" t="str">
        <f t="shared" si="1"/>
        <v/>
      </c>
      <c r="B70" s="295">
        <v>43974</v>
      </c>
      <c r="C70" s="286">
        <v>1441</v>
      </c>
      <c r="D70" s="286">
        <v>268</v>
      </c>
      <c r="E70" s="286">
        <v>175</v>
      </c>
      <c r="F70" s="271"/>
    </row>
    <row r="71" spans="1:6" x14ac:dyDescent="0.2">
      <c r="A71" s="87" t="str">
        <f t="shared" si="1"/>
        <v/>
      </c>
      <c r="B71" s="295">
        <v>43975</v>
      </c>
      <c r="C71" s="286">
        <v>1521</v>
      </c>
      <c r="D71" s="286">
        <v>255</v>
      </c>
      <c r="E71" s="286">
        <v>155</v>
      </c>
      <c r="F71" s="271"/>
    </row>
    <row r="72" spans="1:6" x14ac:dyDescent="0.2">
      <c r="A72" s="87" t="str">
        <f t="shared" si="1"/>
        <v/>
      </c>
      <c r="B72" s="295">
        <v>43976</v>
      </c>
      <c r="C72" s="286">
        <v>1577</v>
      </c>
      <c r="D72" s="286">
        <v>265</v>
      </c>
      <c r="E72" s="286">
        <v>180</v>
      </c>
      <c r="F72" s="271"/>
    </row>
    <row r="73" spans="1:6" x14ac:dyDescent="0.2">
      <c r="A73" s="87" t="str">
        <f t="shared" si="1"/>
        <v/>
      </c>
      <c r="B73" s="295">
        <v>43977</v>
      </c>
      <c r="C73" s="286">
        <v>1606</v>
      </c>
      <c r="D73" s="286">
        <v>241</v>
      </c>
      <c r="E73" s="286">
        <v>149</v>
      </c>
      <c r="F73" s="271"/>
    </row>
    <row r="74" spans="1:6" x14ac:dyDescent="0.2">
      <c r="A74" s="87">
        <f t="shared" si="1"/>
        <v>43978</v>
      </c>
      <c r="B74" s="295">
        <v>43978</v>
      </c>
      <c r="C74" s="286">
        <v>1629</v>
      </c>
      <c r="D74" s="286">
        <v>257</v>
      </c>
      <c r="E74" s="286">
        <v>168</v>
      </c>
      <c r="F74" s="271"/>
    </row>
    <row r="75" spans="1:6" x14ac:dyDescent="0.2">
      <c r="A75" s="87" t="str">
        <f t="shared" si="1"/>
        <v/>
      </c>
      <c r="B75" s="295">
        <v>43979</v>
      </c>
      <c r="C75" s="286">
        <v>1682</v>
      </c>
      <c r="D75" s="286">
        <v>251</v>
      </c>
      <c r="E75" s="286">
        <v>165</v>
      </c>
      <c r="F75" s="271"/>
    </row>
    <row r="76" spans="1:6" x14ac:dyDescent="0.2">
      <c r="A76" s="87" t="str">
        <f t="shared" si="1"/>
        <v/>
      </c>
      <c r="B76" s="295">
        <v>43980</v>
      </c>
      <c r="C76" s="286">
        <v>1818</v>
      </c>
      <c r="D76" s="286">
        <v>198</v>
      </c>
      <c r="E76" s="286">
        <v>131</v>
      </c>
      <c r="F76" s="271"/>
    </row>
    <row r="77" spans="1:6" x14ac:dyDescent="0.2">
      <c r="A77" s="87" t="str">
        <f t="shared" si="1"/>
        <v/>
      </c>
      <c r="B77" s="295">
        <v>43981</v>
      </c>
      <c r="C77" s="286">
        <v>1636</v>
      </c>
      <c r="D77" s="286">
        <v>206</v>
      </c>
      <c r="E77" s="286">
        <v>131</v>
      </c>
      <c r="F77" s="271"/>
    </row>
    <row r="78" spans="1:6" x14ac:dyDescent="0.2">
      <c r="A78" s="87" t="str">
        <f t="shared" si="1"/>
        <v/>
      </c>
      <c r="B78" s="295">
        <v>43982</v>
      </c>
      <c r="C78" s="286">
        <v>1634</v>
      </c>
      <c r="D78" s="286">
        <v>217</v>
      </c>
      <c r="E78" s="286">
        <v>151</v>
      </c>
      <c r="F78" s="271"/>
    </row>
    <row r="79" spans="1:6" x14ac:dyDescent="0.2">
      <c r="A79" s="87" t="str">
        <f t="shared" si="1"/>
        <v/>
      </c>
      <c r="B79" s="295">
        <v>43983</v>
      </c>
      <c r="C79" s="286">
        <v>1791</v>
      </c>
      <c r="D79" s="286">
        <v>262</v>
      </c>
      <c r="E79" s="286">
        <v>183</v>
      </c>
      <c r="F79" s="271"/>
    </row>
    <row r="80" spans="1:6" x14ac:dyDescent="0.2">
      <c r="A80" s="87" t="str">
        <f t="shared" si="1"/>
        <v/>
      </c>
      <c r="B80" s="295">
        <v>43984</v>
      </c>
      <c r="C80" s="286">
        <v>1631</v>
      </c>
      <c r="D80" s="286">
        <v>219</v>
      </c>
      <c r="E80" s="286">
        <v>152</v>
      </c>
      <c r="F80" s="271"/>
    </row>
    <row r="81" spans="1:6" x14ac:dyDescent="0.2">
      <c r="A81" s="87">
        <f t="shared" si="1"/>
        <v>43985</v>
      </c>
      <c r="B81" s="295">
        <v>43985</v>
      </c>
      <c r="C81" s="286">
        <v>1592</v>
      </c>
      <c r="D81" s="286">
        <v>211</v>
      </c>
      <c r="E81" s="286">
        <v>136</v>
      </c>
      <c r="F81" s="271"/>
    </row>
    <row r="82" spans="1:6" x14ac:dyDescent="0.2">
      <c r="A82" s="87" t="str">
        <f t="shared" si="1"/>
        <v/>
      </c>
      <c r="B82" s="295">
        <v>43986</v>
      </c>
      <c r="C82" s="286">
        <v>1551</v>
      </c>
      <c r="D82" s="286">
        <v>225</v>
      </c>
      <c r="E82" s="286">
        <v>158</v>
      </c>
      <c r="F82" s="271"/>
    </row>
    <row r="83" spans="1:6" x14ac:dyDescent="0.2">
      <c r="A83" s="87" t="str">
        <f t="shared" si="1"/>
        <v/>
      </c>
      <c r="B83" s="295">
        <v>43987</v>
      </c>
      <c r="C83" s="286">
        <v>1606</v>
      </c>
      <c r="D83" s="286">
        <v>257</v>
      </c>
      <c r="E83" s="286">
        <v>165</v>
      </c>
      <c r="F83" s="271"/>
    </row>
    <row r="84" spans="1:6" x14ac:dyDescent="0.2">
      <c r="A84" s="87" t="str">
        <f t="shared" si="1"/>
        <v/>
      </c>
      <c r="B84" s="295">
        <v>43988</v>
      </c>
      <c r="C84" s="286">
        <v>1636</v>
      </c>
      <c r="D84" s="286">
        <v>219</v>
      </c>
      <c r="E84" s="286">
        <v>156</v>
      </c>
      <c r="F84" s="271"/>
    </row>
    <row r="85" spans="1:6" x14ac:dyDescent="0.2">
      <c r="A85" s="87" t="str">
        <f t="shared" si="1"/>
        <v/>
      </c>
      <c r="B85" s="295">
        <v>43989</v>
      </c>
      <c r="C85" s="286">
        <v>1631</v>
      </c>
      <c r="D85" s="286">
        <v>236</v>
      </c>
      <c r="E85" s="286">
        <v>158</v>
      </c>
      <c r="F85" s="271"/>
    </row>
    <row r="86" spans="1:6" x14ac:dyDescent="0.2">
      <c r="A86" s="87" t="str">
        <f t="shared" si="1"/>
        <v/>
      </c>
      <c r="B86" s="295">
        <v>43990</v>
      </c>
      <c r="C86" s="286">
        <v>1653</v>
      </c>
      <c r="D86" s="286">
        <v>254</v>
      </c>
      <c r="E86" s="286">
        <v>178</v>
      </c>
      <c r="F86" s="271"/>
    </row>
    <row r="87" spans="1:6" x14ac:dyDescent="0.2">
      <c r="A87" s="87" t="str">
        <f t="shared" si="1"/>
        <v/>
      </c>
      <c r="B87" s="295">
        <v>43991</v>
      </c>
      <c r="C87" s="286">
        <v>1543</v>
      </c>
      <c r="D87" s="286">
        <v>235</v>
      </c>
      <c r="E87" s="286">
        <v>167</v>
      </c>
      <c r="F87" s="271"/>
    </row>
    <row r="88" spans="1:6" x14ac:dyDescent="0.2">
      <c r="A88" s="87">
        <f t="shared" si="1"/>
        <v>43992</v>
      </c>
      <c r="B88" s="295">
        <v>43992</v>
      </c>
      <c r="C88" s="286">
        <v>1520</v>
      </c>
      <c r="D88" s="286">
        <v>250</v>
      </c>
      <c r="E88" s="286">
        <v>165</v>
      </c>
      <c r="F88" s="271"/>
    </row>
    <row r="89" spans="1:6" x14ac:dyDescent="0.2">
      <c r="A89" s="87" t="str">
        <f t="shared" si="1"/>
        <v/>
      </c>
      <c r="B89" s="295">
        <v>43993</v>
      </c>
      <c r="C89" s="286">
        <v>1594</v>
      </c>
      <c r="D89" s="286">
        <v>247</v>
      </c>
      <c r="E89" s="286">
        <v>169</v>
      </c>
      <c r="F89" s="271"/>
    </row>
    <row r="90" spans="1:6" x14ac:dyDescent="0.2">
      <c r="A90" s="87" t="str">
        <f t="shared" si="1"/>
        <v/>
      </c>
      <c r="B90" s="295">
        <v>43994</v>
      </c>
      <c r="C90" s="286">
        <v>1684</v>
      </c>
      <c r="D90" s="286">
        <v>210</v>
      </c>
      <c r="E90" s="286">
        <v>141</v>
      </c>
      <c r="F90" s="271"/>
    </row>
    <row r="91" spans="1:6" x14ac:dyDescent="0.2">
      <c r="A91" s="87" t="str">
        <f t="shared" si="1"/>
        <v/>
      </c>
      <c r="B91" s="295">
        <v>43995</v>
      </c>
      <c r="C91" s="286">
        <v>1625</v>
      </c>
      <c r="D91" s="286">
        <v>240</v>
      </c>
      <c r="E91" s="286">
        <v>163</v>
      </c>
      <c r="F91" s="271"/>
    </row>
    <row r="92" spans="1:6" x14ac:dyDescent="0.2">
      <c r="A92" s="87" t="str">
        <f t="shared" si="1"/>
        <v/>
      </c>
      <c r="B92" s="295">
        <v>43996</v>
      </c>
      <c r="C92" s="286">
        <v>1681</v>
      </c>
      <c r="D92" s="286">
        <v>224</v>
      </c>
      <c r="E92" s="286">
        <v>152</v>
      </c>
      <c r="F92" s="271"/>
    </row>
    <row r="93" spans="1:6" x14ac:dyDescent="0.2">
      <c r="A93" s="87" t="str">
        <f t="shared" si="1"/>
        <v/>
      </c>
      <c r="B93" s="295">
        <v>43997</v>
      </c>
      <c r="C93" s="286">
        <v>1720</v>
      </c>
      <c r="D93" s="286">
        <v>244</v>
      </c>
      <c r="E93" s="286">
        <v>176</v>
      </c>
      <c r="F93" s="271"/>
    </row>
    <row r="94" spans="1:6" x14ac:dyDescent="0.2">
      <c r="A94" s="87" t="str">
        <f t="shared" si="1"/>
        <v/>
      </c>
      <c r="B94" s="295">
        <v>43998</v>
      </c>
      <c r="C94" s="286">
        <v>1619</v>
      </c>
      <c r="D94" s="286">
        <v>222</v>
      </c>
      <c r="E94" s="286">
        <v>153</v>
      </c>
      <c r="F94" s="271"/>
    </row>
    <row r="95" spans="1:6" x14ac:dyDescent="0.2">
      <c r="A95" s="87">
        <f t="shared" si="1"/>
        <v>43999</v>
      </c>
      <c r="B95" s="295">
        <v>43999</v>
      </c>
      <c r="C95" s="286">
        <v>1633</v>
      </c>
      <c r="D95" s="286">
        <v>211</v>
      </c>
      <c r="E95" s="286">
        <v>150</v>
      </c>
      <c r="F95" s="271"/>
    </row>
    <row r="96" spans="1:6" x14ac:dyDescent="0.2">
      <c r="A96" s="87" t="str">
        <f t="shared" si="1"/>
        <v/>
      </c>
      <c r="B96" s="295">
        <v>44000</v>
      </c>
      <c r="C96" s="286">
        <v>1662</v>
      </c>
      <c r="D96" s="286">
        <v>216</v>
      </c>
      <c r="E96" s="286">
        <v>148</v>
      </c>
      <c r="F96" s="271"/>
    </row>
    <row r="97" spans="1:6" x14ac:dyDescent="0.2">
      <c r="A97" s="87" t="str">
        <f t="shared" ref="A97" si="2">IF(B97=A$1,B97,IF(MOD(B97-B$4,7)=0,B97,""))</f>
        <v/>
      </c>
      <c r="B97" s="295">
        <v>44001</v>
      </c>
      <c r="C97" s="286">
        <v>1711</v>
      </c>
      <c r="D97" s="286">
        <v>224</v>
      </c>
      <c r="E97" s="286">
        <v>158</v>
      </c>
      <c r="F97" s="271"/>
    </row>
    <row r="98" spans="1:6" x14ac:dyDescent="0.2">
      <c r="A98" s="87" t="str">
        <f t="shared" si="1"/>
        <v/>
      </c>
      <c r="B98" s="295">
        <v>44002</v>
      </c>
      <c r="C98" s="286">
        <v>1775</v>
      </c>
      <c r="D98" s="286">
        <v>204</v>
      </c>
      <c r="E98" s="286">
        <v>119</v>
      </c>
      <c r="F98" s="271"/>
    </row>
    <row r="99" spans="1:6" x14ac:dyDescent="0.2">
      <c r="A99" s="87" t="str">
        <f t="shared" si="1"/>
        <v/>
      </c>
      <c r="B99" s="295">
        <v>44003</v>
      </c>
      <c r="C99" s="286">
        <v>1600</v>
      </c>
      <c r="D99" s="286">
        <v>200</v>
      </c>
      <c r="E99" s="286">
        <v>127</v>
      </c>
      <c r="F99" s="271"/>
    </row>
    <row r="100" spans="1:6" x14ac:dyDescent="0.2">
      <c r="A100" s="87" t="str">
        <f t="shared" si="1"/>
        <v/>
      </c>
      <c r="B100" s="295">
        <v>44004</v>
      </c>
      <c r="C100" s="286">
        <v>1597</v>
      </c>
      <c r="D100" s="286">
        <v>194</v>
      </c>
      <c r="E100" s="286">
        <v>126</v>
      </c>
      <c r="F100" s="271"/>
    </row>
    <row r="101" spans="1:6" x14ac:dyDescent="0.2">
      <c r="A101" s="87" t="str">
        <f t="shared" si="1"/>
        <v/>
      </c>
      <c r="B101" s="295">
        <v>44005</v>
      </c>
      <c r="C101" s="286">
        <v>1545</v>
      </c>
      <c r="D101" s="286">
        <v>207</v>
      </c>
      <c r="E101" s="286">
        <v>148</v>
      </c>
      <c r="F101" s="271"/>
    </row>
    <row r="102" spans="1:6" x14ac:dyDescent="0.2">
      <c r="A102" s="87">
        <f t="shared" si="1"/>
        <v>44006</v>
      </c>
      <c r="B102" s="295">
        <v>44006</v>
      </c>
      <c r="C102" s="286">
        <v>1681</v>
      </c>
      <c r="D102" s="286">
        <v>193</v>
      </c>
      <c r="E102" s="286">
        <v>136</v>
      </c>
      <c r="F102" s="271"/>
    </row>
    <row r="103" spans="1:6" x14ac:dyDescent="0.2">
      <c r="A103" s="87" t="str">
        <f t="shared" si="1"/>
        <v/>
      </c>
      <c r="B103" s="295">
        <v>44007</v>
      </c>
      <c r="C103" s="286">
        <v>1768</v>
      </c>
      <c r="D103" s="286">
        <v>229</v>
      </c>
      <c r="E103" s="286">
        <v>162</v>
      </c>
      <c r="F103" s="271"/>
    </row>
    <row r="104" spans="1:6" x14ac:dyDescent="0.2">
      <c r="A104" s="87" t="str">
        <f t="shared" si="1"/>
        <v/>
      </c>
      <c r="B104" s="295">
        <v>44008</v>
      </c>
      <c r="C104" s="286">
        <v>1665</v>
      </c>
      <c r="D104" s="286">
        <v>205</v>
      </c>
      <c r="E104" s="286">
        <v>154</v>
      </c>
      <c r="F104" s="271"/>
    </row>
    <row r="105" spans="1:6" x14ac:dyDescent="0.2">
      <c r="A105" s="87" t="str">
        <f t="shared" si="1"/>
        <v/>
      </c>
      <c r="B105" s="295">
        <v>44009</v>
      </c>
      <c r="C105" s="286">
        <v>1694</v>
      </c>
      <c r="D105" s="286">
        <v>209</v>
      </c>
      <c r="E105" s="286">
        <v>147</v>
      </c>
      <c r="F105" s="271"/>
    </row>
    <row r="106" spans="1:6" x14ac:dyDescent="0.2">
      <c r="A106" s="87" t="str">
        <f t="shared" si="1"/>
        <v/>
      </c>
      <c r="B106" s="295">
        <v>44010</v>
      </c>
      <c r="C106" s="286">
        <v>1576</v>
      </c>
      <c r="D106" s="286">
        <v>190</v>
      </c>
      <c r="E106" s="286">
        <v>129</v>
      </c>
      <c r="F106" s="271"/>
    </row>
    <row r="107" spans="1:6" x14ac:dyDescent="0.2">
      <c r="A107" s="87" t="str">
        <f t="shared" si="1"/>
        <v/>
      </c>
      <c r="B107" s="295">
        <v>44011</v>
      </c>
      <c r="C107" s="286">
        <v>1634</v>
      </c>
      <c r="D107" s="286">
        <v>230</v>
      </c>
      <c r="E107" s="286">
        <v>159</v>
      </c>
      <c r="F107" s="271"/>
    </row>
    <row r="108" spans="1:6" x14ac:dyDescent="0.2">
      <c r="A108" s="87" t="str">
        <f t="shared" si="1"/>
        <v/>
      </c>
      <c r="B108" s="295">
        <v>44012</v>
      </c>
      <c r="C108" s="286">
        <v>1614</v>
      </c>
      <c r="D108" s="286">
        <v>216</v>
      </c>
      <c r="E108" s="286">
        <v>158</v>
      </c>
      <c r="F108" s="271"/>
    </row>
    <row r="109" spans="1:6" x14ac:dyDescent="0.2">
      <c r="A109" s="87">
        <f t="shared" si="1"/>
        <v>44013</v>
      </c>
      <c r="B109" s="295">
        <v>44013</v>
      </c>
      <c r="C109" s="286">
        <v>1610</v>
      </c>
      <c r="D109" s="286">
        <v>198</v>
      </c>
      <c r="E109" s="286">
        <v>149</v>
      </c>
      <c r="F109" s="271"/>
    </row>
    <row r="110" spans="1:6" x14ac:dyDescent="0.2">
      <c r="A110" s="87" t="str">
        <f t="shared" ref="A110" si="3">IF(B110=A$1,B110,IF(MOD(B110-B$4,7)=0,B110,""))</f>
        <v/>
      </c>
      <c r="B110" s="295">
        <v>44014</v>
      </c>
      <c r="C110" s="286">
        <v>1577</v>
      </c>
      <c r="D110" s="286">
        <v>213</v>
      </c>
      <c r="E110" s="286">
        <v>147</v>
      </c>
      <c r="F110" s="271"/>
    </row>
    <row r="111" spans="1:6" x14ac:dyDescent="0.2">
      <c r="A111" s="87" t="str">
        <f t="shared" si="1"/>
        <v/>
      </c>
      <c r="B111" s="295">
        <v>44015</v>
      </c>
      <c r="C111" s="286">
        <v>1630</v>
      </c>
      <c r="D111" s="286">
        <v>243</v>
      </c>
      <c r="E111" s="286">
        <v>180</v>
      </c>
      <c r="F111" s="271"/>
    </row>
    <row r="112" spans="1:6" x14ac:dyDescent="0.2">
      <c r="A112" s="87" t="str">
        <f t="shared" si="1"/>
        <v/>
      </c>
      <c r="B112" s="295">
        <v>44016</v>
      </c>
      <c r="C112" s="286">
        <v>1587</v>
      </c>
      <c r="D112" s="286">
        <v>233</v>
      </c>
      <c r="E112" s="286">
        <v>153</v>
      </c>
      <c r="F112" s="271"/>
    </row>
    <row r="113" spans="1:6" x14ac:dyDescent="0.2">
      <c r="A113" s="87" t="str">
        <f t="shared" si="1"/>
        <v/>
      </c>
      <c r="B113" s="295">
        <v>44017</v>
      </c>
      <c r="C113" s="286">
        <v>1555</v>
      </c>
      <c r="D113" s="286">
        <v>197</v>
      </c>
      <c r="E113" s="286">
        <v>124</v>
      </c>
      <c r="F113" s="271"/>
    </row>
    <row r="114" spans="1:6" x14ac:dyDescent="0.2">
      <c r="A114" s="87" t="str">
        <f t="shared" si="1"/>
        <v/>
      </c>
      <c r="B114" s="295">
        <v>44018</v>
      </c>
      <c r="C114" s="286">
        <v>1625</v>
      </c>
      <c r="D114" s="286">
        <v>205</v>
      </c>
      <c r="E114" s="286">
        <v>127</v>
      </c>
      <c r="F114" s="271"/>
    </row>
    <row r="115" spans="1:6" x14ac:dyDescent="0.2">
      <c r="A115" s="87" t="str">
        <f t="shared" si="1"/>
        <v/>
      </c>
      <c r="B115" s="295">
        <v>44019</v>
      </c>
      <c r="C115" s="286">
        <v>1579</v>
      </c>
      <c r="D115" s="286">
        <v>143</v>
      </c>
      <c r="E115" s="286">
        <v>104</v>
      </c>
      <c r="F115" s="271"/>
    </row>
    <row r="116" spans="1:6" x14ac:dyDescent="0.2">
      <c r="A116" s="87">
        <f t="shared" si="1"/>
        <v>44020</v>
      </c>
      <c r="B116" s="295">
        <v>44020</v>
      </c>
      <c r="C116" s="286">
        <v>1591</v>
      </c>
      <c r="D116" s="286">
        <v>170</v>
      </c>
      <c r="E116" s="286">
        <v>120</v>
      </c>
      <c r="F116" s="271"/>
    </row>
    <row r="117" spans="1:6" x14ac:dyDescent="0.2">
      <c r="A117" s="87" t="str">
        <f t="shared" si="1"/>
        <v/>
      </c>
      <c r="B117" s="295">
        <v>44021</v>
      </c>
      <c r="C117" s="286">
        <v>1658</v>
      </c>
      <c r="D117" s="286">
        <v>195</v>
      </c>
      <c r="E117" s="286">
        <v>134</v>
      </c>
      <c r="F117" s="271"/>
    </row>
    <row r="118" spans="1:6" x14ac:dyDescent="0.2">
      <c r="A118" s="87" t="str">
        <f t="shared" si="1"/>
        <v/>
      </c>
      <c r="B118" s="295">
        <v>44022</v>
      </c>
      <c r="C118" s="286">
        <v>1668</v>
      </c>
      <c r="D118" s="286">
        <v>161</v>
      </c>
      <c r="E118" s="286">
        <v>114</v>
      </c>
      <c r="F118" s="271"/>
    </row>
    <row r="119" spans="1:6" x14ac:dyDescent="0.2">
      <c r="A119" s="87" t="str">
        <f t="shared" si="1"/>
        <v/>
      </c>
      <c r="B119" s="295">
        <v>44023</v>
      </c>
      <c r="C119" s="286">
        <v>1678</v>
      </c>
      <c r="D119" s="286">
        <v>168</v>
      </c>
      <c r="E119" s="286">
        <v>131</v>
      </c>
      <c r="F119" s="271"/>
    </row>
    <row r="120" spans="1:6" x14ac:dyDescent="0.2">
      <c r="A120" s="87" t="str">
        <f>IF(B120=A$1,B120,IF(MOD(B120-B$4,7)=0,B120,""))</f>
        <v/>
      </c>
      <c r="B120" s="295">
        <v>44024</v>
      </c>
      <c r="C120" s="286">
        <v>1692</v>
      </c>
      <c r="D120" s="286">
        <v>163</v>
      </c>
      <c r="E120" s="286">
        <v>108</v>
      </c>
      <c r="F120" s="271"/>
    </row>
    <row r="121" spans="1:6" x14ac:dyDescent="0.2">
      <c r="A121" s="87" t="str">
        <f>IF(B121=A$1,B121,IF(MOD(B121-B$4,7)=0,B121,""))</f>
        <v/>
      </c>
      <c r="B121" s="295">
        <v>44025</v>
      </c>
      <c r="C121" s="286">
        <v>1718</v>
      </c>
      <c r="D121" s="286">
        <v>181</v>
      </c>
      <c r="E121" s="286">
        <v>131</v>
      </c>
      <c r="F121" s="271"/>
    </row>
    <row r="122" spans="1:6" x14ac:dyDescent="0.2">
      <c r="A122" s="87" t="str">
        <f t="shared" si="1"/>
        <v/>
      </c>
      <c r="B122" s="295">
        <v>44026</v>
      </c>
      <c r="C122" s="286">
        <v>1629</v>
      </c>
      <c r="D122" s="286">
        <v>197</v>
      </c>
      <c r="E122" s="286">
        <v>142</v>
      </c>
      <c r="F122" s="271"/>
    </row>
    <row r="123" spans="1:6" x14ac:dyDescent="0.2">
      <c r="A123" s="87">
        <f t="shared" si="1"/>
        <v>44027</v>
      </c>
      <c r="B123" s="295">
        <v>44027</v>
      </c>
      <c r="C123" s="286">
        <v>1636</v>
      </c>
      <c r="D123" s="286">
        <v>182</v>
      </c>
      <c r="E123" s="286">
        <v>131</v>
      </c>
      <c r="F123" s="271"/>
    </row>
    <row r="124" spans="1:6" x14ac:dyDescent="0.2">
      <c r="A124" s="87" t="str">
        <f t="shared" si="1"/>
        <v/>
      </c>
      <c r="B124" s="295">
        <v>44028</v>
      </c>
      <c r="C124" s="286">
        <v>1786</v>
      </c>
      <c r="D124" s="286">
        <v>227</v>
      </c>
      <c r="E124" s="286">
        <v>160</v>
      </c>
      <c r="F124" s="271"/>
    </row>
    <row r="125" spans="1:6" x14ac:dyDescent="0.2">
      <c r="A125" s="87" t="str">
        <f t="shared" si="1"/>
        <v/>
      </c>
      <c r="B125" s="295">
        <v>44029</v>
      </c>
      <c r="C125" s="286">
        <v>1777</v>
      </c>
      <c r="D125" s="286">
        <v>166</v>
      </c>
      <c r="E125" s="286">
        <v>123</v>
      </c>
      <c r="F125" s="271"/>
    </row>
    <row r="126" spans="1:6" x14ac:dyDescent="0.2">
      <c r="A126" s="87" t="str">
        <f t="shared" si="1"/>
        <v/>
      </c>
      <c r="B126" s="295">
        <v>44030</v>
      </c>
      <c r="C126" s="286">
        <v>1716</v>
      </c>
      <c r="D126" s="286">
        <v>160</v>
      </c>
      <c r="E126" s="286">
        <v>97</v>
      </c>
      <c r="F126" s="271"/>
    </row>
    <row r="127" spans="1:6" x14ac:dyDescent="0.2">
      <c r="A127" s="87" t="str">
        <f t="shared" si="1"/>
        <v/>
      </c>
      <c r="B127" s="295">
        <v>44031</v>
      </c>
      <c r="C127" s="286">
        <v>1632</v>
      </c>
      <c r="D127" s="286">
        <v>126</v>
      </c>
      <c r="E127" s="286">
        <v>95</v>
      </c>
      <c r="F127" s="271"/>
    </row>
    <row r="128" spans="1:6" x14ac:dyDescent="0.2">
      <c r="A128" s="87">
        <f t="shared" si="1"/>
        <v>44032</v>
      </c>
      <c r="B128" s="297">
        <v>44032</v>
      </c>
      <c r="C128" s="288">
        <v>1651</v>
      </c>
      <c r="D128" s="288">
        <v>176</v>
      </c>
      <c r="E128" s="288">
        <v>123</v>
      </c>
      <c r="F128" s="271"/>
    </row>
    <row r="129" spans="1:1" x14ac:dyDescent="0.2">
      <c r="A129" s="87" t="str">
        <f t="shared" si="1"/>
        <v/>
      </c>
    </row>
    <row r="130" spans="1:1" x14ac:dyDescent="0.2">
      <c r="A130" s="87" t="str">
        <f t="shared" si="1"/>
        <v/>
      </c>
    </row>
    <row r="131" spans="1:1" x14ac:dyDescent="0.2">
      <c r="A131" s="87" t="str">
        <f t="shared" si="1"/>
        <v/>
      </c>
    </row>
    <row r="132" spans="1:1" x14ac:dyDescent="0.2">
      <c r="A132" s="87" t="str">
        <f t="shared" si="1"/>
        <v/>
      </c>
    </row>
    <row r="133" spans="1:1" x14ac:dyDescent="0.2">
      <c r="A133" s="87" t="str">
        <f t="shared" ref="A133:A196" si="4">IF(B133=A$1,B133,IF(MOD(B133-B$4,7)=0,B133,""))</f>
        <v/>
      </c>
    </row>
    <row r="134" spans="1:1" x14ac:dyDescent="0.2">
      <c r="A134" s="87" t="str">
        <f t="shared" si="4"/>
        <v/>
      </c>
    </row>
    <row r="135" spans="1:1" x14ac:dyDescent="0.2">
      <c r="A135" s="87" t="str">
        <f t="shared" si="4"/>
        <v/>
      </c>
    </row>
    <row r="136" spans="1:1" x14ac:dyDescent="0.2">
      <c r="A136" s="87" t="str">
        <f t="shared" si="4"/>
        <v/>
      </c>
    </row>
    <row r="137" spans="1:1" x14ac:dyDescent="0.2">
      <c r="A137" s="87" t="str">
        <f t="shared" si="4"/>
        <v/>
      </c>
    </row>
    <row r="138" spans="1:1" x14ac:dyDescent="0.2">
      <c r="A138" s="87" t="str">
        <f t="shared" si="4"/>
        <v/>
      </c>
    </row>
    <row r="139" spans="1:1" x14ac:dyDescent="0.2">
      <c r="A139" s="87" t="str">
        <f t="shared" si="4"/>
        <v/>
      </c>
    </row>
    <row r="140" spans="1:1" x14ac:dyDescent="0.2">
      <c r="A140" s="87" t="str">
        <f t="shared" si="4"/>
        <v/>
      </c>
    </row>
    <row r="141" spans="1:1" x14ac:dyDescent="0.2">
      <c r="A141" s="87" t="str">
        <f t="shared" si="4"/>
        <v/>
      </c>
    </row>
    <row r="142" spans="1:1" x14ac:dyDescent="0.2">
      <c r="A142" s="87" t="str">
        <f t="shared" si="4"/>
        <v/>
      </c>
    </row>
    <row r="143" spans="1:1" x14ac:dyDescent="0.2">
      <c r="A143" s="87" t="str">
        <f t="shared" si="4"/>
        <v/>
      </c>
    </row>
    <row r="144" spans="1:1" x14ac:dyDescent="0.2">
      <c r="A144" s="87" t="str">
        <f t="shared" si="4"/>
        <v/>
      </c>
    </row>
    <row r="145" spans="1:1" x14ac:dyDescent="0.2">
      <c r="A145" s="87" t="str">
        <f t="shared" si="4"/>
        <v/>
      </c>
    </row>
    <row r="146" spans="1:1" x14ac:dyDescent="0.2">
      <c r="A146" s="87" t="str">
        <f t="shared" si="4"/>
        <v/>
      </c>
    </row>
    <row r="147" spans="1:1" x14ac:dyDescent="0.2">
      <c r="A147" s="87" t="str">
        <f t="shared" si="4"/>
        <v/>
      </c>
    </row>
    <row r="148" spans="1:1" x14ac:dyDescent="0.2">
      <c r="A148" s="87" t="str">
        <f t="shared" si="4"/>
        <v/>
      </c>
    </row>
    <row r="149" spans="1:1" x14ac:dyDescent="0.2">
      <c r="A149" s="87" t="str">
        <f t="shared" si="4"/>
        <v/>
      </c>
    </row>
    <row r="150" spans="1:1" x14ac:dyDescent="0.2">
      <c r="A150" s="87" t="str">
        <f t="shared" si="4"/>
        <v/>
      </c>
    </row>
    <row r="151" spans="1:1" x14ac:dyDescent="0.2">
      <c r="A151" s="87" t="str">
        <f t="shared" si="4"/>
        <v/>
      </c>
    </row>
    <row r="152" spans="1:1" x14ac:dyDescent="0.2">
      <c r="A152" s="87" t="str">
        <f t="shared" si="4"/>
        <v/>
      </c>
    </row>
    <row r="153" spans="1:1" x14ac:dyDescent="0.2">
      <c r="A153" s="87" t="str">
        <f t="shared" si="4"/>
        <v/>
      </c>
    </row>
    <row r="154" spans="1:1" x14ac:dyDescent="0.2">
      <c r="A154" s="87" t="str">
        <f t="shared" si="4"/>
        <v/>
      </c>
    </row>
    <row r="155" spans="1:1" x14ac:dyDescent="0.2">
      <c r="A155" s="87" t="str">
        <f t="shared" si="4"/>
        <v/>
      </c>
    </row>
    <row r="156" spans="1:1" x14ac:dyDescent="0.2">
      <c r="A156" s="87" t="str">
        <f t="shared" si="4"/>
        <v/>
      </c>
    </row>
    <row r="157" spans="1:1" x14ac:dyDescent="0.2">
      <c r="A157" s="87" t="str">
        <f t="shared" si="4"/>
        <v/>
      </c>
    </row>
    <row r="158" spans="1:1" x14ac:dyDescent="0.2">
      <c r="A158" s="87" t="str">
        <f t="shared" si="4"/>
        <v/>
      </c>
    </row>
    <row r="159" spans="1:1" x14ac:dyDescent="0.2">
      <c r="A159" s="87" t="str">
        <f t="shared" si="4"/>
        <v/>
      </c>
    </row>
    <row r="160" spans="1:1" x14ac:dyDescent="0.2">
      <c r="A160" s="87" t="str">
        <f t="shared" si="4"/>
        <v/>
      </c>
    </row>
    <row r="161" spans="1:1" x14ac:dyDescent="0.2">
      <c r="A161" s="87" t="str">
        <f t="shared" si="4"/>
        <v/>
      </c>
    </row>
    <row r="162" spans="1:1" x14ac:dyDescent="0.2">
      <c r="A162" s="87" t="str">
        <f t="shared" si="4"/>
        <v/>
      </c>
    </row>
    <row r="163" spans="1:1" x14ac:dyDescent="0.2">
      <c r="A163" s="87" t="str">
        <f t="shared" si="4"/>
        <v/>
      </c>
    </row>
    <row r="164" spans="1:1" x14ac:dyDescent="0.2">
      <c r="A164" s="87" t="str">
        <f t="shared" si="4"/>
        <v/>
      </c>
    </row>
    <row r="165" spans="1:1" x14ac:dyDescent="0.2">
      <c r="A165" s="87" t="str">
        <f t="shared" si="4"/>
        <v/>
      </c>
    </row>
    <row r="166" spans="1:1" x14ac:dyDescent="0.2">
      <c r="A166" s="87" t="str">
        <f t="shared" si="4"/>
        <v/>
      </c>
    </row>
    <row r="167" spans="1:1" x14ac:dyDescent="0.2">
      <c r="A167" s="87" t="str">
        <f t="shared" si="4"/>
        <v/>
      </c>
    </row>
    <row r="168" spans="1:1" x14ac:dyDescent="0.2">
      <c r="A168" s="87" t="str">
        <f t="shared" si="4"/>
        <v/>
      </c>
    </row>
    <row r="169" spans="1:1" x14ac:dyDescent="0.2">
      <c r="A169" s="87" t="str">
        <f t="shared" si="4"/>
        <v/>
      </c>
    </row>
    <row r="170" spans="1:1" x14ac:dyDescent="0.2">
      <c r="A170" s="87" t="str">
        <f t="shared" si="4"/>
        <v/>
      </c>
    </row>
    <row r="171" spans="1:1" x14ac:dyDescent="0.2">
      <c r="A171" s="87" t="str">
        <f t="shared" si="4"/>
        <v/>
      </c>
    </row>
    <row r="172" spans="1:1" x14ac:dyDescent="0.2">
      <c r="A172" s="87" t="str">
        <f t="shared" si="4"/>
        <v/>
      </c>
    </row>
    <row r="173" spans="1:1" x14ac:dyDescent="0.2">
      <c r="A173" s="87" t="str">
        <f t="shared" si="4"/>
        <v/>
      </c>
    </row>
    <row r="174" spans="1:1" x14ac:dyDescent="0.2">
      <c r="A174" s="87" t="str">
        <f t="shared" si="4"/>
        <v/>
      </c>
    </row>
    <row r="175" spans="1:1" x14ac:dyDescent="0.2">
      <c r="A175" s="87" t="str">
        <f t="shared" si="4"/>
        <v/>
      </c>
    </row>
    <row r="176" spans="1:1" x14ac:dyDescent="0.2">
      <c r="A176" s="87" t="str">
        <f t="shared" si="4"/>
        <v/>
      </c>
    </row>
    <row r="177" spans="1:1" x14ac:dyDescent="0.2">
      <c r="A177" s="87" t="str">
        <f t="shared" si="4"/>
        <v/>
      </c>
    </row>
    <row r="178" spans="1:1" x14ac:dyDescent="0.2">
      <c r="A178" s="87" t="str">
        <f t="shared" si="4"/>
        <v/>
      </c>
    </row>
    <row r="179" spans="1:1" x14ac:dyDescent="0.2">
      <c r="A179" s="87" t="str">
        <f t="shared" si="4"/>
        <v/>
      </c>
    </row>
    <row r="180" spans="1:1" x14ac:dyDescent="0.2">
      <c r="A180" s="87" t="str">
        <f t="shared" si="4"/>
        <v/>
      </c>
    </row>
    <row r="181" spans="1:1" x14ac:dyDescent="0.2">
      <c r="A181" s="87" t="str">
        <f t="shared" si="4"/>
        <v/>
      </c>
    </row>
    <row r="182" spans="1:1" x14ac:dyDescent="0.2">
      <c r="A182" s="87" t="str">
        <f t="shared" si="4"/>
        <v/>
      </c>
    </row>
    <row r="183" spans="1:1" x14ac:dyDescent="0.2">
      <c r="A183" s="87" t="str">
        <f t="shared" si="4"/>
        <v/>
      </c>
    </row>
    <row r="184" spans="1:1" x14ac:dyDescent="0.2">
      <c r="A184" s="87" t="str">
        <f t="shared" si="4"/>
        <v/>
      </c>
    </row>
    <row r="185" spans="1:1" x14ac:dyDescent="0.2">
      <c r="A185" s="87" t="str">
        <f t="shared" si="4"/>
        <v/>
      </c>
    </row>
    <row r="186" spans="1:1" x14ac:dyDescent="0.2">
      <c r="A186" s="87" t="str">
        <f t="shared" si="4"/>
        <v/>
      </c>
    </row>
    <row r="187" spans="1:1" x14ac:dyDescent="0.2">
      <c r="A187" s="87" t="str">
        <f t="shared" si="4"/>
        <v/>
      </c>
    </row>
    <row r="188" spans="1:1" x14ac:dyDescent="0.2">
      <c r="A188" s="87" t="str">
        <f t="shared" si="4"/>
        <v/>
      </c>
    </row>
    <row r="189" spans="1:1" x14ac:dyDescent="0.2">
      <c r="A189" s="87" t="str">
        <f t="shared" si="4"/>
        <v/>
      </c>
    </row>
    <row r="190" spans="1:1" x14ac:dyDescent="0.2">
      <c r="A190" s="87" t="str">
        <f t="shared" si="4"/>
        <v/>
      </c>
    </row>
    <row r="191" spans="1:1" x14ac:dyDescent="0.2">
      <c r="A191" s="87" t="str">
        <f t="shared" si="4"/>
        <v/>
      </c>
    </row>
    <row r="192" spans="1:1" x14ac:dyDescent="0.2">
      <c r="A192" s="87" t="str">
        <f t="shared" si="4"/>
        <v/>
      </c>
    </row>
    <row r="193" spans="1:1" x14ac:dyDescent="0.2">
      <c r="A193" s="87" t="str">
        <f t="shared" si="4"/>
        <v/>
      </c>
    </row>
    <row r="194" spans="1:1" x14ac:dyDescent="0.2">
      <c r="A194" s="87" t="str">
        <f t="shared" si="4"/>
        <v/>
      </c>
    </row>
    <row r="195" spans="1:1" x14ac:dyDescent="0.2">
      <c r="A195" s="87" t="str">
        <f t="shared" si="4"/>
        <v/>
      </c>
    </row>
    <row r="196" spans="1:1" x14ac:dyDescent="0.2">
      <c r="A196" s="87" t="str">
        <f t="shared" si="4"/>
        <v/>
      </c>
    </row>
    <row r="197" spans="1:1" x14ac:dyDescent="0.2">
      <c r="A197" s="87" t="str">
        <f t="shared" ref="A197:A200" si="5">IF(B197=A$1,B197,IF(MOD(B197-B$4,7)=0,B197,""))</f>
        <v/>
      </c>
    </row>
    <row r="198" spans="1:1" x14ac:dyDescent="0.2">
      <c r="A198" s="87" t="str">
        <f t="shared" si="5"/>
        <v/>
      </c>
    </row>
    <row r="199" spans="1:1" x14ac:dyDescent="0.2">
      <c r="A199" s="87" t="str">
        <f t="shared" si="5"/>
        <v/>
      </c>
    </row>
    <row r="200" spans="1:1" x14ac:dyDescent="0.2">
      <c r="A200" s="87" t="str">
        <f t="shared" si="5"/>
        <v/>
      </c>
    </row>
  </sheetData>
  <hyperlinks>
    <hyperlink ref="M1" location="Contents!A1" display="Contents page" xr:uid="{00000000-0004-0000-1B00-000000000000}"/>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9"/>
  <dimension ref="A1:P1"/>
  <sheetViews>
    <sheetView workbookViewId="0">
      <selection activeCell="J101" sqref="J101"/>
    </sheetView>
  </sheetViews>
  <sheetFormatPr baseColWidth="10" defaultColWidth="9.5" defaultRowHeight="15" x14ac:dyDescent="0.2"/>
  <cols>
    <col min="1" max="16384" width="9.5" style="3"/>
  </cols>
  <sheetData>
    <row r="1" spans="1:16" ht="16" x14ac:dyDescent="0.2">
      <c r="A1" s="32"/>
      <c r="P1" s="22" t="s">
        <v>29</v>
      </c>
    </row>
  </sheetData>
  <hyperlinks>
    <hyperlink ref="P1" location="Contents!A1" display="Contents page" xr:uid="{00000000-0004-0000-1C00-000000000000}"/>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O177"/>
  <sheetViews>
    <sheetView zoomScaleNormal="100" workbookViewId="0">
      <pane xSplit="1" ySplit="3" topLeftCell="B119" activePane="bottomRight" state="frozen"/>
      <selection pane="topRight" activeCell="B1" sqref="B1"/>
      <selection pane="bottomLeft" activeCell="A4" sqref="A4"/>
      <selection pane="bottomRight" activeCell="B131" sqref="B131"/>
    </sheetView>
  </sheetViews>
  <sheetFormatPr baseColWidth="10" defaultColWidth="9.5" defaultRowHeight="15" x14ac:dyDescent="0.2"/>
  <cols>
    <col min="1" max="1" width="12.5" style="3" customWidth="1"/>
    <col min="2" max="2" width="26" style="3" bestFit="1" customWidth="1"/>
    <col min="3" max="3" width="30.5" style="3" bestFit="1" customWidth="1"/>
    <col min="4" max="16384" width="9.5" style="3"/>
  </cols>
  <sheetData>
    <row r="1" spans="1:15" x14ac:dyDescent="0.2">
      <c r="A1" s="55" t="s">
        <v>190</v>
      </c>
      <c r="B1" s="55"/>
      <c r="C1" s="359"/>
      <c r="I1" s="60" t="s">
        <v>29</v>
      </c>
    </row>
    <row r="2" spans="1:15" x14ac:dyDescent="0.2">
      <c r="A2" s="359"/>
      <c r="B2" s="359"/>
      <c r="C2" s="359"/>
    </row>
    <row r="3" spans="1:15" ht="30.5" customHeight="1" x14ac:dyDescent="0.2">
      <c r="A3" s="387" t="s">
        <v>191</v>
      </c>
      <c r="B3" s="388" t="s">
        <v>4</v>
      </c>
      <c r="C3" s="389" t="s">
        <v>7</v>
      </c>
    </row>
    <row r="4" spans="1:15" x14ac:dyDescent="0.2">
      <c r="A4" s="360">
        <v>44085</v>
      </c>
      <c r="B4" s="361">
        <v>6</v>
      </c>
      <c r="C4" s="362">
        <v>45</v>
      </c>
      <c r="D4" s="363"/>
      <c r="E4" s="363"/>
      <c r="F4" s="363"/>
      <c r="G4" s="363"/>
      <c r="H4" s="363"/>
      <c r="I4" s="363"/>
      <c r="J4" s="364"/>
      <c r="K4" s="364"/>
      <c r="L4" s="364"/>
      <c r="M4" s="364"/>
      <c r="N4" s="364"/>
      <c r="O4" s="364"/>
    </row>
    <row r="5" spans="1:15" x14ac:dyDescent="0.2">
      <c r="A5" s="360">
        <v>44086</v>
      </c>
      <c r="B5" s="361">
        <v>7</v>
      </c>
      <c r="C5" s="362">
        <v>42</v>
      </c>
      <c r="D5" s="363"/>
      <c r="E5" s="363"/>
      <c r="F5" s="363"/>
      <c r="G5" s="363"/>
      <c r="H5" s="363"/>
      <c r="I5" s="363"/>
      <c r="J5" s="364"/>
      <c r="K5" s="364"/>
      <c r="L5" s="364"/>
      <c r="M5" s="364"/>
      <c r="N5" s="364"/>
      <c r="O5" s="364"/>
    </row>
    <row r="6" spans="1:15" x14ac:dyDescent="0.2">
      <c r="A6" s="360">
        <v>44087</v>
      </c>
      <c r="B6" s="361">
        <v>6</v>
      </c>
      <c r="C6" s="362">
        <v>45</v>
      </c>
      <c r="D6" s="363"/>
      <c r="E6" s="363"/>
      <c r="F6" s="363"/>
      <c r="G6" s="363"/>
      <c r="H6" s="363"/>
      <c r="I6" s="363"/>
      <c r="J6" s="364"/>
      <c r="K6" s="364"/>
      <c r="L6" s="364"/>
      <c r="M6" s="364"/>
      <c r="N6" s="364"/>
      <c r="O6" s="364"/>
    </row>
    <row r="7" spans="1:15" x14ac:dyDescent="0.2">
      <c r="A7" s="360">
        <v>44088</v>
      </c>
      <c r="B7" s="361">
        <v>6</v>
      </c>
      <c r="C7" s="362">
        <v>51</v>
      </c>
      <c r="D7" s="363"/>
      <c r="E7" s="363"/>
      <c r="F7" s="363"/>
      <c r="G7" s="363"/>
      <c r="H7" s="363"/>
      <c r="I7" s="363"/>
      <c r="J7" s="364"/>
      <c r="K7" s="364"/>
      <c r="L7" s="364"/>
      <c r="M7" s="364"/>
      <c r="N7" s="364"/>
      <c r="O7" s="364"/>
    </row>
    <row r="8" spans="1:15" x14ac:dyDescent="0.2">
      <c r="A8" s="360">
        <v>44089</v>
      </c>
      <c r="B8" s="361">
        <v>6</v>
      </c>
      <c r="C8" s="362">
        <v>48</v>
      </c>
      <c r="D8" s="363"/>
      <c r="E8" s="363"/>
      <c r="F8" s="363"/>
      <c r="G8" s="363"/>
      <c r="H8" s="363"/>
      <c r="I8" s="363"/>
      <c r="J8" s="364"/>
      <c r="K8" s="364"/>
      <c r="L8" s="364"/>
      <c r="M8" s="364"/>
      <c r="N8" s="364"/>
      <c r="O8" s="364"/>
    </row>
    <row r="9" spans="1:15" x14ac:dyDescent="0.2">
      <c r="A9" s="360">
        <v>44090</v>
      </c>
      <c r="B9" s="361">
        <v>6</v>
      </c>
      <c r="C9" s="362">
        <v>51</v>
      </c>
      <c r="D9" s="363"/>
      <c r="E9" s="363"/>
      <c r="F9" s="363"/>
      <c r="G9" s="363"/>
      <c r="H9" s="363"/>
      <c r="I9" s="363"/>
      <c r="J9" s="364"/>
      <c r="K9" s="364"/>
      <c r="L9" s="364"/>
      <c r="M9" s="364"/>
      <c r="N9" s="364"/>
      <c r="O9" s="364"/>
    </row>
    <row r="10" spans="1:15" x14ac:dyDescent="0.2">
      <c r="A10" s="360">
        <v>44091</v>
      </c>
      <c r="B10" s="361">
        <v>5</v>
      </c>
      <c r="C10" s="362">
        <v>52</v>
      </c>
      <c r="D10" s="363"/>
      <c r="E10" s="363"/>
      <c r="F10" s="363"/>
      <c r="G10" s="363"/>
      <c r="H10" s="363"/>
      <c r="I10" s="363"/>
      <c r="J10" s="364"/>
      <c r="K10" s="364"/>
      <c r="L10" s="364"/>
      <c r="M10" s="364"/>
      <c r="N10" s="364"/>
      <c r="O10" s="364"/>
    </row>
    <row r="11" spans="1:15" x14ac:dyDescent="0.2">
      <c r="A11" s="360">
        <v>44092</v>
      </c>
      <c r="B11" s="361">
        <v>5</v>
      </c>
      <c r="C11" s="362">
        <v>61</v>
      </c>
      <c r="D11" s="363"/>
      <c r="E11" s="363"/>
      <c r="F11" s="363"/>
      <c r="G11" s="363"/>
      <c r="H11" s="363"/>
      <c r="I11" s="363"/>
      <c r="J11" s="364"/>
      <c r="K11" s="364"/>
      <c r="L11" s="364"/>
      <c r="M11" s="364"/>
      <c r="N11" s="364"/>
      <c r="O11" s="364"/>
    </row>
    <row r="12" spans="1:15" x14ac:dyDescent="0.2">
      <c r="A12" s="360">
        <v>44093</v>
      </c>
      <c r="B12" s="361">
        <v>9</v>
      </c>
      <c r="C12" s="362">
        <v>64</v>
      </c>
      <c r="D12" s="363"/>
      <c r="E12" s="363"/>
      <c r="F12" s="363"/>
      <c r="G12" s="363"/>
      <c r="H12" s="363"/>
      <c r="I12" s="363"/>
      <c r="J12" s="364"/>
      <c r="K12" s="364"/>
      <c r="L12" s="364"/>
      <c r="M12" s="364"/>
      <c r="N12" s="364"/>
      <c r="O12" s="364"/>
    </row>
    <row r="13" spans="1:15" x14ac:dyDescent="0.2">
      <c r="A13" s="360">
        <v>44094</v>
      </c>
      <c r="B13" s="361">
        <v>9</v>
      </c>
      <c r="C13" s="362">
        <v>63</v>
      </c>
      <c r="D13" s="363"/>
      <c r="E13" s="363"/>
      <c r="F13" s="363"/>
      <c r="G13" s="363"/>
      <c r="H13" s="363"/>
      <c r="I13" s="363"/>
      <c r="J13" s="364"/>
      <c r="K13" s="364"/>
      <c r="L13" s="364"/>
      <c r="M13" s="364"/>
      <c r="N13" s="364"/>
      <c r="O13" s="364"/>
    </row>
    <row r="14" spans="1:15" x14ac:dyDescent="0.2">
      <c r="A14" s="360">
        <v>44095</v>
      </c>
      <c r="B14" s="361">
        <v>8</v>
      </c>
      <c r="C14" s="362">
        <v>73</v>
      </c>
      <c r="D14" s="363"/>
      <c r="E14" s="363"/>
      <c r="F14" s="363"/>
      <c r="G14" s="363"/>
      <c r="H14" s="363"/>
      <c r="I14" s="363"/>
      <c r="J14" s="364"/>
      <c r="K14" s="364"/>
      <c r="L14" s="364"/>
      <c r="M14" s="364"/>
      <c r="N14" s="364"/>
      <c r="O14" s="364"/>
    </row>
    <row r="15" spans="1:15" x14ac:dyDescent="0.2">
      <c r="A15" s="360">
        <v>44096</v>
      </c>
      <c r="B15" s="361">
        <v>10</v>
      </c>
      <c r="C15" s="362">
        <v>73</v>
      </c>
      <c r="D15" s="363"/>
      <c r="E15" s="363"/>
      <c r="F15" s="363"/>
      <c r="G15" s="363"/>
      <c r="H15" s="363"/>
      <c r="I15" s="363"/>
      <c r="J15" s="364"/>
      <c r="K15" s="364"/>
      <c r="L15" s="364"/>
      <c r="M15" s="364"/>
      <c r="N15" s="364"/>
      <c r="O15" s="364"/>
    </row>
    <row r="16" spans="1:15" x14ac:dyDescent="0.2">
      <c r="A16" s="360">
        <v>44097</v>
      </c>
      <c r="B16" s="361">
        <v>10</v>
      </c>
      <c r="C16" s="362">
        <v>83</v>
      </c>
      <c r="D16" s="363"/>
      <c r="E16" s="363"/>
      <c r="F16" s="363"/>
      <c r="G16" s="363"/>
      <c r="H16" s="363"/>
      <c r="I16" s="363"/>
      <c r="J16" s="364"/>
      <c r="K16" s="364"/>
      <c r="L16" s="364"/>
      <c r="M16" s="364"/>
      <c r="N16" s="364"/>
      <c r="O16" s="364"/>
    </row>
    <row r="17" spans="1:15" x14ac:dyDescent="0.2">
      <c r="A17" s="360">
        <v>44098</v>
      </c>
      <c r="B17" s="361">
        <v>10</v>
      </c>
      <c r="C17" s="362">
        <v>85</v>
      </c>
      <c r="D17" s="363"/>
      <c r="E17" s="363"/>
      <c r="F17" s="363"/>
      <c r="G17" s="363"/>
      <c r="H17" s="363"/>
      <c r="I17" s="363"/>
      <c r="J17" s="364"/>
      <c r="K17" s="364"/>
      <c r="L17" s="364"/>
      <c r="M17" s="364"/>
      <c r="N17" s="364"/>
      <c r="O17" s="364"/>
    </row>
    <row r="18" spans="1:15" x14ac:dyDescent="0.2">
      <c r="A18" s="360">
        <v>44099</v>
      </c>
      <c r="B18" s="361">
        <v>11</v>
      </c>
      <c r="C18" s="366">
        <v>89</v>
      </c>
      <c r="D18" s="363"/>
      <c r="E18" s="363"/>
      <c r="F18" s="363"/>
      <c r="G18" s="363"/>
      <c r="H18" s="363"/>
      <c r="I18" s="363"/>
      <c r="J18" s="364"/>
      <c r="K18" s="364"/>
      <c r="L18" s="364"/>
      <c r="M18" s="364"/>
      <c r="N18" s="364"/>
      <c r="O18" s="364"/>
    </row>
    <row r="19" spans="1:15" x14ac:dyDescent="0.2">
      <c r="A19" s="360">
        <v>44100</v>
      </c>
      <c r="B19" s="361">
        <v>11</v>
      </c>
      <c r="C19" s="366">
        <v>99</v>
      </c>
      <c r="D19" s="363"/>
      <c r="E19" s="363"/>
      <c r="F19" s="363"/>
      <c r="G19" s="363"/>
      <c r="H19" s="363"/>
      <c r="I19" s="363"/>
      <c r="J19" s="364"/>
      <c r="K19" s="364"/>
      <c r="L19" s="364"/>
      <c r="M19" s="364"/>
      <c r="N19" s="364"/>
      <c r="O19" s="364"/>
    </row>
    <row r="20" spans="1:15" x14ac:dyDescent="0.2">
      <c r="A20" s="360">
        <v>44101</v>
      </c>
      <c r="B20" s="361">
        <v>12</v>
      </c>
      <c r="C20" s="366">
        <v>105</v>
      </c>
      <c r="D20" s="363"/>
      <c r="E20" s="363"/>
      <c r="F20" s="363"/>
      <c r="G20" s="363"/>
      <c r="H20" s="363"/>
      <c r="I20" s="363"/>
      <c r="J20" s="364"/>
      <c r="K20" s="364"/>
      <c r="L20" s="364"/>
      <c r="M20" s="364"/>
      <c r="N20" s="364"/>
      <c r="O20" s="364"/>
    </row>
    <row r="21" spans="1:15" x14ac:dyDescent="0.2">
      <c r="A21" s="360">
        <v>44102</v>
      </c>
      <c r="B21" s="361">
        <v>16</v>
      </c>
      <c r="C21" s="366">
        <v>122</v>
      </c>
      <c r="D21" s="363"/>
      <c r="E21" s="363"/>
      <c r="F21" s="363"/>
      <c r="G21" s="363"/>
      <c r="H21" s="363"/>
      <c r="I21" s="363"/>
      <c r="J21" s="364"/>
      <c r="K21" s="364"/>
      <c r="L21" s="364"/>
      <c r="M21" s="364"/>
      <c r="N21" s="364"/>
      <c r="O21" s="364"/>
    </row>
    <row r="22" spans="1:15" x14ac:dyDescent="0.2">
      <c r="A22" s="360">
        <v>44103</v>
      </c>
      <c r="B22" s="361">
        <v>16</v>
      </c>
      <c r="C22" s="366">
        <v>123</v>
      </c>
      <c r="D22" s="363"/>
      <c r="E22" s="363"/>
      <c r="F22" s="363"/>
      <c r="G22" s="363"/>
      <c r="H22" s="363"/>
      <c r="I22" s="363"/>
      <c r="J22" s="364"/>
      <c r="K22" s="364"/>
      <c r="L22" s="364"/>
      <c r="M22" s="364"/>
      <c r="N22" s="364"/>
      <c r="O22" s="364"/>
    </row>
    <row r="23" spans="1:15" x14ac:dyDescent="0.2">
      <c r="A23" s="360">
        <v>44104</v>
      </c>
      <c r="B23" s="361">
        <v>15</v>
      </c>
      <c r="C23" s="366">
        <v>137</v>
      </c>
      <c r="D23" s="363"/>
      <c r="E23" s="363"/>
      <c r="F23" s="363"/>
      <c r="G23" s="363"/>
      <c r="H23" s="363"/>
      <c r="I23" s="363"/>
      <c r="J23" s="364"/>
      <c r="K23" s="364"/>
      <c r="L23" s="364"/>
      <c r="M23" s="364"/>
      <c r="N23" s="364"/>
      <c r="O23" s="364"/>
    </row>
    <row r="24" spans="1:15" x14ac:dyDescent="0.2">
      <c r="A24" s="360">
        <v>44105</v>
      </c>
      <c r="B24" s="361">
        <v>17</v>
      </c>
      <c r="C24" s="366">
        <v>154</v>
      </c>
      <c r="D24" s="363"/>
      <c r="E24" s="363"/>
      <c r="F24" s="363"/>
      <c r="G24" s="363"/>
      <c r="H24" s="363"/>
      <c r="I24" s="363"/>
      <c r="J24" s="364"/>
      <c r="K24" s="364"/>
      <c r="L24" s="364"/>
      <c r="M24" s="364"/>
      <c r="N24" s="364"/>
      <c r="O24" s="364"/>
    </row>
    <row r="25" spans="1:15" x14ac:dyDescent="0.2">
      <c r="A25" s="360">
        <v>44106</v>
      </c>
      <c r="B25" s="361">
        <v>19</v>
      </c>
      <c r="C25" s="366">
        <v>175</v>
      </c>
      <c r="D25" s="363"/>
      <c r="E25" s="363"/>
      <c r="F25" s="363"/>
      <c r="G25" s="363"/>
      <c r="H25" s="363"/>
      <c r="I25" s="363"/>
      <c r="J25" s="364"/>
      <c r="K25" s="364"/>
      <c r="L25" s="364"/>
      <c r="M25" s="364"/>
      <c r="N25" s="364"/>
      <c r="O25" s="364"/>
    </row>
    <row r="26" spans="1:15" x14ac:dyDescent="0.2">
      <c r="A26" s="360">
        <v>44107</v>
      </c>
      <c r="B26" s="361">
        <v>23</v>
      </c>
      <c r="C26" s="365">
        <v>191</v>
      </c>
    </row>
    <row r="27" spans="1:15" x14ac:dyDescent="0.2">
      <c r="A27" s="360">
        <v>44108</v>
      </c>
      <c r="B27" s="361">
        <v>22</v>
      </c>
      <c r="C27" s="365">
        <v>210</v>
      </c>
    </row>
    <row r="28" spans="1:15" x14ac:dyDescent="0.2">
      <c r="A28" s="360">
        <v>44109</v>
      </c>
      <c r="B28" s="361">
        <v>22</v>
      </c>
      <c r="C28" s="365">
        <v>218</v>
      </c>
    </row>
    <row r="29" spans="1:15" x14ac:dyDescent="0.2">
      <c r="A29" s="360">
        <v>44110</v>
      </c>
      <c r="B29" s="361">
        <v>25</v>
      </c>
      <c r="C29" s="365">
        <v>262</v>
      </c>
    </row>
    <row r="30" spans="1:15" x14ac:dyDescent="0.2">
      <c r="A30" s="360">
        <v>44111</v>
      </c>
      <c r="B30" s="361">
        <v>28</v>
      </c>
      <c r="C30" s="365">
        <v>319</v>
      </c>
    </row>
    <row r="31" spans="1:15" x14ac:dyDescent="0.2">
      <c r="A31" s="360">
        <v>44112</v>
      </c>
      <c r="B31" s="361">
        <v>31</v>
      </c>
      <c r="C31" s="365">
        <v>377</v>
      </c>
    </row>
    <row r="32" spans="1:15" x14ac:dyDescent="0.2">
      <c r="A32" s="360">
        <v>44113</v>
      </c>
      <c r="B32" s="361">
        <v>31</v>
      </c>
      <c r="C32" s="365">
        <v>397</v>
      </c>
    </row>
    <row r="33" spans="1:4" x14ac:dyDescent="0.2">
      <c r="A33" s="360">
        <v>44114</v>
      </c>
      <c r="B33" s="361">
        <v>34</v>
      </c>
      <c r="C33" s="365">
        <v>432</v>
      </c>
    </row>
    <row r="34" spans="1:4" x14ac:dyDescent="0.2">
      <c r="A34" s="360">
        <v>44115</v>
      </c>
      <c r="B34" s="361">
        <v>35</v>
      </c>
      <c r="C34" s="368">
        <v>449</v>
      </c>
    </row>
    <row r="35" spans="1:4" x14ac:dyDescent="0.2">
      <c r="A35" s="360">
        <v>44116</v>
      </c>
      <c r="B35" s="361">
        <v>36</v>
      </c>
      <c r="C35" s="368">
        <v>487</v>
      </c>
    </row>
    <row r="36" spans="1:4" x14ac:dyDescent="0.2">
      <c r="A36" s="360">
        <v>44117</v>
      </c>
      <c r="B36" s="361">
        <v>35</v>
      </c>
      <c r="C36" s="368">
        <v>527</v>
      </c>
    </row>
    <row r="37" spans="1:4" x14ac:dyDescent="0.2">
      <c r="A37" s="360">
        <v>44118</v>
      </c>
      <c r="B37" s="361">
        <v>49</v>
      </c>
      <c r="C37" s="368">
        <v>570</v>
      </c>
    </row>
    <row r="38" spans="1:4" x14ac:dyDescent="0.2">
      <c r="A38" s="360">
        <v>44119</v>
      </c>
      <c r="B38" s="361">
        <v>52</v>
      </c>
      <c r="C38" s="368">
        <v>601</v>
      </c>
    </row>
    <row r="39" spans="1:4" x14ac:dyDescent="0.2">
      <c r="A39" s="360">
        <v>44120</v>
      </c>
      <c r="B39" s="361">
        <v>58</v>
      </c>
      <c r="C39" s="368">
        <v>627</v>
      </c>
    </row>
    <row r="40" spans="1:4" x14ac:dyDescent="0.2">
      <c r="A40" s="360">
        <v>44121</v>
      </c>
      <c r="B40" s="361">
        <v>62</v>
      </c>
      <c r="C40" s="368">
        <v>672</v>
      </c>
    </row>
    <row r="41" spans="1:4" x14ac:dyDescent="0.2">
      <c r="A41" s="360">
        <v>44122</v>
      </c>
      <c r="B41" s="361">
        <v>63</v>
      </c>
      <c r="C41" s="365">
        <v>712</v>
      </c>
    </row>
    <row r="42" spans="1:4" x14ac:dyDescent="0.2">
      <c r="A42" s="360">
        <v>44123</v>
      </c>
      <c r="B42" s="361">
        <v>61</v>
      </c>
      <c r="C42" s="365">
        <v>755</v>
      </c>
    </row>
    <row r="43" spans="1:4" x14ac:dyDescent="0.2">
      <c r="A43" s="360">
        <v>44124</v>
      </c>
      <c r="B43" s="361">
        <v>70</v>
      </c>
      <c r="C43" s="365">
        <v>824</v>
      </c>
    </row>
    <row r="44" spans="1:4" x14ac:dyDescent="0.2">
      <c r="A44" s="360">
        <v>44125</v>
      </c>
      <c r="B44" s="361">
        <v>73</v>
      </c>
      <c r="C44" s="365">
        <v>873</v>
      </c>
    </row>
    <row r="45" spans="1:4" x14ac:dyDescent="0.2">
      <c r="A45" s="360">
        <v>44126</v>
      </c>
      <c r="B45" s="361">
        <v>74</v>
      </c>
      <c r="C45" s="365">
        <v>934</v>
      </c>
      <c r="D45" s="369"/>
    </row>
    <row r="46" spans="1:4" x14ac:dyDescent="0.2">
      <c r="A46" s="360">
        <v>44127</v>
      </c>
      <c r="B46" s="361">
        <v>76</v>
      </c>
      <c r="C46" s="365">
        <v>975</v>
      </c>
    </row>
    <row r="47" spans="1:4" x14ac:dyDescent="0.2">
      <c r="A47" s="360">
        <v>44128</v>
      </c>
      <c r="B47" s="361">
        <v>84</v>
      </c>
      <c r="C47" s="365">
        <v>985</v>
      </c>
    </row>
    <row r="48" spans="1:4" x14ac:dyDescent="0.2">
      <c r="A48" s="360">
        <v>44129</v>
      </c>
      <c r="B48" s="361">
        <v>86</v>
      </c>
      <c r="C48" s="365">
        <v>1016</v>
      </c>
    </row>
    <row r="49" spans="1:3" x14ac:dyDescent="0.2">
      <c r="A49" s="360">
        <v>44130</v>
      </c>
      <c r="B49" s="361">
        <v>90</v>
      </c>
      <c r="C49" s="365">
        <v>1052</v>
      </c>
    </row>
    <row r="50" spans="1:3" x14ac:dyDescent="0.2">
      <c r="A50" s="360">
        <v>44131</v>
      </c>
      <c r="B50" s="361">
        <v>82</v>
      </c>
      <c r="C50" s="365">
        <v>1100</v>
      </c>
    </row>
    <row r="51" spans="1:3" x14ac:dyDescent="0.2">
      <c r="A51" s="360">
        <v>44132</v>
      </c>
      <c r="B51" s="361">
        <v>85</v>
      </c>
      <c r="C51" s="365">
        <v>1117</v>
      </c>
    </row>
    <row r="52" spans="1:3" x14ac:dyDescent="0.2">
      <c r="A52" s="360">
        <v>44133</v>
      </c>
      <c r="B52" s="361">
        <v>86</v>
      </c>
      <c r="C52" s="365">
        <v>1152</v>
      </c>
    </row>
    <row r="53" spans="1:3" x14ac:dyDescent="0.2">
      <c r="A53" s="360">
        <v>44134</v>
      </c>
      <c r="B53" s="361">
        <v>83</v>
      </c>
      <c r="C53" s="367">
        <v>1171</v>
      </c>
    </row>
    <row r="54" spans="1:3" x14ac:dyDescent="0.2">
      <c r="A54" s="360">
        <v>44135</v>
      </c>
      <c r="B54" s="361">
        <v>80</v>
      </c>
      <c r="C54" s="370">
        <v>1154</v>
      </c>
    </row>
    <row r="55" spans="1:3" x14ac:dyDescent="0.2">
      <c r="A55" s="360">
        <v>44136</v>
      </c>
      <c r="B55" s="361">
        <v>81</v>
      </c>
      <c r="C55" s="370">
        <v>1203</v>
      </c>
    </row>
    <row r="56" spans="1:3" x14ac:dyDescent="0.2">
      <c r="A56" s="360">
        <v>44137</v>
      </c>
      <c r="B56" s="361">
        <v>93</v>
      </c>
      <c r="C56" s="370">
        <v>1235</v>
      </c>
    </row>
    <row r="57" spans="1:3" x14ac:dyDescent="0.2">
      <c r="A57" s="360">
        <v>44138</v>
      </c>
      <c r="B57" s="361">
        <v>92</v>
      </c>
      <c r="C57" s="370">
        <v>1264</v>
      </c>
    </row>
    <row r="58" spans="1:3" x14ac:dyDescent="0.2">
      <c r="A58" s="360">
        <v>44139</v>
      </c>
      <c r="B58" s="361">
        <v>94</v>
      </c>
      <c r="C58" s="367">
        <v>1257</v>
      </c>
    </row>
    <row r="59" spans="1:3" x14ac:dyDescent="0.2">
      <c r="A59" s="360">
        <v>44140</v>
      </c>
      <c r="B59" s="361">
        <v>95</v>
      </c>
      <c r="C59" s="367">
        <v>1252</v>
      </c>
    </row>
    <row r="60" spans="1:3" x14ac:dyDescent="0.2">
      <c r="A60" s="360">
        <v>44141</v>
      </c>
      <c r="B60" s="361">
        <v>98</v>
      </c>
      <c r="C60" s="367">
        <v>1237</v>
      </c>
    </row>
    <row r="61" spans="1:3" x14ac:dyDescent="0.2">
      <c r="A61" s="360">
        <v>44142</v>
      </c>
      <c r="B61" s="361">
        <v>105</v>
      </c>
      <c r="C61" s="367">
        <v>1245</v>
      </c>
    </row>
    <row r="62" spans="1:3" x14ac:dyDescent="0.2">
      <c r="A62" s="360">
        <v>44143</v>
      </c>
      <c r="B62" s="361">
        <v>111</v>
      </c>
      <c r="C62" s="367">
        <v>1245</v>
      </c>
    </row>
    <row r="63" spans="1:3" x14ac:dyDescent="0.2">
      <c r="A63" s="360">
        <v>44144</v>
      </c>
      <c r="B63" s="367">
        <v>105</v>
      </c>
      <c r="C63" s="415">
        <v>1227</v>
      </c>
    </row>
    <row r="64" spans="1:3" x14ac:dyDescent="0.2">
      <c r="A64" s="360">
        <v>44145</v>
      </c>
      <c r="B64" s="416">
        <v>102</v>
      </c>
      <c r="C64" s="367">
        <v>1239</v>
      </c>
    </row>
    <row r="65" spans="1:4" x14ac:dyDescent="0.2">
      <c r="A65" s="360">
        <v>44146</v>
      </c>
      <c r="B65" s="416">
        <v>93</v>
      </c>
      <c r="C65" s="367">
        <v>1235</v>
      </c>
    </row>
    <row r="66" spans="1:4" x14ac:dyDescent="0.2">
      <c r="A66" s="360">
        <v>44147</v>
      </c>
      <c r="B66" s="416">
        <v>98</v>
      </c>
      <c r="C66" s="367">
        <v>1207</v>
      </c>
    </row>
    <row r="67" spans="1:4" x14ac:dyDescent="0.2">
      <c r="A67" s="360">
        <v>44148</v>
      </c>
      <c r="B67" s="416">
        <v>96</v>
      </c>
      <c r="C67" s="367">
        <v>1228</v>
      </c>
    </row>
    <row r="68" spans="1:4" x14ac:dyDescent="0.2">
      <c r="A68" s="360">
        <v>44149</v>
      </c>
      <c r="B68" s="416">
        <v>92</v>
      </c>
      <c r="C68" s="367">
        <v>1198</v>
      </c>
      <c r="D68" s="370"/>
    </row>
    <row r="69" spans="1:4" x14ac:dyDescent="0.2">
      <c r="A69" s="360">
        <v>44150</v>
      </c>
      <c r="B69" s="416">
        <v>100</v>
      </c>
      <c r="C69" s="367">
        <v>1241</v>
      </c>
    </row>
    <row r="70" spans="1:4" x14ac:dyDescent="0.2">
      <c r="A70" s="360">
        <v>44151</v>
      </c>
      <c r="B70" s="416">
        <v>98</v>
      </c>
      <c r="C70" s="370">
        <v>1227</v>
      </c>
    </row>
    <row r="71" spans="1:4" x14ac:dyDescent="0.2">
      <c r="A71" s="360">
        <v>44152</v>
      </c>
      <c r="B71" s="416">
        <v>95</v>
      </c>
      <c r="C71" s="367">
        <v>1250</v>
      </c>
    </row>
    <row r="72" spans="1:4" x14ac:dyDescent="0.2">
      <c r="A72" s="302">
        <v>44153</v>
      </c>
      <c r="B72" s="416">
        <v>88</v>
      </c>
      <c r="C72" s="370">
        <v>1241</v>
      </c>
    </row>
    <row r="73" spans="1:4" x14ac:dyDescent="0.2">
      <c r="A73" s="302">
        <v>44154</v>
      </c>
      <c r="B73" s="416">
        <v>85</v>
      </c>
      <c r="C73" s="370">
        <v>1212</v>
      </c>
      <c r="D73" s="369"/>
    </row>
    <row r="74" spans="1:4" x14ac:dyDescent="0.2">
      <c r="A74" s="302">
        <v>44155</v>
      </c>
      <c r="B74" s="416">
        <v>89</v>
      </c>
      <c r="C74" s="370">
        <v>1234</v>
      </c>
      <c r="D74" s="369"/>
    </row>
    <row r="75" spans="1:4" x14ac:dyDescent="0.2">
      <c r="A75" s="302">
        <v>44156</v>
      </c>
      <c r="B75" s="416">
        <v>100</v>
      </c>
      <c r="C75" s="370">
        <v>1194</v>
      </c>
      <c r="D75" s="369"/>
    </row>
    <row r="76" spans="1:4" x14ac:dyDescent="0.2">
      <c r="A76" s="302">
        <v>44157</v>
      </c>
      <c r="B76" s="417">
        <v>95</v>
      </c>
      <c r="C76" s="370">
        <v>1170</v>
      </c>
      <c r="D76" s="369"/>
    </row>
    <row r="77" spans="1:4" x14ac:dyDescent="0.2">
      <c r="A77" s="302">
        <v>44158</v>
      </c>
      <c r="B77" s="417">
        <v>84</v>
      </c>
      <c r="C77" s="370">
        <v>1208</v>
      </c>
      <c r="D77" s="369"/>
    </row>
    <row r="78" spans="1:4" x14ac:dyDescent="0.2">
      <c r="A78" s="302">
        <v>44159</v>
      </c>
      <c r="B78" s="417">
        <v>84</v>
      </c>
      <c r="C78" s="370">
        <v>1197</v>
      </c>
      <c r="D78" s="369"/>
    </row>
    <row r="79" spans="1:4" x14ac:dyDescent="0.2">
      <c r="A79" s="302">
        <v>44160</v>
      </c>
      <c r="B79" s="417">
        <v>84</v>
      </c>
      <c r="C79" s="370">
        <v>1156</v>
      </c>
      <c r="D79" s="369"/>
    </row>
    <row r="80" spans="1:4" x14ac:dyDescent="0.2">
      <c r="A80" s="302">
        <v>44161</v>
      </c>
      <c r="B80" s="417">
        <v>90</v>
      </c>
      <c r="C80" s="370">
        <v>1125</v>
      </c>
      <c r="D80" s="369"/>
    </row>
    <row r="81" spans="1:4" x14ac:dyDescent="0.2">
      <c r="A81" s="302">
        <v>44162</v>
      </c>
      <c r="B81" s="417">
        <v>80</v>
      </c>
      <c r="C81" s="370">
        <v>1099</v>
      </c>
      <c r="D81" s="369"/>
    </row>
    <row r="82" spans="1:4" x14ac:dyDescent="0.2">
      <c r="A82" s="302">
        <v>44163</v>
      </c>
      <c r="B82" s="417">
        <v>77</v>
      </c>
      <c r="C82" s="370">
        <v>1074</v>
      </c>
      <c r="D82" s="369"/>
    </row>
    <row r="83" spans="1:4" x14ac:dyDescent="0.2">
      <c r="A83" s="302">
        <v>44164</v>
      </c>
      <c r="B83" s="367">
        <v>76</v>
      </c>
      <c r="C83" s="415">
        <v>1049</v>
      </c>
      <c r="D83" s="369"/>
    </row>
    <row r="84" spans="1:4" x14ac:dyDescent="0.2">
      <c r="A84" s="302">
        <v>44165</v>
      </c>
      <c r="B84" s="367">
        <v>75</v>
      </c>
      <c r="C84" s="415">
        <v>1041</v>
      </c>
      <c r="D84" s="369"/>
    </row>
    <row r="85" spans="1:4" x14ac:dyDescent="0.2">
      <c r="A85" s="302">
        <v>44166</v>
      </c>
      <c r="B85" s="367">
        <v>70</v>
      </c>
      <c r="C85" s="415">
        <v>1021</v>
      </c>
    </row>
    <row r="86" spans="1:4" x14ac:dyDescent="0.2">
      <c r="A86" s="302">
        <v>44167</v>
      </c>
      <c r="B86" s="367">
        <v>68</v>
      </c>
      <c r="C86" s="415">
        <v>991</v>
      </c>
    </row>
    <row r="87" spans="1:4" x14ac:dyDescent="0.2">
      <c r="A87" s="302">
        <v>44168</v>
      </c>
      <c r="B87" s="367">
        <v>69</v>
      </c>
      <c r="C87" s="415">
        <v>982</v>
      </c>
    </row>
    <row r="88" spans="1:4" x14ac:dyDescent="0.2">
      <c r="A88" s="302">
        <v>44169</v>
      </c>
      <c r="B88" s="417">
        <v>65</v>
      </c>
      <c r="C88" s="367">
        <v>965</v>
      </c>
    </row>
    <row r="89" spans="1:4" x14ac:dyDescent="0.2">
      <c r="A89" s="302">
        <v>44170</v>
      </c>
      <c r="B89" s="417">
        <v>64</v>
      </c>
      <c r="C89" s="370">
        <v>945</v>
      </c>
    </row>
    <row r="90" spans="1:4" x14ac:dyDescent="0.2">
      <c r="A90" s="302">
        <v>44171</v>
      </c>
      <c r="B90" s="417">
        <v>62</v>
      </c>
      <c r="C90" s="370">
        <v>951</v>
      </c>
    </row>
    <row r="91" spans="1:4" x14ac:dyDescent="0.2">
      <c r="A91" s="302">
        <v>44172</v>
      </c>
      <c r="B91" s="417">
        <v>59</v>
      </c>
      <c r="C91" s="370">
        <v>974</v>
      </c>
    </row>
    <row r="92" spans="1:4" x14ac:dyDescent="0.2">
      <c r="A92" s="302">
        <v>44173</v>
      </c>
      <c r="B92" s="417">
        <v>57</v>
      </c>
      <c r="C92" s="370">
        <v>983</v>
      </c>
      <c r="D92" s="409"/>
    </row>
    <row r="93" spans="1:4" x14ac:dyDescent="0.2">
      <c r="A93" s="302">
        <v>44174</v>
      </c>
      <c r="B93" s="417">
        <v>50</v>
      </c>
      <c r="C93" s="370">
        <v>972</v>
      </c>
    </row>
    <row r="94" spans="1:4" x14ac:dyDescent="0.2">
      <c r="A94" s="302">
        <v>44175</v>
      </c>
      <c r="B94" s="417">
        <v>52</v>
      </c>
      <c r="C94" s="370">
        <v>984</v>
      </c>
    </row>
    <row r="95" spans="1:4" x14ac:dyDescent="0.2">
      <c r="A95" s="302">
        <v>44176</v>
      </c>
      <c r="B95" s="417">
        <v>53</v>
      </c>
      <c r="C95" s="370">
        <v>999</v>
      </c>
    </row>
    <row r="96" spans="1:4" x14ac:dyDescent="0.2">
      <c r="A96" s="302">
        <v>44177</v>
      </c>
      <c r="B96" s="417">
        <v>52</v>
      </c>
      <c r="C96" s="370">
        <v>994</v>
      </c>
    </row>
    <row r="97" spans="1:3" x14ac:dyDescent="0.2">
      <c r="A97" s="302">
        <v>44178</v>
      </c>
      <c r="B97" s="417">
        <v>47</v>
      </c>
      <c r="C97" s="370">
        <v>1015</v>
      </c>
    </row>
    <row r="98" spans="1:3" x14ac:dyDescent="0.2">
      <c r="A98" s="302">
        <v>44179</v>
      </c>
      <c r="B98" s="417">
        <v>46</v>
      </c>
      <c r="C98" s="370">
        <v>1012</v>
      </c>
    </row>
    <row r="99" spans="1:3" x14ac:dyDescent="0.2">
      <c r="A99" s="302">
        <v>44180</v>
      </c>
      <c r="B99" s="417">
        <v>45</v>
      </c>
      <c r="C99" s="370">
        <v>996</v>
      </c>
    </row>
    <row r="100" spans="1:3" x14ac:dyDescent="0.2">
      <c r="A100" s="302">
        <v>44181</v>
      </c>
      <c r="B100" s="417">
        <v>49</v>
      </c>
      <c r="C100" s="370">
        <v>1031</v>
      </c>
    </row>
    <row r="101" spans="1:3" x14ac:dyDescent="0.2">
      <c r="A101" s="302">
        <v>44182</v>
      </c>
      <c r="B101" s="417">
        <v>50</v>
      </c>
      <c r="C101" s="370">
        <v>1012</v>
      </c>
    </row>
    <row r="102" spans="1:3" x14ac:dyDescent="0.2">
      <c r="A102" s="302">
        <v>44183</v>
      </c>
      <c r="B102" s="417">
        <v>50</v>
      </c>
      <c r="C102" s="370">
        <v>1032</v>
      </c>
    </row>
    <row r="103" spans="1:3" x14ac:dyDescent="0.2">
      <c r="A103" s="302">
        <v>44184</v>
      </c>
      <c r="B103" s="418">
        <v>53</v>
      </c>
      <c r="C103" s="370">
        <v>1033</v>
      </c>
    </row>
    <row r="104" spans="1:3" x14ac:dyDescent="0.2">
      <c r="A104" s="302">
        <v>44185</v>
      </c>
      <c r="B104" s="418">
        <v>58</v>
      </c>
      <c r="C104" s="370">
        <v>1061</v>
      </c>
    </row>
    <row r="105" spans="1:3" x14ac:dyDescent="0.2">
      <c r="A105" s="302">
        <v>44186</v>
      </c>
      <c r="B105" s="418">
        <v>59</v>
      </c>
      <c r="C105" s="370">
        <v>1078</v>
      </c>
    </row>
    <row r="106" spans="1:3" x14ac:dyDescent="0.2">
      <c r="A106" s="302">
        <v>44187</v>
      </c>
      <c r="B106" s="418">
        <v>60</v>
      </c>
      <c r="C106" s="370">
        <v>1045</v>
      </c>
    </row>
    <row r="107" spans="1:3" x14ac:dyDescent="0.2">
      <c r="A107" s="302">
        <v>44188</v>
      </c>
      <c r="B107" s="417">
        <v>56</v>
      </c>
      <c r="C107" s="370">
        <v>1025</v>
      </c>
    </row>
    <row r="108" spans="1:3" x14ac:dyDescent="0.2">
      <c r="A108" s="302">
        <v>44189</v>
      </c>
      <c r="B108" s="417">
        <v>56</v>
      </c>
      <c r="C108" s="370">
        <v>1008</v>
      </c>
    </row>
    <row r="109" spans="1:3" x14ac:dyDescent="0.2">
      <c r="A109" s="302">
        <v>44190</v>
      </c>
      <c r="B109" s="417">
        <v>47</v>
      </c>
      <c r="C109" s="370">
        <v>973</v>
      </c>
    </row>
    <row r="110" spans="1:3" x14ac:dyDescent="0.2">
      <c r="A110" s="302">
        <v>44191</v>
      </c>
      <c r="B110" s="417">
        <v>52</v>
      </c>
      <c r="C110" s="370">
        <v>985</v>
      </c>
    </row>
    <row r="111" spans="1:3" x14ac:dyDescent="0.2">
      <c r="A111" s="302">
        <v>44192</v>
      </c>
      <c r="B111" s="417">
        <v>54</v>
      </c>
      <c r="C111" s="370">
        <v>993</v>
      </c>
    </row>
    <row r="112" spans="1:3" x14ac:dyDescent="0.2">
      <c r="A112" s="302">
        <v>44193</v>
      </c>
      <c r="B112" s="417">
        <v>56</v>
      </c>
      <c r="C112" s="370">
        <v>1040</v>
      </c>
    </row>
    <row r="113" spans="1:4" x14ac:dyDescent="0.2">
      <c r="A113" s="302">
        <v>44194</v>
      </c>
      <c r="B113" s="418">
        <v>65</v>
      </c>
      <c r="C113" s="370">
        <v>1092</v>
      </c>
    </row>
    <row r="114" spans="1:4" x14ac:dyDescent="0.2">
      <c r="A114" s="302">
        <v>44195</v>
      </c>
      <c r="B114" s="418">
        <v>69</v>
      </c>
      <c r="C114" s="370">
        <v>1133</v>
      </c>
    </row>
    <row r="115" spans="1:4" x14ac:dyDescent="0.2">
      <c r="A115" s="302">
        <v>44196</v>
      </c>
      <c r="B115" s="418">
        <v>70</v>
      </c>
      <c r="C115" s="370">
        <v>1174</v>
      </c>
    </row>
    <row r="116" spans="1:4" x14ac:dyDescent="0.2">
      <c r="A116" s="302">
        <v>44197</v>
      </c>
      <c r="B116" s="418">
        <v>73</v>
      </c>
      <c r="C116" s="370">
        <v>1189</v>
      </c>
    </row>
    <row r="117" spans="1:4" x14ac:dyDescent="0.2">
      <c r="A117" s="302">
        <v>44198</v>
      </c>
      <c r="B117" s="418">
        <v>78</v>
      </c>
      <c r="C117" s="370">
        <v>1212</v>
      </c>
    </row>
    <row r="118" spans="1:4" x14ac:dyDescent="0.2">
      <c r="A118" s="302">
        <v>44199</v>
      </c>
      <c r="B118" s="418">
        <v>81</v>
      </c>
      <c r="C118" s="370">
        <v>1246</v>
      </c>
    </row>
    <row r="119" spans="1:4" x14ac:dyDescent="0.2">
      <c r="A119" s="302">
        <v>44200</v>
      </c>
      <c r="B119" s="418">
        <v>83</v>
      </c>
      <c r="C119" s="370">
        <v>1282</v>
      </c>
    </row>
    <row r="120" spans="1:4" x14ac:dyDescent="0.2">
      <c r="A120" s="302">
        <v>44201</v>
      </c>
      <c r="B120" s="418">
        <v>93</v>
      </c>
      <c r="C120" s="370">
        <v>1347</v>
      </c>
    </row>
    <row r="121" spans="1:4" x14ac:dyDescent="0.2">
      <c r="A121" s="302">
        <v>44202</v>
      </c>
      <c r="B121" s="418">
        <v>95</v>
      </c>
      <c r="C121" s="370">
        <v>1384</v>
      </c>
    </row>
    <row r="122" spans="1:4" x14ac:dyDescent="0.2">
      <c r="A122" s="302">
        <v>44203</v>
      </c>
      <c r="B122" s="418">
        <v>100</v>
      </c>
      <c r="C122" s="370">
        <v>1467</v>
      </c>
    </row>
    <row r="123" spans="1:4" x14ac:dyDescent="0.2">
      <c r="A123" s="302">
        <v>44204</v>
      </c>
      <c r="B123" s="418">
        <v>102</v>
      </c>
      <c r="C123" s="370">
        <v>1530</v>
      </c>
    </row>
    <row r="124" spans="1:4" x14ac:dyDescent="0.2">
      <c r="A124" s="302">
        <v>44205</v>
      </c>
      <c r="B124" s="418">
        <v>109</v>
      </c>
      <c r="C124" s="370">
        <v>1596</v>
      </c>
    </row>
    <row r="125" spans="1:4" x14ac:dyDescent="0.2">
      <c r="A125" s="302">
        <v>44206</v>
      </c>
      <c r="B125" s="418">
        <v>123</v>
      </c>
      <c r="C125" s="370">
        <v>1598</v>
      </c>
    </row>
    <row r="126" spans="1:4" x14ac:dyDescent="0.2">
      <c r="A126" s="302">
        <v>44207</v>
      </c>
      <c r="B126" s="418">
        <v>126</v>
      </c>
      <c r="C126" s="370">
        <v>1664</v>
      </c>
    </row>
    <row r="127" spans="1:4" x14ac:dyDescent="0.2">
      <c r="A127" s="127">
        <v>44208</v>
      </c>
      <c r="B127" s="418">
        <v>133</v>
      </c>
      <c r="C127" s="367">
        <v>1717</v>
      </c>
    </row>
    <row r="128" spans="1:4" x14ac:dyDescent="0.2">
      <c r="A128" s="302">
        <v>44209</v>
      </c>
      <c r="B128" s="418">
        <v>134</v>
      </c>
      <c r="C128" s="367">
        <v>1794</v>
      </c>
      <c r="D128" s="372"/>
    </row>
    <row r="129" spans="1:4" x14ac:dyDescent="0.2">
      <c r="A129" s="302">
        <v>44210</v>
      </c>
      <c r="B129" s="418">
        <v>142</v>
      </c>
      <c r="C129" s="367">
        <v>1829</v>
      </c>
      <c r="D129" s="372"/>
    </row>
    <row r="130" spans="1:4" x14ac:dyDescent="0.2">
      <c r="A130" s="302">
        <v>44211</v>
      </c>
      <c r="B130" s="418">
        <v>141</v>
      </c>
      <c r="C130" s="367">
        <v>1860</v>
      </c>
    </row>
    <row r="131" spans="1:4" x14ac:dyDescent="0.2">
      <c r="A131" s="302">
        <v>44212</v>
      </c>
      <c r="B131" s="417">
        <v>145</v>
      </c>
      <c r="C131" s="370">
        <v>1863</v>
      </c>
    </row>
    <row r="132" spans="1:4" x14ac:dyDescent="0.2">
      <c r="A132" s="127"/>
      <c r="B132" s="367"/>
      <c r="C132" s="370"/>
    </row>
    <row r="133" spans="1:4" x14ac:dyDescent="0.2">
      <c r="A133" s="127"/>
      <c r="B133" s="367"/>
      <c r="C133" s="370"/>
    </row>
    <row r="134" spans="1:4" x14ac:dyDescent="0.2">
      <c r="A134" s="127"/>
      <c r="B134" s="367"/>
      <c r="C134" s="370"/>
    </row>
    <row r="135" spans="1:4" x14ac:dyDescent="0.2">
      <c r="A135" s="127"/>
      <c r="B135" s="367"/>
      <c r="C135" s="370"/>
    </row>
    <row r="136" spans="1:4" x14ac:dyDescent="0.2">
      <c r="A136" s="127"/>
      <c r="B136" s="367"/>
      <c r="C136" s="370"/>
    </row>
    <row r="137" spans="1:4" x14ac:dyDescent="0.2">
      <c r="A137" s="127"/>
      <c r="B137" s="367"/>
      <c r="C137" s="370"/>
    </row>
    <row r="138" spans="1:4" x14ac:dyDescent="0.2">
      <c r="A138" s="127"/>
      <c r="B138" s="367"/>
      <c r="C138" s="370"/>
      <c r="D138" s="372"/>
    </row>
    <row r="139" spans="1:4" x14ac:dyDescent="0.2">
      <c r="A139" s="127"/>
      <c r="B139" s="367"/>
      <c r="C139" s="370"/>
    </row>
    <row r="140" spans="1:4" x14ac:dyDescent="0.2">
      <c r="A140" s="127"/>
      <c r="B140" s="367"/>
      <c r="C140" s="370"/>
    </row>
    <row r="141" spans="1:4" x14ac:dyDescent="0.2">
      <c r="A141" s="127"/>
      <c r="B141" s="367"/>
      <c r="C141" s="370"/>
    </row>
    <row r="142" spans="1:4" x14ac:dyDescent="0.2">
      <c r="A142" s="127"/>
      <c r="B142" s="367"/>
      <c r="C142" s="367"/>
    </row>
    <row r="143" spans="1:4" x14ac:dyDescent="0.2">
      <c r="A143" s="127"/>
      <c r="B143" s="367"/>
      <c r="C143" s="367"/>
    </row>
    <row r="144" spans="1:4" x14ac:dyDescent="0.2">
      <c r="A144" s="127"/>
      <c r="B144" s="367"/>
      <c r="C144" s="367"/>
    </row>
    <row r="145" spans="1:3" x14ac:dyDescent="0.2">
      <c r="A145" s="127"/>
      <c r="B145" s="367"/>
      <c r="C145" s="367"/>
    </row>
    <row r="146" spans="1:3" x14ac:dyDescent="0.2">
      <c r="A146" s="127"/>
      <c r="B146" s="367"/>
      <c r="C146" s="367"/>
    </row>
    <row r="147" spans="1:3" x14ac:dyDescent="0.2">
      <c r="A147" s="127"/>
      <c r="B147" s="367"/>
      <c r="C147" s="367"/>
    </row>
    <row r="148" spans="1:3" x14ac:dyDescent="0.2">
      <c r="A148" s="127"/>
      <c r="B148" s="367"/>
      <c r="C148" s="367"/>
    </row>
    <row r="149" spans="1:3" x14ac:dyDescent="0.2">
      <c r="A149" s="127"/>
      <c r="B149" s="367"/>
      <c r="C149" s="367"/>
    </row>
    <row r="150" spans="1:3" x14ac:dyDescent="0.2">
      <c r="A150" s="127"/>
      <c r="B150" s="367"/>
      <c r="C150" s="367"/>
    </row>
    <row r="151" spans="1:3" x14ac:dyDescent="0.2">
      <c r="A151" s="127"/>
      <c r="B151" s="367"/>
      <c r="C151" s="367"/>
    </row>
    <row r="152" spans="1:3" x14ac:dyDescent="0.2">
      <c r="A152" s="127"/>
      <c r="B152" s="367"/>
      <c r="C152" s="367"/>
    </row>
    <row r="153" spans="1:3" x14ac:dyDescent="0.2">
      <c r="A153" s="127"/>
      <c r="B153" s="367"/>
      <c r="C153" s="367"/>
    </row>
    <row r="154" spans="1:3" x14ac:dyDescent="0.2">
      <c r="A154" s="127"/>
      <c r="B154" s="367"/>
      <c r="C154" s="367"/>
    </row>
    <row r="155" spans="1:3" x14ac:dyDescent="0.2">
      <c r="A155" s="127"/>
      <c r="B155" s="367"/>
      <c r="C155" s="367"/>
    </row>
    <row r="156" spans="1:3" x14ac:dyDescent="0.2">
      <c r="A156" s="127"/>
      <c r="B156" s="367"/>
      <c r="C156" s="367"/>
    </row>
    <row r="157" spans="1:3" x14ac:dyDescent="0.2">
      <c r="A157" s="127"/>
      <c r="B157" s="367"/>
      <c r="C157" s="367"/>
    </row>
    <row r="158" spans="1:3" x14ac:dyDescent="0.2">
      <c r="A158" s="127"/>
      <c r="B158" s="367"/>
      <c r="C158" s="367"/>
    </row>
    <row r="159" spans="1:3" x14ac:dyDescent="0.2">
      <c r="A159" s="127"/>
      <c r="B159" s="367"/>
      <c r="C159" s="367"/>
    </row>
    <row r="160" spans="1:3" x14ac:dyDescent="0.2">
      <c r="A160" s="127"/>
      <c r="B160" s="367"/>
      <c r="C160" s="367"/>
    </row>
    <row r="161" spans="1:4" x14ac:dyDescent="0.2">
      <c r="A161" s="127"/>
      <c r="B161" s="367"/>
      <c r="C161" s="367"/>
    </row>
    <row r="162" spans="1:4" x14ac:dyDescent="0.2">
      <c r="A162" s="127"/>
      <c r="B162" s="367"/>
      <c r="C162" s="367"/>
    </row>
    <row r="163" spans="1:4" x14ac:dyDescent="0.2">
      <c r="A163" s="127"/>
      <c r="B163" s="367"/>
      <c r="C163" s="367"/>
    </row>
    <row r="164" spans="1:4" x14ac:dyDescent="0.2">
      <c r="A164" s="127"/>
      <c r="B164" s="367"/>
      <c r="C164" s="367"/>
    </row>
    <row r="165" spans="1:4" x14ac:dyDescent="0.2">
      <c r="A165" s="127"/>
      <c r="B165" s="367"/>
      <c r="C165" s="367"/>
    </row>
    <row r="166" spans="1:4" x14ac:dyDescent="0.2">
      <c r="A166" s="127"/>
      <c r="B166" s="367"/>
      <c r="C166" s="367"/>
    </row>
    <row r="167" spans="1:4" x14ac:dyDescent="0.2">
      <c r="A167" s="127"/>
      <c r="B167" s="367"/>
      <c r="C167" s="367"/>
    </row>
    <row r="168" spans="1:4" x14ac:dyDescent="0.2">
      <c r="A168" s="127"/>
      <c r="B168" s="367"/>
      <c r="C168" s="367"/>
    </row>
    <row r="169" spans="1:4" x14ac:dyDescent="0.2">
      <c r="A169" s="127"/>
      <c r="B169" s="367"/>
      <c r="C169" s="367"/>
    </row>
    <row r="170" spans="1:4" x14ac:dyDescent="0.2">
      <c r="A170" s="127"/>
      <c r="B170" s="371"/>
      <c r="C170" s="367"/>
      <c r="D170" s="373"/>
    </row>
    <row r="171" spans="1:4" x14ac:dyDescent="0.2">
      <c r="A171" s="127"/>
      <c r="B171" s="367"/>
      <c r="C171" s="371"/>
      <c r="D171" s="373"/>
    </row>
    <row r="172" spans="1:4" x14ac:dyDescent="0.2">
      <c r="A172" s="127"/>
      <c r="B172" s="367"/>
      <c r="C172" s="367"/>
    </row>
    <row r="173" spans="1:4" x14ac:dyDescent="0.2">
      <c r="A173" s="127"/>
      <c r="B173" s="367"/>
      <c r="C173" s="367"/>
    </row>
    <row r="174" spans="1:4" x14ac:dyDescent="0.2">
      <c r="A174" s="127"/>
      <c r="B174" s="367"/>
      <c r="C174" s="367"/>
    </row>
    <row r="175" spans="1:4" x14ac:dyDescent="0.2">
      <c r="A175" s="127"/>
      <c r="B175" s="374"/>
      <c r="C175" s="374"/>
    </row>
    <row r="176" spans="1:4" x14ac:dyDescent="0.2">
      <c r="A176" s="127"/>
    </row>
    <row r="177" spans="1:1" x14ac:dyDescent="0.2">
      <c r="A177" s="127"/>
    </row>
  </sheetData>
  <hyperlinks>
    <hyperlink ref="I1" location="Contents!A1" display="Contents page" xr:uid="{00000000-0004-0000-0200-000000000000}"/>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0"/>
  <dimension ref="A1:P1"/>
  <sheetViews>
    <sheetView workbookViewId="0">
      <selection activeCell="J101" sqref="J101"/>
    </sheetView>
  </sheetViews>
  <sheetFormatPr baseColWidth="10" defaultColWidth="9.5" defaultRowHeight="15" x14ac:dyDescent="0.2"/>
  <cols>
    <col min="1" max="16384" width="9.5" style="3"/>
  </cols>
  <sheetData>
    <row r="1" spans="1:16" ht="16" x14ac:dyDescent="0.2">
      <c r="A1" s="32"/>
      <c r="P1" s="22" t="s">
        <v>29</v>
      </c>
    </row>
  </sheetData>
  <hyperlinks>
    <hyperlink ref="P1" location="Contents!A1" display="Contents page" xr:uid="{00000000-0004-0000-1D00-000000000000}"/>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baseColWidth="10" defaultColWidth="9.5" defaultRowHeight="15" x14ac:dyDescent="0.2"/>
  <cols>
    <col min="1" max="1" width="9.5" style="230" customWidth="1"/>
    <col min="2" max="2" width="23.5" style="230" customWidth="1"/>
    <col min="3" max="3" width="26.5" style="230" customWidth="1"/>
    <col min="4" max="4" width="3.5" style="230" customWidth="1"/>
    <col min="5" max="5" width="12.5" style="230" customWidth="1"/>
    <col min="6" max="6" width="25.5" style="230" customWidth="1"/>
    <col min="7" max="7" width="4.5" style="255" customWidth="1"/>
    <col min="8" max="16384" width="9.5" style="231"/>
  </cols>
  <sheetData>
    <row r="1" spans="1:18" x14ac:dyDescent="0.2">
      <c r="A1" s="200" t="s">
        <v>158</v>
      </c>
      <c r="B1" s="200"/>
      <c r="C1" s="200"/>
      <c r="D1" s="200"/>
      <c r="G1" s="230"/>
      <c r="R1" s="232" t="s">
        <v>29</v>
      </c>
    </row>
    <row r="2" spans="1:18" ht="30.5" customHeight="1" x14ac:dyDescent="0.2">
      <c r="A2" s="233"/>
      <c r="B2" s="452" t="s">
        <v>122</v>
      </c>
      <c r="C2" s="453"/>
      <c r="D2" s="234"/>
      <c r="E2" s="235"/>
      <c r="F2" s="236" t="s">
        <v>124</v>
      </c>
      <c r="G2" s="231"/>
    </row>
    <row r="3" spans="1:18" ht="43" x14ac:dyDescent="0.2">
      <c r="A3" s="237" t="s">
        <v>0</v>
      </c>
      <c r="B3" s="238" t="s">
        <v>154</v>
      </c>
      <c r="C3" s="238" t="s">
        <v>155</v>
      </c>
      <c r="D3" s="239"/>
      <c r="E3" s="240" t="s">
        <v>125</v>
      </c>
      <c r="F3" s="238" t="s">
        <v>156</v>
      </c>
      <c r="G3" s="241"/>
    </row>
    <row r="4" spans="1:18" x14ac:dyDescent="0.2">
      <c r="A4" s="242">
        <v>44010</v>
      </c>
      <c r="B4" s="243">
        <v>143</v>
      </c>
      <c r="C4" s="244">
        <v>0.13</v>
      </c>
      <c r="D4" s="245"/>
      <c r="E4" s="246"/>
      <c r="F4" s="247"/>
      <c r="G4" s="231"/>
    </row>
    <row r="5" spans="1:18" x14ac:dyDescent="0.2">
      <c r="A5" s="248">
        <v>44011</v>
      </c>
      <c r="B5" s="235">
        <v>140</v>
      </c>
      <c r="C5" s="244">
        <v>0.13</v>
      </c>
      <c r="D5" s="234"/>
      <c r="E5" s="246"/>
      <c r="F5" s="247"/>
      <c r="G5" s="231"/>
    </row>
    <row r="6" spans="1:18" x14ac:dyDescent="0.2">
      <c r="A6" s="248">
        <v>44012</v>
      </c>
      <c r="B6" s="235">
        <v>138</v>
      </c>
      <c r="C6" s="244">
        <v>0.13</v>
      </c>
      <c r="D6" s="234"/>
      <c r="E6" s="246"/>
      <c r="F6" s="247"/>
      <c r="G6" s="231"/>
    </row>
    <row r="7" spans="1:18" x14ac:dyDescent="0.2">
      <c r="A7" s="248">
        <v>44013</v>
      </c>
      <c r="B7" s="235">
        <v>135</v>
      </c>
      <c r="C7" s="244">
        <v>0.13</v>
      </c>
      <c r="D7" s="234"/>
      <c r="E7" s="246"/>
      <c r="F7" s="247"/>
      <c r="G7" s="231"/>
    </row>
    <row r="8" spans="1:18" x14ac:dyDescent="0.2">
      <c r="A8" s="248">
        <v>44014</v>
      </c>
      <c r="B8" s="235">
        <v>135</v>
      </c>
      <c r="C8" s="244">
        <v>0.13</v>
      </c>
      <c r="D8" s="234"/>
      <c r="E8" s="246"/>
      <c r="F8" s="247"/>
      <c r="G8" s="231"/>
    </row>
    <row r="9" spans="1:18" x14ac:dyDescent="0.2">
      <c r="A9" s="248">
        <v>44015</v>
      </c>
      <c r="B9" s="235">
        <v>129</v>
      </c>
      <c r="C9" s="244">
        <v>0.12</v>
      </c>
      <c r="D9" s="234"/>
      <c r="E9" s="246"/>
      <c r="F9" s="247"/>
      <c r="G9" s="231"/>
    </row>
    <row r="10" spans="1:18" x14ac:dyDescent="0.2">
      <c r="A10" s="248">
        <v>44016</v>
      </c>
      <c r="B10" s="235">
        <v>125</v>
      </c>
      <c r="C10" s="244">
        <v>0.12</v>
      </c>
      <c r="D10" s="234"/>
      <c r="E10" s="246"/>
      <c r="F10" s="247"/>
      <c r="G10" s="231"/>
    </row>
    <row r="11" spans="1:18" x14ac:dyDescent="0.2">
      <c r="A11" s="248">
        <v>44017</v>
      </c>
      <c r="B11" s="235">
        <v>123</v>
      </c>
      <c r="C11" s="244">
        <v>0.11</v>
      </c>
      <c r="D11" s="234"/>
      <c r="E11" s="246"/>
      <c r="F11" s="247"/>
      <c r="G11" s="231"/>
    </row>
    <row r="12" spans="1:18" x14ac:dyDescent="0.2">
      <c r="A12" s="248">
        <v>44018</v>
      </c>
      <c r="B12" s="235">
        <v>125</v>
      </c>
      <c r="C12" s="244">
        <v>0.12</v>
      </c>
      <c r="D12" s="234"/>
      <c r="E12" s="246"/>
      <c r="F12" s="247"/>
      <c r="G12" s="231"/>
    </row>
    <row r="13" spans="1:18" x14ac:dyDescent="0.2">
      <c r="A13" s="248">
        <v>44019</v>
      </c>
      <c r="B13" s="235">
        <v>119</v>
      </c>
      <c r="C13" s="244">
        <v>0.11</v>
      </c>
      <c r="D13" s="234"/>
      <c r="E13" s="246"/>
      <c r="F13" s="247"/>
      <c r="G13" s="231"/>
    </row>
    <row r="14" spans="1:18" x14ac:dyDescent="0.2">
      <c r="A14" s="248">
        <v>44020</v>
      </c>
      <c r="B14" s="235">
        <v>113</v>
      </c>
      <c r="C14" s="244">
        <v>0.1</v>
      </c>
      <c r="D14" s="234"/>
      <c r="E14" s="246"/>
      <c r="F14" s="247"/>
      <c r="G14" s="231"/>
    </row>
    <row r="15" spans="1:18" x14ac:dyDescent="0.2">
      <c r="A15" s="248">
        <v>44021</v>
      </c>
      <c r="B15" s="235">
        <v>117</v>
      </c>
      <c r="C15" s="244">
        <v>0.11</v>
      </c>
      <c r="D15" s="234"/>
      <c r="E15" s="246"/>
      <c r="F15" s="247"/>
      <c r="G15" s="231"/>
    </row>
    <row r="16" spans="1:18" x14ac:dyDescent="0.2">
      <c r="A16" s="248">
        <v>44022</v>
      </c>
      <c r="B16" s="235">
        <v>114</v>
      </c>
      <c r="C16" s="244">
        <v>0.11</v>
      </c>
      <c r="D16" s="234"/>
      <c r="E16" s="246"/>
      <c r="F16" s="247"/>
      <c r="G16" s="231"/>
    </row>
    <row r="17" spans="1:7" x14ac:dyDescent="0.2">
      <c r="A17" s="248">
        <v>44023</v>
      </c>
      <c r="B17" s="235">
        <v>115</v>
      </c>
      <c r="C17" s="244">
        <v>0.11</v>
      </c>
      <c r="D17" s="234"/>
      <c r="E17" s="246"/>
      <c r="F17" s="247"/>
      <c r="G17" s="231"/>
    </row>
    <row r="18" spans="1:7" x14ac:dyDescent="0.2">
      <c r="A18" s="248">
        <v>44024</v>
      </c>
      <c r="B18" s="235">
        <v>115</v>
      </c>
      <c r="C18" s="244">
        <v>0.11</v>
      </c>
      <c r="D18" s="234"/>
      <c r="E18" s="246"/>
      <c r="F18" s="247"/>
      <c r="G18" s="231"/>
    </row>
    <row r="19" spans="1:7" x14ac:dyDescent="0.2">
      <c r="A19" s="248">
        <v>44025</v>
      </c>
      <c r="B19" s="235">
        <v>108</v>
      </c>
      <c r="C19" s="244">
        <v>0.1</v>
      </c>
      <c r="D19" s="234"/>
      <c r="E19" s="246"/>
      <c r="F19" s="247"/>
      <c r="G19" s="231"/>
    </row>
    <row r="20" spans="1:7" x14ac:dyDescent="0.2">
      <c r="A20" s="248">
        <v>44026</v>
      </c>
      <c r="B20" s="235">
        <v>98</v>
      </c>
      <c r="C20" s="244">
        <v>0.09</v>
      </c>
      <c r="D20" s="234"/>
      <c r="E20" s="246"/>
      <c r="F20" s="247"/>
      <c r="G20" s="231"/>
    </row>
    <row r="21" spans="1:7" x14ac:dyDescent="0.2">
      <c r="A21" s="248">
        <v>44027</v>
      </c>
      <c r="B21" s="235">
        <v>97</v>
      </c>
      <c r="C21" s="244">
        <v>0.09</v>
      </c>
      <c r="D21" s="234"/>
      <c r="E21" s="246"/>
      <c r="F21" s="247"/>
      <c r="G21" s="249"/>
    </row>
    <row r="22" spans="1:7" x14ac:dyDescent="0.2">
      <c r="A22" s="248">
        <v>44028</v>
      </c>
      <c r="B22" s="235">
        <v>90</v>
      </c>
      <c r="C22" s="244">
        <v>0.08</v>
      </c>
      <c r="D22" s="234"/>
      <c r="E22" s="246"/>
      <c r="F22" s="247"/>
      <c r="G22" s="249"/>
    </row>
    <row r="23" spans="1:7" x14ac:dyDescent="0.2">
      <c r="A23" s="248">
        <v>44029</v>
      </c>
      <c r="B23" s="235">
        <v>85</v>
      </c>
      <c r="C23" s="244">
        <v>0.08</v>
      </c>
      <c r="D23" s="234"/>
      <c r="E23" s="246"/>
      <c r="F23" s="247"/>
      <c r="G23" s="231"/>
    </row>
    <row r="24" spans="1:7" x14ac:dyDescent="0.2">
      <c r="A24" s="248">
        <v>44030</v>
      </c>
      <c r="B24" s="235">
        <v>84</v>
      </c>
      <c r="C24" s="244">
        <v>0.08</v>
      </c>
      <c r="D24" s="234"/>
      <c r="E24" s="246"/>
      <c r="F24" s="247"/>
      <c r="G24" s="231"/>
    </row>
    <row r="25" spans="1:7" x14ac:dyDescent="0.2">
      <c r="A25" s="248">
        <v>44031</v>
      </c>
      <c r="B25" s="235">
        <v>82</v>
      </c>
      <c r="C25" s="244">
        <v>0.08</v>
      </c>
      <c r="D25" s="234"/>
      <c r="E25" s="246"/>
      <c r="F25" s="247"/>
      <c r="G25" s="231"/>
    </row>
    <row r="26" spans="1:7" x14ac:dyDescent="0.2">
      <c r="A26" s="248">
        <v>44032</v>
      </c>
      <c r="B26" s="235">
        <v>90</v>
      </c>
      <c r="C26" s="244">
        <v>0.08</v>
      </c>
      <c r="D26" s="234"/>
      <c r="E26" s="246"/>
      <c r="F26" s="247"/>
      <c r="G26" s="231"/>
    </row>
    <row r="27" spans="1:7" x14ac:dyDescent="0.2">
      <c r="A27" s="248">
        <v>44033</v>
      </c>
      <c r="B27" s="235">
        <v>83</v>
      </c>
      <c r="C27" s="244">
        <v>0.08</v>
      </c>
      <c r="D27" s="234"/>
      <c r="E27" s="246"/>
      <c r="F27" s="247"/>
      <c r="G27" s="231"/>
    </row>
    <row r="28" spans="1:7" x14ac:dyDescent="0.2">
      <c r="A28" s="248">
        <v>44034</v>
      </c>
      <c r="B28" s="235">
        <v>81</v>
      </c>
      <c r="C28" s="244">
        <v>0.08</v>
      </c>
      <c r="D28" s="234"/>
      <c r="E28" s="246"/>
      <c r="F28" s="247"/>
      <c r="G28" s="231"/>
    </row>
    <row r="29" spans="1:7" x14ac:dyDescent="0.2">
      <c r="A29" s="248">
        <v>44035</v>
      </c>
      <c r="B29" s="235">
        <v>76</v>
      </c>
      <c r="C29" s="244">
        <v>7.0000000000000007E-2</v>
      </c>
      <c r="D29" s="234"/>
      <c r="E29" s="246"/>
      <c r="F29" s="247"/>
      <c r="G29" s="231"/>
    </row>
    <row r="30" spans="1:7" ht="14.25" customHeight="1" x14ac:dyDescent="0.2">
      <c r="A30" s="248">
        <v>44036</v>
      </c>
      <c r="B30" s="250" t="s">
        <v>48</v>
      </c>
      <c r="C30" s="251" t="s">
        <v>48</v>
      </c>
      <c r="D30" s="234"/>
      <c r="E30" s="252"/>
      <c r="F30" s="253"/>
      <c r="G30" s="231"/>
    </row>
    <row r="31" spans="1:7" x14ac:dyDescent="0.2">
      <c r="A31" s="248">
        <v>44037</v>
      </c>
      <c r="B31" s="250" t="s">
        <v>48</v>
      </c>
      <c r="C31" s="251" t="s">
        <v>48</v>
      </c>
      <c r="D31" s="234"/>
      <c r="E31" s="252"/>
      <c r="F31" s="253"/>
      <c r="G31" s="231"/>
    </row>
    <row r="32" spans="1:7" x14ac:dyDescent="0.2">
      <c r="A32" s="248">
        <v>44038</v>
      </c>
      <c r="B32" s="250" t="s">
        <v>48</v>
      </c>
      <c r="C32" s="251" t="s">
        <v>48</v>
      </c>
      <c r="D32" s="234"/>
      <c r="E32" s="252"/>
      <c r="F32" s="253"/>
      <c r="G32" s="231"/>
    </row>
    <row r="33" spans="1:7" ht="26" customHeight="1" x14ac:dyDescent="0.2">
      <c r="A33" s="248">
        <v>44039</v>
      </c>
      <c r="B33" s="250" t="s">
        <v>48</v>
      </c>
      <c r="C33" s="251" t="s">
        <v>48</v>
      </c>
      <c r="D33" s="234"/>
      <c r="E33" s="456" t="s">
        <v>130</v>
      </c>
      <c r="F33" s="457">
        <v>2</v>
      </c>
      <c r="G33" s="231"/>
    </row>
    <row r="34" spans="1:7" x14ac:dyDescent="0.2">
      <c r="A34" s="248">
        <v>44040</v>
      </c>
      <c r="B34" s="250" t="s">
        <v>48</v>
      </c>
      <c r="C34" s="251" t="s">
        <v>48</v>
      </c>
      <c r="D34" s="234"/>
      <c r="E34" s="454"/>
      <c r="F34" s="458"/>
      <c r="G34" s="231"/>
    </row>
    <row r="35" spans="1:7" x14ac:dyDescent="0.2">
      <c r="A35" s="248">
        <v>44041</v>
      </c>
      <c r="B35" s="235">
        <v>66</v>
      </c>
      <c r="C35" s="254">
        <v>0.06</v>
      </c>
      <c r="D35" s="255"/>
      <c r="E35" s="454"/>
      <c r="F35" s="458"/>
      <c r="G35" s="231"/>
    </row>
    <row r="36" spans="1:7" x14ac:dyDescent="0.2">
      <c r="A36" s="248">
        <v>44042</v>
      </c>
      <c r="B36" s="250" t="s">
        <v>48</v>
      </c>
      <c r="C36" s="251" t="s">
        <v>48</v>
      </c>
      <c r="D36" s="255"/>
      <c r="E36" s="454"/>
      <c r="F36" s="458"/>
      <c r="G36" s="231"/>
    </row>
    <row r="37" spans="1:7" x14ac:dyDescent="0.2">
      <c r="A37" s="248">
        <v>44043</v>
      </c>
      <c r="B37" s="250" t="s">
        <v>48</v>
      </c>
      <c r="C37" s="251" t="s">
        <v>48</v>
      </c>
      <c r="D37" s="255"/>
      <c r="E37" s="454"/>
      <c r="F37" s="458"/>
      <c r="G37" s="231"/>
    </row>
    <row r="38" spans="1:7" x14ac:dyDescent="0.2">
      <c r="A38" s="248">
        <v>44044</v>
      </c>
      <c r="B38" s="250" t="s">
        <v>48</v>
      </c>
      <c r="C38" s="251" t="s">
        <v>48</v>
      </c>
      <c r="D38" s="255"/>
      <c r="E38" s="454"/>
      <c r="F38" s="458"/>
      <c r="G38" s="231"/>
    </row>
    <row r="39" spans="1:7" x14ac:dyDescent="0.2">
      <c r="A39" s="248">
        <v>44045</v>
      </c>
      <c r="B39" s="250" t="s">
        <v>48</v>
      </c>
      <c r="C39" s="251" t="s">
        <v>48</v>
      </c>
      <c r="D39" s="255"/>
      <c r="E39" s="455"/>
      <c r="F39" s="459"/>
      <c r="G39" s="231"/>
    </row>
    <row r="40" spans="1:7" x14ac:dyDescent="0.2">
      <c r="A40" s="248">
        <v>44046</v>
      </c>
      <c r="B40" s="250" t="s">
        <v>48</v>
      </c>
      <c r="C40" s="251" t="s">
        <v>48</v>
      </c>
      <c r="D40" s="255"/>
      <c r="E40" s="454" t="s">
        <v>129</v>
      </c>
      <c r="F40" s="460">
        <v>0</v>
      </c>
      <c r="G40" s="231"/>
    </row>
    <row r="41" spans="1:7" x14ac:dyDescent="0.2">
      <c r="A41" s="248">
        <v>44047</v>
      </c>
      <c r="B41" s="250" t="s">
        <v>48</v>
      </c>
      <c r="C41" s="251" t="s">
        <v>48</v>
      </c>
      <c r="D41" s="255"/>
      <c r="E41" s="454"/>
      <c r="F41" s="461"/>
      <c r="G41" s="231"/>
    </row>
    <row r="42" spans="1:7" x14ac:dyDescent="0.2">
      <c r="A42" s="248">
        <v>44048</v>
      </c>
      <c r="B42" s="235">
        <v>60</v>
      </c>
      <c r="C42" s="254">
        <v>0.06</v>
      </c>
      <c r="D42" s="255"/>
      <c r="E42" s="454"/>
      <c r="F42" s="461"/>
      <c r="G42" s="231"/>
    </row>
    <row r="43" spans="1:7" x14ac:dyDescent="0.2">
      <c r="A43" s="248">
        <v>44049</v>
      </c>
      <c r="B43" s="250" t="s">
        <v>48</v>
      </c>
      <c r="C43" s="251" t="s">
        <v>48</v>
      </c>
      <c r="E43" s="454"/>
      <c r="F43" s="461"/>
    </row>
    <row r="44" spans="1:7" x14ac:dyDescent="0.2">
      <c r="A44" s="248">
        <v>44050</v>
      </c>
      <c r="B44" s="250" t="s">
        <v>48</v>
      </c>
      <c r="C44" s="251" t="s">
        <v>48</v>
      </c>
      <c r="E44" s="454"/>
      <c r="F44" s="461"/>
    </row>
    <row r="45" spans="1:7" x14ac:dyDescent="0.2">
      <c r="A45" s="248">
        <v>44051</v>
      </c>
      <c r="B45" s="250" t="s">
        <v>48</v>
      </c>
      <c r="C45" s="251" t="s">
        <v>48</v>
      </c>
      <c r="E45" s="454"/>
      <c r="F45" s="461"/>
    </row>
    <row r="46" spans="1:7" x14ac:dyDescent="0.2">
      <c r="A46" s="248">
        <v>44052</v>
      </c>
      <c r="B46" s="250" t="s">
        <v>48</v>
      </c>
      <c r="C46" s="251" t="s">
        <v>48</v>
      </c>
      <c r="E46" s="455"/>
      <c r="F46" s="462"/>
    </row>
    <row r="47" spans="1:7" x14ac:dyDescent="0.2">
      <c r="A47" s="248">
        <v>44053</v>
      </c>
      <c r="B47" s="250" t="s">
        <v>48</v>
      </c>
      <c r="C47" s="251" t="s">
        <v>48</v>
      </c>
      <c r="D47" s="255"/>
      <c r="E47" s="256"/>
      <c r="F47" s="256"/>
    </row>
    <row r="48" spans="1:7" x14ac:dyDescent="0.2">
      <c r="A48" s="248">
        <v>44054</v>
      </c>
      <c r="B48" s="250" t="s">
        <v>48</v>
      </c>
      <c r="C48" s="251" t="s">
        <v>48</v>
      </c>
    </row>
    <row r="49" spans="1:3" x14ac:dyDescent="0.2">
      <c r="A49" s="248">
        <v>44055</v>
      </c>
      <c r="B49" s="250">
        <v>53</v>
      </c>
      <c r="C49" s="251">
        <v>0.05</v>
      </c>
    </row>
  </sheetData>
  <mergeCells count="5">
    <mergeCell ref="B2:C2"/>
    <mergeCell ref="E40:E46"/>
    <mergeCell ref="E33:E39"/>
    <mergeCell ref="F33:F39"/>
    <mergeCell ref="F40:F46"/>
  </mergeCells>
  <hyperlinks>
    <hyperlink ref="R1" location="Contents!A1" display="Contents page" xr:uid="{00000000-0004-0000-1E00-000000000000}"/>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baseColWidth="10" defaultColWidth="8.83203125" defaultRowHeight="15" x14ac:dyDescent="0.2"/>
  <cols>
    <col min="1" max="1" width="9.5" style="2" customWidth="1"/>
    <col min="2" max="2" width="23.5" style="2" customWidth="1"/>
    <col min="3" max="3" width="20.5" style="2" customWidth="1"/>
    <col min="4" max="4" width="21.5" style="2" customWidth="1"/>
    <col min="5" max="5" width="4.5" style="2" customWidth="1"/>
    <col min="6" max="7" width="13.5" style="2" customWidth="1"/>
    <col min="8" max="8" width="18.5" style="2" customWidth="1"/>
    <col min="9" max="9" width="16.5" style="2" customWidth="1"/>
    <col min="10" max="10" width="4.5" style="2" customWidth="1"/>
    <col min="11" max="11" width="17.5" style="2" customWidth="1"/>
    <col min="12" max="12" width="19.5" style="2" customWidth="1"/>
  </cols>
  <sheetData>
    <row r="1" spans="1:23" x14ac:dyDescent="0.2">
      <c r="A1" s="200" t="s">
        <v>159</v>
      </c>
      <c r="B1" s="1"/>
      <c r="C1" s="1"/>
      <c r="D1" s="1"/>
      <c r="E1" s="1"/>
      <c r="F1" s="1"/>
      <c r="W1" s="22" t="s">
        <v>29</v>
      </c>
    </row>
    <row r="2" spans="1:23" ht="15.5" customHeight="1" x14ac:dyDescent="0.2">
      <c r="H2" s="201" t="s">
        <v>122</v>
      </c>
      <c r="I2" s="201"/>
    </row>
    <row r="3" spans="1:23" ht="81" customHeight="1" x14ac:dyDescent="0.2">
      <c r="A3" s="202" t="s">
        <v>0</v>
      </c>
      <c r="B3" s="124" t="s">
        <v>54</v>
      </c>
      <c r="C3" s="124" t="s">
        <v>46</v>
      </c>
      <c r="D3" s="124" t="s">
        <v>55</v>
      </c>
      <c r="E3" s="53"/>
      <c r="F3" s="124" t="s">
        <v>56</v>
      </c>
      <c r="G3" s="124" t="s">
        <v>47</v>
      </c>
      <c r="H3" s="124" t="s">
        <v>56</v>
      </c>
      <c r="I3" s="124" t="s">
        <v>47</v>
      </c>
      <c r="J3" s="54"/>
      <c r="K3" s="124" t="s">
        <v>57</v>
      </c>
      <c r="L3" s="124" t="s">
        <v>58</v>
      </c>
    </row>
    <row r="4" spans="1:23" ht="17.75" customHeight="1" x14ac:dyDescent="0.2">
      <c r="A4" s="203"/>
      <c r="B4" s="125"/>
      <c r="C4" s="54"/>
      <c r="D4" s="54"/>
      <c r="E4" s="54"/>
      <c r="F4" s="463" t="s">
        <v>82</v>
      </c>
      <c r="G4" s="464"/>
      <c r="H4" s="464"/>
      <c r="I4" s="465"/>
      <c r="J4" s="15"/>
      <c r="K4" s="54"/>
      <c r="L4" s="54"/>
    </row>
    <row r="5" spans="1:23" x14ac:dyDescent="0.2">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
      <c r="A6" s="204">
        <v>43933</v>
      </c>
      <c r="B6" s="160">
        <v>408</v>
      </c>
      <c r="C6" s="166">
        <v>0.38</v>
      </c>
      <c r="D6" s="171">
        <v>204</v>
      </c>
      <c r="E6" s="185"/>
      <c r="F6" s="166" t="s">
        <v>48</v>
      </c>
      <c r="G6" s="166" t="s">
        <v>48</v>
      </c>
      <c r="H6" s="121"/>
      <c r="I6" s="121"/>
      <c r="J6" s="180"/>
      <c r="K6" s="175">
        <v>1124</v>
      </c>
      <c r="L6" s="171">
        <v>29</v>
      </c>
    </row>
    <row r="7" spans="1:23" x14ac:dyDescent="0.2">
      <c r="A7" s="204">
        <v>43934</v>
      </c>
      <c r="B7" s="160">
        <v>414</v>
      </c>
      <c r="C7" s="166">
        <v>0.38</v>
      </c>
      <c r="D7" s="171">
        <v>214</v>
      </c>
      <c r="E7" s="185"/>
      <c r="F7" s="166" t="s">
        <v>48</v>
      </c>
      <c r="G7" s="166" t="s">
        <v>48</v>
      </c>
      <c r="H7" s="121"/>
      <c r="I7" s="166"/>
      <c r="J7" s="180"/>
      <c r="K7" s="175">
        <v>1209</v>
      </c>
      <c r="L7" s="171">
        <v>85</v>
      </c>
    </row>
    <row r="8" spans="1:23" x14ac:dyDescent="0.2">
      <c r="A8" s="204">
        <v>43935</v>
      </c>
      <c r="B8" s="160">
        <v>433</v>
      </c>
      <c r="C8" s="166">
        <v>0.4</v>
      </c>
      <c r="D8" s="171">
        <v>225</v>
      </c>
      <c r="E8" s="185"/>
      <c r="F8" s="166" t="s">
        <v>48</v>
      </c>
      <c r="G8" s="166" t="s">
        <v>48</v>
      </c>
      <c r="H8" s="121"/>
      <c r="I8" s="166"/>
      <c r="J8" s="180"/>
      <c r="K8" s="175">
        <v>1295</v>
      </c>
      <c r="L8" s="171">
        <v>86</v>
      </c>
    </row>
    <row r="9" spans="1:23" x14ac:dyDescent="0.2">
      <c r="A9" s="204">
        <v>43936</v>
      </c>
      <c r="B9" s="160">
        <v>444</v>
      </c>
      <c r="C9" s="166">
        <v>0.41</v>
      </c>
      <c r="D9" s="171">
        <v>239</v>
      </c>
      <c r="E9" s="185"/>
      <c r="F9" s="166" t="s">
        <v>48</v>
      </c>
      <c r="G9" s="166" t="s">
        <v>48</v>
      </c>
      <c r="H9" s="121"/>
      <c r="I9" s="166"/>
      <c r="J9" s="180"/>
      <c r="K9" s="175">
        <v>1398</v>
      </c>
      <c r="L9" s="171">
        <v>103</v>
      </c>
    </row>
    <row r="10" spans="1:23" x14ac:dyDescent="0.2">
      <c r="A10" s="204">
        <v>43937</v>
      </c>
      <c r="B10" s="161">
        <v>456</v>
      </c>
      <c r="C10" s="167">
        <v>0.42</v>
      </c>
      <c r="D10" s="171">
        <v>251</v>
      </c>
      <c r="E10" s="185"/>
      <c r="F10" s="168" t="s">
        <v>48</v>
      </c>
      <c r="G10" s="168" t="s">
        <v>48</v>
      </c>
      <c r="H10" s="123"/>
      <c r="I10" s="166"/>
      <c r="J10" s="181"/>
      <c r="K10" s="175">
        <v>1498</v>
      </c>
      <c r="L10" s="171">
        <v>100</v>
      </c>
    </row>
    <row r="11" spans="1:23" x14ac:dyDescent="0.2">
      <c r="A11" s="204">
        <v>43938</v>
      </c>
      <c r="B11" s="161">
        <v>459</v>
      </c>
      <c r="C11" s="167">
        <v>0.42</v>
      </c>
      <c r="D11" s="171">
        <v>267</v>
      </c>
      <c r="E11" s="185"/>
      <c r="F11" s="168" t="s">
        <v>48</v>
      </c>
      <c r="G11" s="168" t="s">
        <v>48</v>
      </c>
      <c r="H11" s="123"/>
      <c r="I11" s="166"/>
      <c r="J11" s="181"/>
      <c r="K11" s="175">
        <v>1621</v>
      </c>
      <c r="L11" s="171">
        <v>123</v>
      </c>
    </row>
    <row r="12" spans="1:23" x14ac:dyDescent="0.2">
      <c r="A12" s="204">
        <v>43939</v>
      </c>
      <c r="B12" s="162">
        <v>462</v>
      </c>
      <c r="C12" s="167">
        <v>0.43</v>
      </c>
      <c r="D12" s="171">
        <v>269</v>
      </c>
      <c r="E12" s="185"/>
      <c r="F12" s="168" t="s">
        <v>48</v>
      </c>
      <c r="G12" s="168" t="s">
        <v>48</v>
      </c>
      <c r="H12" s="123"/>
      <c r="I12" s="166"/>
      <c r="J12" s="181"/>
      <c r="K12" s="175">
        <v>1663</v>
      </c>
      <c r="L12" s="171">
        <v>42</v>
      </c>
    </row>
    <row r="13" spans="1:23" x14ac:dyDescent="0.2">
      <c r="A13" s="204">
        <v>43940</v>
      </c>
      <c r="B13" s="163">
        <v>462</v>
      </c>
      <c r="C13" s="167">
        <v>0.43</v>
      </c>
      <c r="D13" s="171">
        <v>272</v>
      </c>
      <c r="E13" s="185"/>
      <c r="F13" s="168" t="s">
        <v>48</v>
      </c>
      <c r="G13" s="168" t="s">
        <v>48</v>
      </c>
      <c r="H13" s="123"/>
      <c r="I13" s="166"/>
      <c r="J13" s="181"/>
      <c r="K13" s="175">
        <v>1677</v>
      </c>
      <c r="L13" s="171">
        <v>14</v>
      </c>
    </row>
    <row r="14" spans="1:23" x14ac:dyDescent="0.2">
      <c r="A14" s="204">
        <v>43941</v>
      </c>
      <c r="B14" s="163">
        <v>475</v>
      </c>
      <c r="C14" s="167">
        <v>0.44</v>
      </c>
      <c r="D14" s="171">
        <v>286</v>
      </c>
      <c r="E14" s="185"/>
      <c r="F14" s="168" t="s">
        <v>48</v>
      </c>
      <c r="G14" s="168" t="s">
        <v>48</v>
      </c>
      <c r="H14" s="123"/>
      <c r="I14" s="166"/>
      <c r="J14" s="181"/>
      <c r="K14" s="175">
        <v>1873</v>
      </c>
      <c r="L14" s="171">
        <v>196</v>
      </c>
    </row>
    <row r="15" spans="1:23" x14ac:dyDescent="0.2">
      <c r="A15" s="204">
        <v>43942</v>
      </c>
      <c r="B15" s="162">
        <v>495</v>
      </c>
      <c r="C15" s="168">
        <v>0.46</v>
      </c>
      <c r="D15" s="172">
        <v>308</v>
      </c>
      <c r="E15" s="186"/>
      <c r="F15" s="190">
        <v>384</v>
      </c>
      <c r="G15" s="168">
        <v>0.35</v>
      </c>
      <c r="H15" s="123"/>
      <c r="I15" s="166"/>
      <c r="J15" s="181"/>
      <c r="K15" s="176">
        <v>2085</v>
      </c>
      <c r="L15" s="172">
        <v>212</v>
      </c>
    </row>
    <row r="16" spans="1:23" x14ac:dyDescent="0.2">
      <c r="A16" s="204">
        <v>43943</v>
      </c>
      <c r="B16" s="162">
        <v>506</v>
      </c>
      <c r="C16" s="168">
        <v>0.47</v>
      </c>
      <c r="D16" s="172">
        <v>318</v>
      </c>
      <c r="E16" s="186"/>
      <c r="F16" s="190" t="s">
        <v>48</v>
      </c>
      <c r="G16" s="168" t="s">
        <v>48</v>
      </c>
      <c r="H16" s="123"/>
      <c r="I16" s="166"/>
      <c r="J16" s="181"/>
      <c r="K16" s="176">
        <v>2293</v>
      </c>
      <c r="L16" s="172">
        <v>208</v>
      </c>
    </row>
    <row r="17" spans="1:12" x14ac:dyDescent="0.2">
      <c r="A17" s="204">
        <v>43944</v>
      </c>
      <c r="B17" s="162">
        <v>516</v>
      </c>
      <c r="C17" s="168">
        <v>0.48</v>
      </c>
      <c r="D17" s="172">
        <v>332</v>
      </c>
      <c r="E17" s="186"/>
      <c r="F17" s="190" t="s">
        <v>48</v>
      </c>
      <c r="G17" s="168" t="s">
        <v>48</v>
      </c>
      <c r="H17" s="123"/>
      <c r="I17" s="166"/>
      <c r="J17" s="181"/>
      <c r="K17" s="176">
        <v>2445</v>
      </c>
      <c r="L17" s="172">
        <v>152</v>
      </c>
    </row>
    <row r="18" spans="1:12" ht="17.75" customHeight="1" x14ac:dyDescent="0.2">
      <c r="A18" s="204">
        <v>43945</v>
      </c>
      <c r="B18" s="162">
        <v>526</v>
      </c>
      <c r="C18" s="168">
        <v>0.49</v>
      </c>
      <c r="D18" s="172">
        <v>342</v>
      </c>
      <c r="E18" s="186"/>
      <c r="F18" s="190" t="s">
        <v>48</v>
      </c>
      <c r="G18" s="168" t="s">
        <v>48</v>
      </c>
      <c r="H18" s="123"/>
      <c r="I18" s="166"/>
      <c r="J18" s="181"/>
      <c r="K18" s="176">
        <v>2621</v>
      </c>
      <c r="L18" s="172">
        <v>176</v>
      </c>
    </row>
    <row r="19" spans="1:12" x14ac:dyDescent="0.2">
      <c r="A19" s="204">
        <v>43946</v>
      </c>
      <c r="B19" s="162">
        <v>529</v>
      </c>
      <c r="C19" s="168">
        <v>0.49</v>
      </c>
      <c r="D19" s="172">
        <v>345</v>
      </c>
      <c r="E19" s="186"/>
      <c r="F19" s="190" t="s">
        <v>48</v>
      </c>
      <c r="G19" s="168" t="s">
        <v>48</v>
      </c>
      <c r="H19" s="123"/>
      <c r="I19" s="166"/>
      <c r="J19" s="181"/>
      <c r="K19" s="176">
        <v>2690</v>
      </c>
      <c r="L19" s="172">
        <v>69</v>
      </c>
    </row>
    <row r="20" spans="1:12" x14ac:dyDescent="0.2">
      <c r="A20" s="204">
        <v>43947</v>
      </c>
      <c r="B20" s="162">
        <v>530</v>
      </c>
      <c r="C20" s="168">
        <v>0.49</v>
      </c>
      <c r="D20" s="172">
        <v>345</v>
      </c>
      <c r="E20" s="186"/>
      <c r="F20" s="190" t="s">
        <v>48</v>
      </c>
      <c r="G20" s="168" t="s">
        <v>48</v>
      </c>
      <c r="H20" s="123"/>
      <c r="I20" s="166"/>
      <c r="J20" s="181"/>
      <c r="K20" s="176">
        <v>2731</v>
      </c>
      <c r="L20" s="172">
        <v>41</v>
      </c>
    </row>
    <row r="21" spans="1:12" x14ac:dyDescent="0.2">
      <c r="A21" s="204">
        <v>43948</v>
      </c>
      <c r="B21" s="162">
        <v>538</v>
      </c>
      <c r="C21" s="168">
        <v>0.5</v>
      </c>
      <c r="D21" s="172">
        <v>354</v>
      </c>
      <c r="E21" s="186"/>
      <c r="F21" s="190" t="s">
        <v>48</v>
      </c>
      <c r="G21" s="168" t="s">
        <v>48</v>
      </c>
      <c r="H21" s="123"/>
      <c r="I21" s="166"/>
      <c r="J21" s="181"/>
      <c r="K21" s="176">
        <v>2935</v>
      </c>
      <c r="L21" s="172">
        <v>204</v>
      </c>
    </row>
    <row r="22" spans="1:12" x14ac:dyDescent="0.2">
      <c r="A22" s="204">
        <v>43949</v>
      </c>
      <c r="B22" s="162">
        <v>547</v>
      </c>
      <c r="C22" s="168">
        <v>0.51</v>
      </c>
      <c r="D22" s="172">
        <v>360</v>
      </c>
      <c r="E22" s="186"/>
      <c r="F22" s="190">
        <v>429</v>
      </c>
      <c r="G22" s="168">
        <v>0.4</v>
      </c>
      <c r="H22" s="123"/>
      <c r="I22" s="166"/>
      <c r="J22" s="181"/>
      <c r="K22" s="176">
        <v>3095</v>
      </c>
      <c r="L22" s="172">
        <v>160</v>
      </c>
    </row>
    <row r="23" spans="1:12" x14ac:dyDescent="0.2">
      <c r="A23" s="204">
        <v>43950</v>
      </c>
      <c r="B23" s="162">
        <v>554</v>
      </c>
      <c r="C23" s="168">
        <v>0.51</v>
      </c>
      <c r="D23" s="172">
        <v>367</v>
      </c>
      <c r="E23" s="186"/>
      <c r="F23" s="190" t="s">
        <v>48</v>
      </c>
      <c r="G23" s="168" t="s">
        <v>48</v>
      </c>
      <c r="H23" s="123"/>
      <c r="I23" s="166"/>
      <c r="J23" s="181"/>
      <c r="K23" s="176">
        <v>3221</v>
      </c>
      <c r="L23" s="172">
        <v>126</v>
      </c>
    </row>
    <row r="24" spans="1:12" x14ac:dyDescent="0.2">
      <c r="A24" s="204">
        <v>43951</v>
      </c>
      <c r="B24" s="162">
        <v>562</v>
      </c>
      <c r="C24" s="168">
        <v>0.52</v>
      </c>
      <c r="D24" s="172">
        <v>377</v>
      </c>
      <c r="E24" s="186"/>
      <c r="F24" s="190" t="s">
        <v>48</v>
      </c>
      <c r="G24" s="168" t="s">
        <v>48</v>
      </c>
      <c r="H24" s="123"/>
      <c r="I24" s="166"/>
      <c r="J24" s="181"/>
      <c r="K24" s="176">
        <v>3345</v>
      </c>
      <c r="L24" s="172">
        <v>124</v>
      </c>
    </row>
    <row r="25" spans="1:12" x14ac:dyDescent="0.2">
      <c r="A25" s="204">
        <v>43952</v>
      </c>
      <c r="B25" s="162">
        <v>568</v>
      </c>
      <c r="C25" s="168">
        <v>0.52</v>
      </c>
      <c r="D25" s="172">
        <v>384</v>
      </c>
      <c r="E25" s="187"/>
      <c r="F25" s="190" t="s">
        <v>48</v>
      </c>
      <c r="G25" s="168" t="s">
        <v>48</v>
      </c>
      <c r="H25" s="123"/>
      <c r="I25" s="166"/>
      <c r="J25" s="182"/>
      <c r="K25" s="177">
        <v>3466</v>
      </c>
      <c r="L25" s="173">
        <v>121</v>
      </c>
    </row>
    <row r="26" spans="1:12" x14ac:dyDescent="0.2">
      <c r="A26" s="204">
        <v>43953</v>
      </c>
      <c r="B26" s="162">
        <v>569</v>
      </c>
      <c r="C26" s="168">
        <v>0.53</v>
      </c>
      <c r="D26" s="172">
        <v>388</v>
      </c>
      <c r="E26" s="187"/>
      <c r="F26" s="190" t="s">
        <v>48</v>
      </c>
      <c r="G26" s="168" t="s">
        <v>48</v>
      </c>
      <c r="H26" s="123"/>
      <c r="I26" s="166"/>
      <c r="J26" s="182"/>
      <c r="K26" s="177">
        <v>3500</v>
      </c>
      <c r="L26" s="173">
        <v>34</v>
      </c>
    </row>
    <row r="27" spans="1:12" x14ac:dyDescent="0.2">
      <c r="A27" s="204">
        <v>43954</v>
      </c>
      <c r="B27" s="162">
        <v>571</v>
      </c>
      <c r="C27" s="168">
        <v>0.53</v>
      </c>
      <c r="D27" s="172">
        <v>390</v>
      </c>
      <c r="E27" s="187"/>
      <c r="F27" s="190" t="s">
        <v>48</v>
      </c>
      <c r="G27" s="168" t="s">
        <v>48</v>
      </c>
      <c r="H27" s="123"/>
      <c r="I27" s="166"/>
      <c r="J27" s="182"/>
      <c r="K27" s="177">
        <v>3558</v>
      </c>
      <c r="L27" s="173">
        <v>58</v>
      </c>
    </row>
    <row r="28" spans="1:12" x14ac:dyDescent="0.2">
      <c r="A28" s="204">
        <v>43955</v>
      </c>
      <c r="B28" s="162">
        <v>576</v>
      </c>
      <c r="C28" s="168">
        <v>0.53</v>
      </c>
      <c r="D28" s="172">
        <v>402</v>
      </c>
      <c r="E28" s="187"/>
      <c r="F28" s="190" t="s">
        <v>48</v>
      </c>
      <c r="G28" s="168" t="s">
        <v>48</v>
      </c>
      <c r="H28" s="123"/>
      <c r="I28" s="166"/>
      <c r="J28" s="182"/>
      <c r="K28" s="177">
        <v>3779</v>
      </c>
      <c r="L28" s="173">
        <v>221</v>
      </c>
    </row>
    <row r="29" spans="1:12" x14ac:dyDescent="0.2">
      <c r="A29" s="204">
        <v>43956</v>
      </c>
      <c r="B29" s="162">
        <v>585</v>
      </c>
      <c r="C29" s="168">
        <v>0.54</v>
      </c>
      <c r="D29" s="172">
        <v>408</v>
      </c>
      <c r="E29" s="187"/>
      <c r="F29" s="190">
        <v>453</v>
      </c>
      <c r="G29" s="168">
        <v>0.42</v>
      </c>
      <c r="H29" s="123"/>
      <c r="I29" s="166"/>
      <c r="J29" s="182"/>
      <c r="K29" s="177">
        <v>3948</v>
      </c>
      <c r="L29" s="173">
        <v>169</v>
      </c>
    </row>
    <row r="30" spans="1:12" x14ac:dyDescent="0.2">
      <c r="A30" s="204">
        <v>43957</v>
      </c>
      <c r="B30" s="164">
        <v>593</v>
      </c>
      <c r="C30" s="169">
        <v>0.55000000000000004</v>
      </c>
      <c r="D30" s="173">
        <v>415</v>
      </c>
      <c r="E30" s="188"/>
      <c r="F30" s="191" t="s">
        <v>48</v>
      </c>
      <c r="G30" s="168" t="s">
        <v>48</v>
      </c>
      <c r="H30" s="173"/>
      <c r="I30" s="166"/>
      <c r="J30" s="182"/>
      <c r="K30" s="177">
        <v>4139</v>
      </c>
      <c r="L30" s="173">
        <v>191</v>
      </c>
    </row>
    <row r="31" spans="1:12" x14ac:dyDescent="0.2">
      <c r="A31" s="204">
        <v>43958</v>
      </c>
      <c r="B31" s="164">
        <v>599</v>
      </c>
      <c r="C31" s="169">
        <v>0.55000000000000004</v>
      </c>
      <c r="D31" s="173">
        <v>420</v>
      </c>
      <c r="E31" s="188"/>
      <c r="F31" s="191">
        <v>470</v>
      </c>
      <c r="G31" s="168">
        <v>0.44</v>
      </c>
      <c r="H31" s="173"/>
      <c r="I31" s="166"/>
      <c r="J31" s="182"/>
      <c r="K31" s="178">
        <v>4281</v>
      </c>
      <c r="L31" s="173">
        <v>142</v>
      </c>
    </row>
    <row r="32" spans="1:12" x14ac:dyDescent="0.2">
      <c r="A32" s="204">
        <v>43959</v>
      </c>
      <c r="B32" s="164">
        <v>608</v>
      </c>
      <c r="C32" s="169">
        <v>0.56000000000000005</v>
      </c>
      <c r="D32" s="173">
        <v>429</v>
      </c>
      <c r="E32" s="188"/>
      <c r="F32" s="191" t="s">
        <v>48</v>
      </c>
      <c r="G32" s="168" t="s">
        <v>48</v>
      </c>
      <c r="H32" s="173"/>
      <c r="I32" s="166"/>
      <c r="J32" s="182"/>
      <c r="K32" s="178">
        <v>4406</v>
      </c>
      <c r="L32" s="173">
        <v>125</v>
      </c>
    </row>
    <row r="33" spans="1:12" x14ac:dyDescent="0.2">
      <c r="A33" s="204">
        <v>43960</v>
      </c>
      <c r="B33" s="164">
        <v>609</v>
      </c>
      <c r="C33" s="169">
        <v>0.56000000000000005</v>
      </c>
      <c r="D33" s="173">
        <v>431</v>
      </c>
      <c r="E33" s="188"/>
      <c r="F33" s="191">
        <v>474</v>
      </c>
      <c r="G33" s="168">
        <v>0.44</v>
      </c>
      <c r="H33" s="173"/>
      <c r="I33" s="166"/>
      <c r="J33" s="182"/>
      <c r="K33" s="178">
        <v>4445</v>
      </c>
      <c r="L33" s="173">
        <v>39</v>
      </c>
    </row>
    <row r="34" spans="1:12" x14ac:dyDescent="0.2">
      <c r="A34" s="204">
        <v>43961</v>
      </c>
      <c r="B34" s="164">
        <v>609</v>
      </c>
      <c r="C34" s="169">
        <v>0.56000000000000005</v>
      </c>
      <c r="D34" s="173">
        <v>434</v>
      </c>
      <c r="E34" s="188"/>
      <c r="F34" s="191">
        <v>434</v>
      </c>
      <c r="G34" s="169">
        <v>0.4</v>
      </c>
      <c r="H34" s="173"/>
      <c r="I34" s="166"/>
      <c r="J34" s="183"/>
      <c r="K34" s="178">
        <v>4503</v>
      </c>
      <c r="L34" s="173">
        <v>58</v>
      </c>
    </row>
    <row r="35" spans="1:12" x14ac:dyDescent="0.2">
      <c r="A35" s="204">
        <v>43962</v>
      </c>
      <c r="B35" s="164">
        <v>613</v>
      </c>
      <c r="C35" s="169">
        <v>0.56999999999999995</v>
      </c>
      <c r="D35" s="173">
        <v>440</v>
      </c>
      <c r="E35" s="188"/>
      <c r="F35" s="192">
        <v>432</v>
      </c>
      <c r="G35" s="168">
        <v>0.4</v>
      </c>
      <c r="H35" s="173"/>
      <c r="I35" s="166"/>
      <c r="J35" s="183"/>
      <c r="K35" s="178">
        <v>4643</v>
      </c>
      <c r="L35" s="193">
        <v>140</v>
      </c>
    </row>
    <row r="36" spans="1:12" x14ac:dyDescent="0.2">
      <c r="A36" s="204">
        <v>43963</v>
      </c>
      <c r="B36" s="164">
        <v>620</v>
      </c>
      <c r="C36" s="169">
        <v>0.56999999999999995</v>
      </c>
      <c r="D36" s="173">
        <v>448</v>
      </c>
      <c r="E36" s="188"/>
      <c r="F36" s="192">
        <v>436</v>
      </c>
      <c r="G36" s="168">
        <v>0.41</v>
      </c>
      <c r="H36" s="173"/>
      <c r="I36" s="166"/>
      <c r="J36" s="183"/>
      <c r="K36" s="178">
        <v>4738</v>
      </c>
      <c r="L36" s="193">
        <v>95</v>
      </c>
    </row>
    <row r="37" spans="1:12" x14ac:dyDescent="0.2">
      <c r="A37" s="204">
        <v>43964</v>
      </c>
      <c r="B37" s="164">
        <v>624</v>
      </c>
      <c r="C37" s="169">
        <v>0.57999999999999996</v>
      </c>
      <c r="D37" s="173">
        <v>457</v>
      </c>
      <c r="E37" s="188"/>
      <c r="F37" s="192">
        <v>440</v>
      </c>
      <c r="G37" s="168">
        <v>0.41</v>
      </c>
      <c r="H37" s="173"/>
      <c r="I37" s="166"/>
      <c r="J37" s="183"/>
      <c r="K37" s="178">
        <v>4869</v>
      </c>
      <c r="L37" s="193">
        <v>131</v>
      </c>
    </row>
    <row r="38" spans="1:12" x14ac:dyDescent="0.2">
      <c r="A38" s="204">
        <v>43965</v>
      </c>
      <c r="B38" s="164">
        <v>629</v>
      </c>
      <c r="C38" s="169">
        <v>0.57999999999999996</v>
      </c>
      <c r="D38" s="173">
        <v>459</v>
      </c>
      <c r="E38" s="188"/>
      <c r="F38" s="192">
        <v>488</v>
      </c>
      <c r="G38" s="168">
        <v>0.45</v>
      </c>
      <c r="H38" s="173"/>
      <c r="I38" s="166"/>
      <c r="J38" s="183"/>
      <c r="K38" s="178">
        <v>4975</v>
      </c>
      <c r="L38" s="193">
        <v>106</v>
      </c>
    </row>
    <row r="39" spans="1:12" x14ac:dyDescent="0.2">
      <c r="A39" s="204">
        <v>43966</v>
      </c>
      <c r="B39" s="161">
        <v>632</v>
      </c>
      <c r="C39" s="167">
        <v>0.57999999999999996</v>
      </c>
      <c r="D39" s="173">
        <v>463</v>
      </c>
      <c r="E39" s="188"/>
      <c r="F39" s="193">
        <v>486</v>
      </c>
      <c r="G39" s="168">
        <v>0.45</v>
      </c>
      <c r="H39" s="173"/>
      <c r="I39" s="166"/>
      <c r="J39" s="183"/>
      <c r="K39" s="178">
        <v>5069</v>
      </c>
      <c r="L39" s="193">
        <v>94</v>
      </c>
    </row>
    <row r="40" spans="1:12" x14ac:dyDescent="0.2">
      <c r="A40" s="204">
        <v>43967</v>
      </c>
      <c r="B40" s="161">
        <v>632</v>
      </c>
      <c r="C40" s="167">
        <v>0.57999999999999996</v>
      </c>
      <c r="D40" s="173">
        <v>463</v>
      </c>
      <c r="E40" s="188"/>
      <c r="F40" s="193">
        <v>486</v>
      </c>
      <c r="G40" s="168">
        <v>0.45</v>
      </c>
      <c r="H40" s="173"/>
      <c r="I40" s="166"/>
      <c r="J40" s="183"/>
      <c r="K40" s="178">
        <v>5096</v>
      </c>
      <c r="L40" s="193">
        <v>27</v>
      </c>
    </row>
    <row r="41" spans="1:12" x14ac:dyDescent="0.2">
      <c r="A41" s="204">
        <v>43968</v>
      </c>
      <c r="B41" s="161">
        <v>632</v>
      </c>
      <c r="C41" s="167">
        <v>0.57999999999999996</v>
      </c>
      <c r="D41" s="173">
        <v>463</v>
      </c>
      <c r="E41" s="188"/>
      <c r="F41" s="193">
        <v>484</v>
      </c>
      <c r="G41" s="168">
        <v>0.45</v>
      </c>
      <c r="H41" s="173"/>
      <c r="I41" s="166"/>
      <c r="J41" s="183"/>
      <c r="K41" s="178">
        <v>5126</v>
      </c>
      <c r="L41" s="193">
        <v>30</v>
      </c>
    </row>
    <row r="42" spans="1:12" x14ac:dyDescent="0.2">
      <c r="A42" s="204">
        <v>43969</v>
      </c>
      <c r="B42" s="163">
        <v>634</v>
      </c>
      <c r="C42" s="167">
        <v>0.59</v>
      </c>
      <c r="D42" s="173">
        <v>467</v>
      </c>
      <c r="E42" s="188"/>
      <c r="F42" s="193">
        <v>482</v>
      </c>
      <c r="G42" s="168">
        <v>0.45</v>
      </c>
      <c r="H42" s="173"/>
      <c r="I42" s="166"/>
      <c r="J42" s="183"/>
      <c r="K42" s="178">
        <v>5306</v>
      </c>
      <c r="L42" s="193">
        <v>180</v>
      </c>
    </row>
    <row r="43" spans="1:12" x14ac:dyDescent="0.2">
      <c r="A43" s="204">
        <v>43970</v>
      </c>
      <c r="B43" s="163">
        <v>638</v>
      </c>
      <c r="C43" s="167">
        <v>0.59</v>
      </c>
      <c r="D43" s="173">
        <v>470</v>
      </c>
      <c r="E43" s="188"/>
      <c r="F43" s="193">
        <v>484</v>
      </c>
      <c r="G43" s="168">
        <v>0.45</v>
      </c>
      <c r="H43" s="173"/>
      <c r="I43" s="166"/>
      <c r="J43" s="183"/>
      <c r="K43" s="178">
        <v>5363</v>
      </c>
      <c r="L43" s="193">
        <v>57</v>
      </c>
    </row>
    <row r="44" spans="1:12" x14ac:dyDescent="0.2">
      <c r="A44" s="204">
        <v>43971</v>
      </c>
      <c r="B44" s="163">
        <v>644</v>
      </c>
      <c r="C44" s="167">
        <v>0.59</v>
      </c>
      <c r="D44" s="173">
        <v>474</v>
      </c>
      <c r="E44" s="188"/>
      <c r="F44" s="193">
        <v>480</v>
      </c>
      <c r="G44" s="168">
        <v>0.44</v>
      </c>
      <c r="H44" s="173"/>
      <c r="I44" s="166"/>
      <c r="J44" s="183"/>
      <c r="K44" s="178">
        <v>5463</v>
      </c>
      <c r="L44" s="193">
        <v>100</v>
      </c>
    </row>
    <row r="45" spans="1:12" x14ac:dyDescent="0.2">
      <c r="A45" s="204">
        <v>43972</v>
      </c>
      <c r="B45" s="163">
        <v>651</v>
      </c>
      <c r="C45" s="167">
        <v>0.6</v>
      </c>
      <c r="D45" s="173">
        <v>476</v>
      </c>
      <c r="E45" s="188"/>
      <c r="F45" s="193">
        <v>485</v>
      </c>
      <c r="G45" s="168">
        <v>0.45</v>
      </c>
      <c r="H45" s="173"/>
      <c r="I45" s="166"/>
      <c r="J45" s="183"/>
      <c r="K45" s="178">
        <v>5532</v>
      </c>
      <c r="L45" s="193">
        <v>69</v>
      </c>
    </row>
    <row r="46" spans="1:12" x14ac:dyDescent="0.2">
      <c r="A46" s="204">
        <v>43973</v>
      </c>
      <c r="B46" s="163">
        <v>653</v>
      </c>
      <c r="C46" s="167">
        <v>0.6</v>
      </c>
      <c r="D46" s="173">
        <v>481</v>
      </c>
      <c r="E46" s="188"/>
      <c r="F46" s="193">
        <v>484</v>
      </c>
      <c r="G46" s="168">
        <v>0.45</v>
      </c>
      <c r="H46" s="173"/>
      <c r="I46" s="166"/>
      <c r="J46" s="183"/>
      <c r="K46" s="178">
        <v>5593</v>
      </c>
      <c r="L46" s="193">
        <v>61</v>
      </c>
    </row>
    <row r="47" spans="1:12" x14ac:dyDescent="0.2">
      <c r="A47" s="204">
        <v>43974</v>
      </c>
      <c r="B47" s="163">
        <v>655</v>
      </c>
      <c r="C47" s="167">
        <v>0.6</v>
      </c>
      <c r="D47" s="173">
        <v>482</v>
      </c>
      <c r="E47" s="188"/>
      <c r="F47" s="193">
        <v>485</v>
      </c>
      <c r="G47" s="168">
        <v>0.45</v>
      </c>
      <c r="H47" s="173"/>
      <c r="I47" s="166"/>
      <c r="J47" s="183"/>
      <c r="K47" s="178">
        <v>5635</v>
      </c>
      <c r="L47" s="193">
        <v>42</v>
      </c>
    </row>
    <row r="48" spans="1:12" x14ac:dyDescent="0.2">
      <c r="A48" s="204">
        <v>43975</v>
      </c>
      <c r="B48" s="163">
        <v>655</v>
      </c>
      <c r="C48" s="167">
        <v>0.6</v>
      </c>
      <c r="D48" s="173">
        <v>482</v>
      </c>
      <c r="E48" s="188"/>
      <c r="F48" s="193">
        <v>486</v>
      </c>
      <c r="G48" s="168">
        <v>0.45</v>
      </c>
      <c r="H48" s="173"/>
      <c r="I48" s="166"/>
      <c r="J48" s="183"/>
      <c r="K48" s="178">
        <v>5652</v>
      </c>
      <c r="L48" s="193">
        <v>17</v>
      </c>
    </row>
    <row r="49" spans="1:12" x14ac:dyDescent="0.2">
      <c r="A49" s="204">
        <v>43976</v>
      </c>
      <c r="B49" s="161">
        <v>658</v>
      </c>
      <c r="C49" s="167">
        <v>0.61</v>
      </c>
      <c r="D49" s="173">
        <v>487</v>
      </c>
      <c r="E49" s="188"/>
      <c r="F49" s="193">
        <v>485</v>
      </c>
      <c r="G49" s="168">
        <v>0.45</v>
      </c>
      <c r="H49" s="173"/>
      <c r="I49" s="166"/>
      <c r="J49" s="183"/>
      <c r="K49" s="178">
        <v>5759</v>
      </c>
      <c r="L49" s="193">
        <v>107</v>
      </c>
    </row>
    <row r="50" spans="1:12" x14ac:dyDescent="0.2">
      <c r="A50" s="204">
        <v>43977</v>
      </c>
      <c r="B50" s="161">
        <v>662</v>
      </c>
      <c r="C50" s="167">
        <v>0.61</v>
      </c>
      <c r="D50" s="173">
        <v>490</v>
      </c>
      <c r="E50" s="188"/>
      <c r="F50" s="193">
        <v>477</v>
      </c>
      <c r="G50" s="168">
        <v>0.44</v>
      </c>
      <c r="H50" s="173"/>
      <c r="I50" s="166"/>
      <c r="J50" s="183"/>
      <c r="K50" s="178">
        <v>5819</v>
      </c>
      <c r="L50" s="193">
        <v>60</v>
      </c>
    </row>
    <row r="51" spans="1:12" x14ac:dyDescent="0.2">
      <c r="A51" s="204">
        <v>43978</v>
      </c>
      <c r="B51" s="161">
        <v>665</v>
      </c>
      <c r="C51" s="167">
        <v>0.61</v>
      </c>
      <c r="D51" s="173">
        <v>493</v>
      </c>
      <c r="E51" s="188"/>
      <c r="F51" s="193">
        <v>478</v>
      </c>
      <c r="G51" s="168">
        <v>0.44</v>
      </c>
      <c r="H51" s="173"/>
      <c r="I51" s="166"/>
      <c r="J51" s="183"/>
      <c r="K51" s="178">
        <v>5853</v>
      </c>
      <c r="L51" s="193">
        <v>34</v>
      </c>
    </row>
    <row r="52" spans="1:12" x14ac:dyDescent="0.2">
      <c r="A52" s="204">
        <v>43979</v>
      </c>
      <c r="B52" s="161">
        <v>667</v>
      </c>
      <c r="C52" s="167">
        <v>0.62</v>
      </c>
      <c r="D52" s="173">
        <v>496</v>
      </c>
      <c r="E52" s="188"/>
      <c r="F52" s="193">
        <v>488</v>
      </c>
      <c r="G52" s="168">
        <v>0.45</v>
      </c>
      <c r="H52" s="173"/>
      <c r="I52" s="166"/>
      <c r="J52" s="183"/>
      <c r="K52" s="178">
        <v>5912</v>
      </c>
      <c r="L52" s="193">
        <v>59</v>
      </c>
    </row>
    <row r="53" spans="1:12" x14ac:dyDescent="0.2">
      <c r="A53" s="204">
        <v>43980</v>
      </c>
      <c r="B53" s="161">
        <v>668</v>
      </c>
      <c r="C53" s="167">
        <v>0.62</v>
      </c>
      <c r="D53" s="173">
        <v>498</v>
      </c>
      <c r="E53" s="188"/>
      <c r="F53" s="193">
        <v>483</v>
      </c>
      <c r="G53" s="168">
        <v>0.45</v>
      </c>
      <c r="H53" s="173"/>
      <c r="I53" s="166"/>
      <c r="J53" s="183"/>
      <c r="K53" s="178">
        <v>5951</v>
      </c>
      <c r="L53" s="193">
        <v>39</v>
      </c>
    </row>
    <row r="54" spans="1:12" x14ac:dyDescent="0.2">
      <c r="A54" s="204">
        <v>43981</v>
      </c>
      <c r="B54" s="161">
        <v>668</v>
      </c>
      <c r="C54" s="167">
        <v>0.62</v>
      </c>
      <c r="D54" s="173">
        <v>499</v>
      </c>
      <c r="E54" s="188"/>
      <c r="F54" s="193">
        <v>483</v>
      </c>
      <c r="G54" s="168">
        <v>0.45</v>
      </c>
      <c r="H54" s="173"/>
      <c r="I54" s="166"/>
      <c r="J54" s="183"/>
      <c r="K54" s="178">
        <v>5957</v>
      </c>
      <c r="L54" s="193">
        <v>6</v>
      </c>
    </row>
    <row r="55" spans="1:12" x14ac:dyDescent="0.2">
      <c r="A55" s="204">
        <v>43982</v>
      </c>
      <c r="B55" s="161">
        <v>668</v>
      </c>
      <c r="C55" s="167">
        <v>0.62</v>
      </c>
      <c r="D55" s="173">
        <v>500</v>
      </c>
      <c r="E55" s="188"/>
      <c r="F55" s="193">
        <v>481</v>
      </c>
      <c r="G55" s="168">
        <v>0.44</v>
      </c>
      <c r="H55" s="173"/>
      <c r="I55" s="166"/>
      <c r="J55" s="183"/>
      <c r="K55" s="178">
        <v>5961</v>
      </c>
      <c r="L55" s="193">
        <v>4</v>
      </c>
    </row>
    <row r="56" spans="1:12" x14ac:dyDescent="0.2">
      <c r="A56" s="204">
        <v>43983</v>
      </c>
      <c r="B56" s="161">
        <v>668</v>
      </c>
      <c r="C56" s="167">
        <v>0.62</v>
      </c>
      <c r="D56" s="173">
        <v>501</v>
      </c>
      <c r="E56" s="188"/>
      <c r="F56" s="193">
        <v>472</v>
      </c>
      <c r="G56" s="168">
        <v>0.44</v>
      </c>
      <c r="H56" s="173"/>
      <c r="I56" s="166"/>
      <c r="J56" s="183"/>
      <c r="K56" s="178">
        <v>6019</v>
      </c>
      <c r="L56" s="193">
        <v>58</v>
      </c>
    </row>
    <row r="57" spans="1:12" x14ac:dyDescent="0.2">
      <c r="A57" s="204">
        <v>43984</v>
      </c>
      <c r="B57" s="161">
        <v>668</v>
      </c>
      <c r="C57" s="167">
        <v>0.62</v>
      </c>
      <c r="D57" s="173">
        <v>502</v>
      </c>
      <c r="E57" s="188"/>
      <c r="F57" s="193">
        <v>458</v>
      </c>
      <c r="G57" s="167">
        <v>0.42</v>
      </c>
      <c r="H57" s="173"/>
      <c r="I57" s="166"/>
      <c r="J57" s="183"/>
      <c r="K57" s="178">
        <v>6019</v>
      </c>
      <c r="L57" s="193">
        <v>0</v>
      </c>
    </row>
    <row r="58" spans="1:12" x14ac:dyDescent="0.2">
      <c r="A58" s="204">
        <v>43985</v>
      </c>
      <c r="B58" s="161">
        <v>673</v>
      </c>
      <c r="C58" s="167">
        <v>0.62</v>
      </c>
      <c r="D58" s="173">
        <v>507</v>
      </c>
      <c r="E58" s="188"/>
      <c r="F58" s="193">
        <v>448</v>
      </c>
      <c r="G58" s="167">
        <v>0.41</v>
      </c>
      <c r="H58" s="173"/>
      <c r="I58" s="166"/>
      <c r="J58" s="183"/>
      <c r="K58" s="178">
        <v>6061</v>
      </c>
      <c r="L58" s="193">
        <v>42</v>
      </c>
    </row>
    <row r="59" spans="1:12" x14ac:dyDescent="0.2">
      <c r="A59" s="204">
        <v>43986</v>
      </c>
      <c r="B59" s="161">
        <v>675</v>
      </c>
      <c r="C59" s="167">
        <v>0.62</v>
      </c>
      <c r="D59" s="173">
        <v>512</v>
      </c>
      <c r="E59" s="188"/>
      <c r="F59" s="193">
        <v>421</v>
      </c>
      <c r="G59" s="167">
        <v>0.39</v>
      </c>
      <c r="H59" s="173"/>
      <c r="I59" s="166"/>
      <c r="J59" s="183"/>
      <c r="K59" s="178">
        <v>6088</v>
      </c>
      <c r="L59" s="193">
        <v>27</v>
      </c>
    </row>
    <row r="60" spans="1:12" x14ac:dyDescent="0.2">
      <c r="A60" s="204">
        <v>43987</v>
      </c>
      <c r="B60" s="161">
        <v>677</v>
      </c>
      <c r="C60" s="167">
        <v>0.63</v>
      </c>
      <c r="D60" s="173">
        <v>513</v>
      </c>
      <c r="E60" s="188"/>
      <c r="F60" s="193">
        <v>406</v>
      </c>
      <c r="G60" s="167">
        <v>0.38</v>
      </c>
      <c r="H60" s="173"/>
      <c r="I60" s="166"/>
      <c r="J60" s="183"/>
      <c r="K60" s="178">
        <v>6146</v>
      </c>
      <c r="L60" s="193">
        <v>58</v>
      </c>
    </row>
    <row r="61" spans="1:12" x14ac:dyDescent="0.2">
      <c r="A61" s="204">
        <v>43988</v>
      </c>
      <c r="B61" s="161">
        <v>677</v>
      </c>
      <c r="C61" s="167">
        <v>0.63</v>
      </c>
      <c r="D61" s="173">
        <v>513</v>
      </c>
      <c r="E61" s="188"/>
      <c r="F61" s="193">
        <v>406</v>
      </c>
      <c r="G61" s="167">
        <v>0.38</v>
      </c>
      <c r="H61" s="173"/>
      <c r="I61" s="166"/>
      <c r="J61" s="183"/>
      <c r="K61" s="178">
        <v>6154</v>
      </c>
      <c r="L61" s="193">
        <v>8</v>
      </c>
    </row>
    <row r="62" spans="1:12" x14ac:dyDescent="0.2">
      <c r="A62" s="204">
        <v>43989</v>
      </c>
      <c r="B62" s="161">
        <v>678</v>
      </c>
      <c r="C62" s="167">
        <v>0.63</v>
      </c>
      <c r="D62" s="173">
        <v>513</v>
      </c>
      <c r="E62" s="188"/>
      <c r="F62" s="193">
        <v>405</v>
      </c>
      <c r="G62" s="167">
        <v>0.38</v>
      </c>
      <c r="H62" s="173"/>
      <c r="I62" s="166"/>
      <c r="J62" s="183"/>
      <c r="K62" s="178">
        <v>6187</v>
      </c>
      <c r="L62" s="193">
        <v>33</v>
      </c>
    </row>
    <row r="63" spans="1:12" x14ac:dyDescent="0.2">
      <c r="A63" s="204">
        <v>43990</v>
      </c>
      <c r="B63" s="161">
        <v>678</v>
      </c>
      <c r="C63" s="167">
        <v>0.63</v>
      </c>
      <c r="D63" s="173">
        <v>514</v>
      </c>
      <c r="E63" s="188"/>
      <c r="F63" s="193">
        <v>397</v>
      </c>
      <c r="G63" s="167">
        <v>0.37</v>
      </c>
      <c r="H63" s="173"/>
      <c r="I63" s="166"/>
      <c r="J63" s="183"/>
      <c r="K63" s="178">
        <v>6230</v>
      </c>
      <c r="L63" s="193">
        <v>43</v>
      </c>
    </row>
    <row r="64" spans="1:12" x14ac:dyDescent="0.2">
      <c r="A64" s="204">
        <v>43991</v>
      </c>
      <c r="B64" s="161">
        <v>681</v>
      </c>
      <c r="C64" s="167">
        <v>0.63</v>
      </c>
      <c r="D64" s="173">
        <v>515</v>
      </c>
      <c r="E64" s="188"/>
      <c r="F64" s="193">
        <v>390</v>
      </c>
      <c r="G64" s="167">
        <v>0.36</v>
      </c>
      <c r="H64" s="173"/>
      <c r="I64" s="166"/>
      <c r="J64" s="183"/>
      <c r="K64" s="178">
        <v>6274</v>
      </c>
      <c r="L64" s="193">
        <v>44</v>
      </c>
    </row>
    <row r="65" spans="1:12" x14ac:dyDescent="0.2">
      <c r="A65" s="204">
        <v>43992</v>
      </c>
      <c r="B65" s="161">
        <v>682</v>
      </c>
      <c r="C65" s="167">
        <v>0.63</v>
      </c>
      <c r="D65" s="173">
        <v>516</v>
      </c>
      <c r="E65" s="188"/>
      <c r="F65" s="193">
        <v>382</v>
      </c>
      <c r="G65" s="167">
        <v>0.35</v>
      </c>
      <c r="H65" s="173"/>
      <c r="I65" s="166"/>
      <c r="J65" s="183"/>
      <c r="K65" s="178">
        <v>6288</v>
      </c>
      <c r="L65" s="193">
        <v>14</v>
      </c>
    </row>
    <row r="66" spans="1:12" x14ac:dyDescent="0.2">
      <c r="A66" s="204">
        <v>43993</v>
      </c>
      <c r="B66" s="161">
        <v>682</v>
      </c>
      <c r="C66" s="167">
        <v>0.63</v>
      </c>
      <c r="D66" s="173">
        <v>519</v>
      </c>
      <c r="E66" s="188"/>
      <c r="F66" s="193">
        <v>372</v>
      </c>
      <c r="G66" s="167">
        <v>0.34</v>
      </c>
      <c r="H66" s="173"/>
      <c r="I66" s="166"/>
      <c r="J66" s="183"/>
      <c r="K66" s="178">
        <v>6310</v>
      </c>
      <c r="L66" s="193">
        <v>22</v>
      </c>
    </row>
    <row r="67" spans="1:12" x14ac:dyDescent="0.2">
      <c r="A67" s="204">
        <v>43994</v>
      </c>
      <c r="B67" s="161">
        <v>683</v>
      </c>
      <c r="C67" s="167">
        <v>0.63</v>
      </c>
      <c r="D67" s="173">
        <v>520</v>
      </c>
      <c r="E67" s="188"/>
      <c r="F67" s="193">
        <v>366</v>
      </c>
      <c r="G67" s="167">
        <v>0.34</v>
      </c>
      <c r="H67" s="173"/>
      <c r="I67" s="166"/>
      <c r="J67" s="183"/>
      <c r="K67" s="178">
        <v>6333</v>
      </c>
      <c r="L67" s="193">
        <v>23</v>
      </c>
    </row>
    <row r="68" spans="1:12" x14ac:dyDescent="0.2">
      <c r="A68" s="204">
        <v>43995</v>
      </c>
      <c r="B68" s="161">
        <v>684</v>
      </c>
      <c r="C68" s="167">
        <v>0.63</v>
      </c>
      <c r="D68" s="173">
        <v>520</v>
      </c>
      <c r="E68" s="188"/>
      <c r="F68" s="193">
        <v>366</v>
      </c>
      <c r="G68" s="167">
        <v>0.34</v>
      </c>
      <c r="H68" s="173"/>
      <c r="I68" s="166"/>
      <c r="J68" s="183"/>
      <c r="K68" s="178">
        <v>6337</v>
      </c>
      <c r="L68" s="193">
        <v>4</v>
      </c>
    </row>
    <row r="69" spans="1:12" x14ac:dyDescent="0.2">
      <c r="A69" s="204">
        <v>43996</v>
      </c>
      <c r="B69" s="161">
        <v>684</v>
      </c>
      <c r="C69" s="167">
        <v>0.63</v>
      </c>
      <c r="D69" s="173">
        <v>520</v>
      </c>
      <c r="E69" s="188"/>
      <c r="F69" s="193">
        <v>366</v>
      </c>
      <c r="G69" s="167">
        <v>0.34</v>
      </c>
      <c r="H69" s="173"/>
      <c r="I69" s="166"/>
      <c r="J69" s="183"/>
      <c r="K69" s="178">
        <v>6344</v>
      </c>
      <c r="L69" s="193">
        <v>7</v>
      </c>
    </row>
    <row r="70" spans="1:12" x14ac:dyDescent="0.2">
      <c r="A70" s="204">
        <v>43997</v>
      </c>
      <c r="B70" s="161">
        <v>685</v>
      </c>
      <c r="C70" s="167">
        <v>0.63</v>
      </c>
      <c r="D70" s="173">
        <v>522</v>
      </c>
      <c r="E70" s="188"/>
      <c r="F70" s="193">
        <v>358</v>
      </c>
      <c r="G70" s="167">
        <v>0.33</v>
      </c>
      <c r="H70" s="173"/>
      <c r="I70" s="166"/>
      <c r="J70" s="183"/>
      <c r="K70" s="178">
        <v>6376</v>
      </c>
      <c r="L70" s="193">
        <v>32</v>
      </c>
    </row>
    <row r="71" spans="1:12" x14ac:dyDescent="0.2">
      <c r="A71" s="204">
        <v>43998</v>
      </c>
      <c r="B71" s="161">
        <v>686</v>
      </c>
      <c r="C71" s="167">
        <v>0.63</v>
      </c>
      <c r="D71" s="173">
        <v>523</v>
      </c>
      <c r="E71" s="188"/>
      <c r="F71" s="193">
        <v>352</v>
      </c>
      <c r="G71" s="167">
        <v>0.33</v>
      </c>
      <c r="H71" s="173"/>
      <c r="I71" s="166"/>
      <c r="J71" s="183"/>
      <c r="K71" s="178">
        <v>6408</v>
      </c>
      <c r="L71" s="193">
        <v>32</v>
      </c>
    </row>
    <row r="72" spans="1:12" x14ac:dyDescent="0.2">
      <c r="A72" s="204">
        <v>43999</v>
      </c>
      <c r="B72" s="161">
        <v>686</v>
      </c>
      <c r="C72" s="167">
        <v>0.63</v>
      </c>
      <c r="D72" s="173">
        <v>524</v>
      </c>
      <c r="E72" s="188"/>
      <c r="F72" s="193">
        <v>351</v>
      </c>
      <c r="G72" s="167">
        <v>0.33</v>
      </c>
      <c r="H72" s="173"/>
      <c r="I72" s="166"/>
      <c r="J72" s="183"/>
      <c r="K72" s="178">
        <v>6424</v>
      </c>
      <c r="L72" s="193">
        <v>16</v>
      </c>
    </row>
    <row r="73" spans="1:12" x14ac:dyDescent="0.2">
      <c r="A73" s="204">
        <v>44000</v>
      </c>
      <c r="B73" s="161">
        <v>687</v>
      </c>
      <c r="C73" s="167">
        <v>0.63</v>
      </c>
      <c r="D73" s="173">
        <v>525</v>
      </c>
      <c r="E73" s="188"/>
      <c r="F73" s="193">
        <v>348</v>
      </c>
      <c r="G73" s="167">
        <v>0.32</v>
      </c>
      <c r="H73" s="173"/>
      <c r="I73" s="166"/>
      <c r="J73" s="183"/>
      <c r="K73" s="178">
        <v>6434</v>
      </c>
      <c r="L73" s="193">
        <v>10</v>
      </c>
    </row>
    <row r="74" spans="1:12" x14ac:dyDescent="0.2">
      <c r="A74" s="204">
        <v>44001</v>
      </c>
      <c r="B74" s="161">
        <v>688</v>
      </c>
      <c r="C74" s="167">
        <v>0.64</v>
      </c>
      <c r="D74" s="173">
        <v>526</v>
      </c>
      <c r="E74" s="188"/>
      <c r="F74" s="193">
        <v>347</v>
      </c>
      <c r="G74" s="167">
        <v>0.32</v>
      </c>
      <c r="H74" s="173"/>
      <c r="I74" s="166"/>
      <c r="J74" s="183"/>
      <c r="K74" s="178">
        <v>6452</v>
      </c>
      <c r="L74" s="193">
        <v>18</v>
      </c>
    </row>
    <row r="75" spans="1:12" x14ac:dyDescent="0.2">
      <c r="A75" s="204">
        <v>44002</v>
      </c>
      <c r="B75" s="161">
        <v>688</v>
      </c>
      <c r="C75" s="167">
        <v>0.64</v>
      </c>
      <c r="D75" s="173">
        <v>526</v>
      </c>
      <c r="E75" s="188"/>
      <c r="F75" s="193">
        <v>348</v>
      </c>
      <c r="G75" s="167">
        <v>0.32</v>
      </c>
      <c r="H75" s="173"/>
      <c r="I75" s="166"/>
      <c r="J75" s="183"/>
      <c r="K75" s="179">
        <v>6456</v>
      </c>
      <c r="L75" s="193">
        <v>4</v>
      </c>
    </row>
    <row r="76" spans="1:12" x14ac:dyDescent="0.2">
      <c r="A76" s="204">
        <v>44003</v>
      </c>
      <c r="B76" s="161">
        <v>688</v>
      </c>
      <c r="C76" s="167">
        <v>0.64</v>
      </c>
      <c r="D76" s="173">
        <v>526</v>
      </c>
      <c r="E76" s="188"/>
      <c r="F76" s="193">
        <v>347</v>
      </c>
      <c r="G76" s="167">
        <v>0.32</v>
      </c>
      <c r="H76" s="173"/>
      <c r="I76" s="166"/>
      <c r="J76" s="183"/>
      <c r="K76" s="179">
        <v>6465</v>
      </c>
      <c r="L76" s="193">
        <v>9</v>
      </c>
    </row>
    <row r="77" spans="1:12" x14ac:dyDescent="0.2">
      <c r="A77" s="204">
        <v>44004</v>
      </c>
      <c r="B77" s="161">
        <v>688</v>
      </c>
      <c r="C77" s="167">
        <v>0.64</v>
      </c>
      <c r="D77" s="173">
        <v>526</v>
      </c>
      <c r="E77" s="188"/>
      <c r="F77" s="193">
        <v>340</v>
      </c>
      <c r="G77" s="167">
        <v>0.31</v>
      </c>
      <c r="H77" s="173"/>
      <c r="I77" s="166"/>
      <c r="J77" s="183"/>
      <c r="K77" s="179">
        <v>6485</v>
      </c>
      <c r="L77" s="193">
        <v>20</v>
      </c>
    </row>
    <row r="78" spans="1:12" x14ac:dyDescent="0.2">
      <c r="A78" s="204">
        <v>44005</v>
      </c>
      <c r="B78" s="161">
        <v>688</v>
      </c>
      <c r="C78" s="167">
        <v>0.64</v>
      </c>
      <c r="D78" s="173">
        <v>527</v>
      </c>
      <c r="E78" s="188"/>
      <c r="F78" s="193">
        <v>331</v>
      </c>
      <c r="G78" s="167">
        <v>0.31</v>
      </c>
      <c r="H78" s="173"/>
      <c r="I78" s="166"/>
      <c r="J78" s="184"/>
      <c r="K78" s="179">
        <v>6515</v>
      </c>
      <c r="L78" s="193">
        <v>30</v>
      </c>
    </row>
    <row r="79" spans="1:12" x14ac:dyDescent="0.2">
      <c r="A79" s="204">
        <v>44006</v>
      </c>
      <c r="B79" s="161">
        <v>689</v>
      </c>
      <c r="C79" s="167">
        <v>0.64</v>
      </c>
      <c r="D79" s="173">
        <v>528</v>
      </c>
      <c r="E79" s="188"/>
      <c r="F79" s="193">
        <v>330</v>
      </c>
      <c r="G79" s="167">
        <v>0.31</v>
      </c>
      <c r="H79" s="173"/>
      <c r="I79" s="166"/>
      <c r="J79" s="184"/>
      <c r="K79" s="179">
        <v>6523</v>
      </c>
      <c r="L79" s="193">
        <v>8</v>
      </c>
    </row>
    <row r="80" spans="1:12" x14ac:dyDescent="0.2">
      <c r="A80" s="204">
        <v>44007</v>
      </c>
      <c r="B80" s="161">
        <v>689</v>
      </c>
      <c r="C80" s="167">
        <v>0.64</v>
      </c>
      <c r="D80" s="173">
        <v>529</v>
      </c>
      <c r="E80" s="188"/>
      <c r="F80" s="193">
        <v>313</v>
      </c>
      <c r="G80" s="167">
        <v>0.28999999999999998</v>
      </c>
      <c r="H80" s="173"/>
      <c r="I80" s="166"/>
      <c r="J80" s="184"/>
      <c r="K80" s="179">
        <v>6543</v>
      </c>
      <c r="L80" s="193">
        <v>20</v>
      </c>
    </row>
    <row r="81" spans="1:12" x14ac:dyDescent="0.2">
      <c r="A81" s="204">
        <v>44008</v>
      </c>
      <c r="B81" s="161">
        <v>689</v>
      </c>
      <c r="C81" s="167">
        <v>0.64</v>
      </c>
      <c r="D81" s="173">
        <v>531</v>
      </c>
      <c r="E81" s="188"/>
      <c r="F81" s="193">
        <v>256</v>
      </c>
      <c r="G81" s="167">
        <v>0.24</v>
      </c>
      <c r="H81" s="173"/>
      <c r="I81" s="166"/>
      <c r="J81" s="184"/>
      <c r="K81" s="179">
        <v>6561</v>
      </c>
      <c r="L81" s="193">
        <v>18</v>
      </c>
    </row>
    <row r="82" spans="1:12" x14ac:dyDescent="0.2">
      <c r="A82" s="204">
        <v>44009</v>
      </c>
      <c r="B82" s="161">
        <v>689</v>
      </c>
      <c r="C82" s="167">
        <v>0.64</v>
      </c>
      <c r="D82" s="173">
        <v>531</v>
      </c>
      <c r="E82" s="188"/>
      <c r="F82" s="193">
        <v>253</v>
      </c>
      <c r="G82" s="167">
        <v>0.23</v>
      </c>
      <c r="H82" s="173"/>
      <c r="I82" s="166"/>
      <c r="J82" s="184"/>
      <c r="K82" s="179">
        <v>6564</v>
      </c>
      <c r="L82" s="193">
        <v>3</v>
      </c>
    </row>
    <row r="83" spans="1:12" x14ac:dyDescent="0.2">
      <c r="A83" s="204">
        <v>44010</v>
      </c>
      <c r="B83" s="161">
        <v>689</v>
      </c>
      <c r="C83" s="167">
        <v>0.64</v>
      </c>
      <c r="D83" s="173">
        <v>531</v>
      </c>
      <c r="E83" s="188"/>
      <c r="F83" s="193">
        <v>253</v>
      </c>
      <c r="G83" s="195">
        <v>0.23</v>
      </c>
      <c r="H83" s="173">
        <v>143</v>
      </c>
      <c r="I83" s="166">
        <v>0.13</v>
      </c>
      <c r="J83" s="184"/>
      <c r="K83" s="179">
        <v>6566</v>
      </c>
      <c r="L83" s="193">
        <v>2</v>
      </c>
    </row>
    <row r="84" spans="1:12" ht="28.25" customHeight="1" x14ac:dyDescent="0.2">
      <c r="A84" s="204">
        <v>44011</v>
      </c>
      <c r="B84" s="161">
        <v>689</v>
      </c>
      <c r="C84" s="167">
        <v>0.64</v>
      </c>
      <c r="D84" s="173">
        <v>533</v>
      </c>
      <c r="E84" s="194"/>
      <c r="F84" s="466" t="s">
        <v>123</v>
      </c>
      <c r="G84" s="467"/>
      <c r="H84" s="173">
        <v>140</v>
      </c>
      <c r="I84" s="166">
        <v>0.13</v>
      </c>
      <c r="J84" s="183"/>
      <c r="K84" s="179">
        <v>6579</v>
      </c>
      <c r="L84" s="193">
        <v>13</v>
      </c>
    </row>
    <row r="85" spans="1:12" x14ac:dyDescent="0.2">
      <c r="A85" s="204">
        <v>44012</v>
      </c>
      <c r="B85" s="161">
        <v>689</v>
      </c>
      <c r="C85" s="167">
        <v>0.64</v>
      </c>
      <c r="D85" s="173">
        <v>536</v>
      </c>
      <c r="E85" s="194"/>
      <c r="F85" s="95"/>
      <c r="G85" s="196"/>
      <c r="H85" s="173">
        <v>138</v>
      </c>
      <c r="I85" s="166">
        <v>0.13</v>
      </c>
      <c r="J85" s="183"/>
      <c r="K85" s="179">
        <v>6601</v>
      </c>
      <c r="L85" s="193">
        <v>22</v>
      </c>
    </row>
    <row r="86" spans="1:12" x14ac:dyDescent="0.2">
      <c r="A86" s="204">
        <v>44013</v>
      </c>
      <c r="B86" s="161">
        <v>689</v>
      </c>
      <c r="C86" s="167">
        <v>0.64</v>
      </c>
      <c r="D86" s="173">
        <v>536</v>
      </c>
      <c r="E86" s="194"/>
      <c r="F86" s="95"/>
      <c r="G86" s="112"/>
      <c r="H86" s="173">
        <v>135</v>
      </c>
      <c r="I86" s="166">
        <v>0.13</v>
      </c>
      <c r="J86" s="183"/>
      <c r="K86" s="179">
        <v>6621</v>
      </c>
      <c r="L86" s="193">
        <v>20</v>
      </c>
    </row>
    <row r="87" spans="1:12" x14ac:dyDescent="0.2">
      <c r="A87" s="204">
        <v>44014</v>
      </c>
      <c r="B87" s="161">
        <v>690</v>
      </c>
      <c r="C87" s="167">
        <v>0.64</v>
      </c>
      <c r="D87" s="173">
        <v>537</v>
      </c>
      <c r="E87" s="194"/>
      <c r="F87" s="95"/>
      <c r="G87" s="112"/>
      <c r="H87" s="173">
        <v>135</v>
      </c>
      <c r="I87" s="166">
        <v>0.13</v>
      </c>
      <c r="J87" s="183"/>
      <c r="K87" s="179">
        <v>6631</v>
      </c>
      <c r="L87" s="193">
        <v>10</v>
      </c>
    </row>
    <row r="88" spans="1:12" x14ac:dyDescent="0.2">
      <c r="A88" s="204">
        <v>44015</v>
      </c>
      <c r="B88" s="161">
        <v>691</v>
      </c>
      <c r="C88" s="167">
        <v>0.64</v>
      </c>
      <c r="D88" s="173">
        <v>537</v>
      </c>
      <c r="E88" s="194"/>
      <c r="F88" s="95"/>
      <c r="G88" s="112"/>
      <c r="H88" s="173">
        <v>129</v>
      </c>
      <c r="I88" s="166">
        <v>0.12</v>
      </c>
      <c r="J88" s="183"/>
      <c r="K88" s="179">
        <v>6644</v>
      </c>
      <c r="L88" s="193">
        <v>13</v>
      </c>
    </row>
    <row r="89" spans="1:12" x14ac:dyDescent="0.2">
      <c r="A89" s="204">
        <v>44016</v>
      </c>
      <c r="B89" s="161">
        <v>691</v>
      </c>
      <c r="C89" s="167">
        <v>0.64</v>
      </c>
      <c r="D89" s="173">
        <v>537</v>
      </c>
      <c r="E89" s="194"/>
      <c r="F89" s="95"/>
      <c r="G89" s="112"/>
      <c r="H89" s="173">
        <v>125</v>
      </c>
      <c r="I89" s="166">
        <v>0.12</v>
      </c>
      <c r="J89" s="183"/>
      <c r="K89" s="179">
        <v>6646</v>
      </c>
      <c r="L89" s="193">
        <v>2</v>
      </c>
    </row>
    <row r="90" spans="1:12" x14ac:dyDescent="0.2">
      <c r="A90" s="204">
        <v>44017</v>
      </c>
      <c r="B90" s="161">
        <v>691</v>
      </c>
      <c r="C90" s="167">
        <v>0.64</v>
      </c>
      <c r="D90" s="173">
        <v>537</v>
      </c>
      <c r="E90" s="194"/>
      <c r="F90" s="95"/>
      <c r="G90" s="112"/>
      <c r="H90" s="173">
        <v>123</v>
      </c>
      <c r="I90" s="166">
        <v>0.11</v>
      </c>
      <c r="J90" s="183"/>
      <c r="K90" s="179">
        <v>6648</v>
      </c>
      <c r="L90" s="193">
        <v>2</v>
      </c>
    </row>
    <row r="91" spans="1:12" x14ac:dyDescent="0.2">
      <c r="A91" s="204">
        <v>44018</v>
      </c>
      <c r="B91" s="161">
        <v>691</v>
      </c>
      <c r="C91" s="167">
        <v>0.64</v>
      </c>
      <c r="D91" s="173">
        <v>540</v>
      </c>
      <c r="E91" s="194"/>
      <c r="F91" s="95"/>
      <c r="G91" s="112"/>
      <c r="H91" s="173">
        <v>125</v>
      </c>
      <c r="I91" s="166">
        <v>0.12</v>
      </c>
      <c r="J91" s="183"/>
      <c r="K91" s="179">
        <v>6672</v>
      </c>
      <c r="L91" s="193">
        <v>24</v>
      </c>
    </row>
    <row r="92" spans="1:12" x14ac:dyDescent="0.2">
      <c r="A92" s="204">
        <v>44019</v>
      </c>
      <c r="B92" s="161">
        <v>691</v>
      </c>
      <c r="C92" s="167">
        <v>0.64</v>
      </c>
      <c r="D92" s="173">
        <v>540</v>
      </c>
      <c r="E92" s="194"/>
      <c r="F92" s="95"/>
      <c r="G92" s="112"/>
      <c r="H92" s="173">
        <v>119</v>
      </c>
      <c r="I92" s="166">
        <v>0.11</v>
      </c>
      <c r="J92" s="183"/>
      <c r="K92" s="179">
        <v>6682</v>
      </c>
      <c r="L92" s="193">
        <v>10</v>
      </c>
    </row>
    <row r="93" spans="1:12" x14ac:dyDescent="0.2">
      <c r="A93" s="204">
        <v>44020</v>
      </c>
      <c r="B93" s="163">
        <v>692</v>
      </c>
      <c r="C93" s="167">
        <v>0.64</v>
      </c>
      <c r="D93" s="173">
        <v>540</v>
      </c>
      <c r="E93" s="194"/>
      <c r="F93" s="95"/>
      <c r="G93" s="112"/>
      <c r="H93" s="173">
        <v>113</v>
      </c>
      <c r="I93" s="166">
        <v>0.1</v>
      </c>
      <c r="J93" s="183"/>
      <c r="K93" s="179">
        <v>6697</v>
      </c>
      <c r="L93" s="193">
        <v>15</v>
      </c>
    </row>
    <row r="94" spans="1:12" x14ac:dyDescent="0.2">
      <c r="A94" s="204">
        <v>44021</v>
      </c>
      <c r="B94" s="163">
        <v>693</v>
      </c>
      <c r="C94" s="167">
        <v>0.64</v>
      </c>
      <c r="D94" s="173">
        <v>542</v>
      </c>
      <c r="E94" s="194"/>
      <c r="F94" s="95"/>
      <c r="G94" s="112"/>
      <c r="H94" s="173">
        <v>117</v>
      </c>
      <c r="I94" s="166">
        <v>0.11</v>
      </c>
      <c r="J94" s="183"/>
      <c r="K94" s="179">
        <v>6707</v>
      </c>
      <c r="L94" s="193">
        <v>10</v>
      </c>
    </row>
    <row r="95" spans="1:12" x14ac:dyDescent="0.2">
      <c r="A95" s="204">
        <v>44022</v>
      </c>
      <c r="B95" s="163">
        <v>693</v>
      </c>
      <c r="C95" s="167">
        <v>0.64</v>
      </c>
      <c r="D95" s="173">
        <v>542</v>
      </c>
      <c r="E95" s="194"/>
      <c r="F95" s="95"/>
      <c r="G95" s="112"/>
      <c r="H95" s="173">
        <v>114</v>
      </c>
      <c r="I95" s="166">
        <v>0.11</v>
      </c>
      <c r="J95" s="183"/>
      <c r="K95" s="179">
        <v>6719</v>
      </c>
      <c r="L95" s="193">
        <v>12</v>
      </c>
    </row>
    <row r="96" spans="1:12" x14ac:dyDescent="0.2">
      <c r="A96" s="204">
        <v>44023</v>
      </c>
      <c r="B96" s="163">
        <v>693</v>
      </c>
      <c r="C96" s="167">
        <v>0.64</v>
      </c>
      <c r="D96" s="173">
        <v>542</v>
      </c>
      <c r="E96" s="194"/>
      <c r="F96" s="95"/>
      <c r="G96" s="112"/>
      <c r="H96" s="173">
        <v>115</v>
      </c>
      <c r="I96" s="166">
        <v>0.11</v>
      </c>
      <c r="J96" s="183"/>
      <c r="K96" s="179">
        <v>6726</v>
      </c>
      <c r="L96" s="193">
        <v>7</v>
      </c>
    </row>
    <row r="97" spans="1:13" x14ac:dyDescent="0.2">
      <c r="A97" s="204">
        <v>44024</v>
      </c>
      <c r="B97" s="163">
        <v>693</v>
      </c>
      <c r="C97" s="167">
        <v>0.64</v>
      </c>
      <c r="D97" s="173">
        <v>542</v>
      </c>
      <c r="E97" s="194"/>
      <c r="F97" s="95"/>
      <c r="G97" s="112"/>
      <c r="H97" s="173">
        <v>115</v>
      </c>
      <c r="I97" s="166">
        <v>0.11</v>
      </c>
      <c r="J97" s="183"/>
      <c r="K97" s="179">
        <v>6729</v>
      </c>
      <c r="L97" s="193">
        <v>3</v>
      </c>
    </row>
    <row r="98" spans="1:13" x14ac:dyDescent="0.2">
      <c r="A98" s="204">
        <v>44025</v>
      </c>
      <c r="B98" s="163">
        <v>693</v>
      </c>
      <c r="C98" s="167">
        <v>0.64</v>
      </c>
      <c r="D98" s="173">
        <v>542</v>
      </c>
      <c r="E98" s="194"/>
      <c r="F98" s="95"/>
      <c r="G98" s="112"/>
      <c r="H98" s="173">
        <v>108</v>
      </c>
      <c r="I98" s="166">
        <v>0.1</v>
      </c>
      <c r="J98" s="183"/>
      <c r="K98" s="179">
        <v>6737</v>
      </c>
      <c r="L98" s="193">
        <v>8</v>
      </c>
    </row>
    <row r="99" spans="1:13" x14ac:dyDescent="0.2">
      <c r="A99" s="204">
        <v>44026</v>
      </c>
      <c r="B99" s="163">
        <v>694</v>
      </c>
      <c r="C99" s="167">
        <v>0.64</v>
      </c>
      <c r="D99" s="173">
        <v>542</v>
      </c>
      <c r="E99" s="194"/>
      <c r="F99" s="95"/>
      <c r="G99" s="112"/>
      <c r="H99" s="173">
        <v>98</v>
      </c>
      <c r="I99" s="166">
        <v>0.09</v>
      </c>
      <c r="J99" s="183"/>
      <c r="K99" s="179">
        <v>6742</v>
      </c>
      <c r="L99" s="193">
        <v>5</v>
      </c>
    </row>
    <row r="100" spans="1:13" x14ac:dyDescent="0.2">
      <c r="A100" s="204">
        <v>44027</v>
      </c>
      <c r="B100" s="163">
        <v>694</v>
      </c>
      <c r="C100" s="167">
        <v>0.64</v>
      </c>
      <c r="D100" s="173">
        <v>543</v>
      </c>
      <c r="E100" s="194"/>
      <c r="F100" s="95"/>
      <c r="G100" s="112"/>
      <c r="H100" s="173">
        <v>97</v>
      </c>
      <c r="I100" s="166">
        <v>0.09</v>
      </c>
      <c r="J100" s="183"/>
      <c r="K100" s="179">
        <v>6757</v>
      </c>
      <c r="L100" s="193">
        <v>15</v>
      </c>
      <c r="M100" s="31"/>
    </row>
    <row r="101" spans="1:13" x14ac:dyDescent="0.2">
      <c r="A101" s="204">
        <v>44028</v>
      </c>
      <c r="B101" s="163">
        <v>694</v>
      </c>
      <c r="C101" s="167">
        <v>0.64</v>
      </c>
      <c r="D101" s="173">
        <v>543</v>
      </c>
      <c r="E101" s="194"/>
      <c r="G101" s="112"/>
      <c r="H101" s="173">
        <v>90</v>
      </c>
      <c r="I101" s="166">
        <v>0.08</v>
      </c>
      <c r="J101" s="183"/>
      <c r="K101" s="179">
        <v>6765</v>
      </c>
      <c r="L101" s="193">
        <v>8</v>
      </c>
      <c r="M101" s="31"/>
    </row>
    <row r="102" spans="1:13" x14ac:dyDescent="0.2">
      <c r="A102" s="204">
        <v>44029</v>
      </c>
      <c r="B102" s="163">
        <v>695</v>
      </c>
      <c r="C102" s="167">
        <v>0.64</v>
      </c>
      <c r="D102" s="173">
        <v>544</v>
      </c>
      <c r="E102" s="194"/>
      <c r="F102" s="95"/>
      <c r="G102" s="112"/>
      <c r="H102" s="173">
        <v>85</v>
      </c>
      <c r="I102" s="166">
        <v>0.08</v>
      </c>
      <c r="J102" s="183"/>
      <c r="K102" s="179">
        <v>6778</v>
      </c>
      <c r="L102" s="193">
        <v>13</v>
      </c>
    </row>
    <row r="103" spans="1:13" x14ac:dyDescent="0.2">
      <c r="A103" s="204">
        <v>44030</v>
      </c>
      <c r="B103" s="163">
        <v>695</v>
      </c>
      <c r="C103" s="167">
        <v>0.64</v>
      </c>
      <c r="D103" s="173">
        <v>544</v>
      </c>
      <c r="E103" s="194"/>
      <c r="F103" s="95"/>
      <c r="G103" s="112"/>
      <c r="H103" s="173">
        <v>84</v>
      </c>
      <c r="I103" s="166">
        <v>0.08</v>
      </c>
      <c r="J103" s="183"/>
      <c r="K103" s="179">
        <v>6801</v>
      </c>
      <c r="L103" s="193">
        <v>23</v>
      </c>
    </row>
    <row r="104" spans="1:13" x14ac:dyDescent="0.2">
      <c r="A104" s="204">
        <v>44031</v>
      </c>
      <c r="B104" s="163">
        <v>695</v>
      </c>
      <c r="C104" s="167">
        <v>0.64</v>
      </c>
      <c r="D104" s="173">
        <v>544</v>
      </c>
      <c r="E104" s="194"/>
      <c r="F104" s="95"/>
      <c r="G104" s="112"/>
      <c r="H104" s="173">
        <v>82</v>
      </c>
      <c r="I104" s="166">
        <v>0.08</v>
      </c>
      <c r="J104" s="183"/>
      <c r="K104" s="179">
        <v>6802</v>
      </c>
      <c r="L104" s="193">
        <v>1</v>
      </c>
    </row>
    <row r="105" spans="1:13" x14ac:dyDescent="0.2">
      <c r="A105" s="204">
        <v>44032</v>
      </c>
      <c r="B105" s="163">
        <v>697</v>
      </c>
      <c r="C105" s="167">
        <v>0.65</v>
      </c>
      <c r="D105" s="173">
        <v>547</v>
      </c>
      <c r="E105" s="194"/>
      <c r="F105" s="95"/>
      <c r="G105" s="112"/>
      <c r="H105" s="173">
        <v>90</v>
      </c>
      <c r="I105" s="166">
        <v>0.08</v>
      </c>
      <c r="J105" s="183"/>
      <c r="K105" s="179">
        <v>6830</v>
      </c>
      <c r="L105" s="193">
        <v>28</v>
      </c>
    </row>
    <row r="106" spans="1:13" x14ac:dyDescent="0.2">
      <c r="A106" s="204">
        <v>44033</v>
      </c>
      <c r="B106" s="163">
        <v>697</v>
      </c>
      <c r="C106" s="167">
        <v>0.65</v>
      </c>
      <c r="D106" s="173">
        <v>548</v>
      </c>
      <c r="E106" s="194"/>
      <c r="F106" s="95"/>
      <c r="G106" s="112"/>
      <c r="H106" s="173">
        <v>83</v>
      </c>
      <c r="I106" s="166">
        <v>0.08</v>
      </c>
      <c r="J106" s="183"/>
      <c r="K106" s="179">
        <v>6834</v>
      </c>
      <c r="L106" s="193">
        <v>4</v>
      </c>
    </row>
    <row r="107" spans="1:13" x14ac:dyDescent="0.2">
      <c r="A107" s="204">
        <v>44034</v>
      </c>
      <c r="B107" s="163">
        <v>697</v>
      </c>
      <c r="C107" s="167">
        <v>0.65</v>
      </c>
      <c r="D107" s="173">
        <v>548</v>
      </c>
      <c r="E107" s="194"/>
      <c r="F107" s="95"/>
      <c r="G107" s="112"/>
      <c r="H107" s="173">
        <v>81</v>
      </c>
      <c r="I107" s="166">
        <v>0.08</v>
      </c>
      <c r="J107" s="183"/>
      <c r="K107" s="179">
        <v>6841</v>
      </c>
      <c r="L107" s="193">
        <v>7</v>
      </c>
    </row>
    <row r="108" spans="1:13" x14ac:dyDescent="0.2">
      <c r="A108" s="205">
        <v>44035</v>
      </c>
      <c r="B108" s="165">
        <v>697</v>
      </c>
      <c r="C108" s="170">
        <v>0.65</v>
      </c>
      <c r="D108" s="174">
        <v>548</v>
      </c>
      <c r="E108" s="194"/>
      <c r="G108" s="112"/>
      <c r="H108" s="173">
        <v>76</v>
      </c>
      <c r="I108" s="166">
        <v>7.0000000000000007E-2</v>
      </c>
      <c r="J108" s="183"/>
      <c r="K108" s="179">
        <v>6851</v>
      </c>
      <c r="L108" s="193">
        <v>10</v>
      </c>
    </row>
    <row r="109" spans="1:13" x14ac:dyDescent="0.2">
      <c r="A109" s="204">
        <v>44036</v>
      </c>
      <c r="B109" s="468" t="s">
        <v>123</v>
      </c>
      <c r="C109" s="469"/>
      <c r="D109" s="470"/>
      <c r="E109" s="95"/>
      <c r="F109" s="95"/>
      <c r="G109" s="112"/>
      <c r="H109" s="173" t="s">
        <v>48</v>
      </c>
      <c r="I109" s="166" t="s">
        <v>48</v>
      </c>
      <c r="J109" s="183"/>
      <c r="K109" s="179">
        <v>6860</v>
      </c>
      <c r="L109" s="193">
        <v>9</v>
      </c>
    </row>
    <row r="110" spans="1:13" x14ac:dyDescent="0.2">
      <c r="A110" s="204">
        <v>44037</v>
      </c>
      <c r="B110" s="12"/>
      <c r="C110" s="95"/>
      <c r="D110" s="95"/>
      <c r="E110" s="95"/>
      <c r="F110" s="95"/>
      <c r="G110" s="112"/>
      <c r="H110" s="173" t="s">
        <v>48</v>
      </c>
      <c r="I110" s="166" t="s">
        <v>48</v>
      </c>
      <c r="J110" s="183"/>
      <c r="K110" s="179">
        <v>6861</v>
      </c>
      <c r="L110" s="193">
        <v>1</v>
      </c>
    </row>
    <row r="111" spans="1:13" x14ac:dyDescent="0.2">
      <c r="A111" s="204">
        <v>44038</v>
      </c>
      <c r="B111" s="12"/>
      <c r="C111" s="95"/>
      <c r="D111" s="95"/>
      <c r="E111" s="95"/>
      <c r="F111" s="95"/>
      <c r="G111" s="112"/>
      <c r="H111" s="173" t="s">
        <v>48</v>
      </c>
      <c r="I111" s="166" t="s">
        <v>48</v>
      </c>
      <c r="J111" s="183"/>
      <c r="K111" s="179">
        <v>6862</v>
      </c>
      <c r="L111" s="193">
        <v>1</v>
      </c>
    </row>
    <row r="112" spans="1:13" x14ac:dyDescent="0.2">
      <c r="A112" s="204">
        <v>44039</v>
      </c>
      <c r="B112" s="12"/>
      <c r="C112" s="95"/>
      <c r="D112" s="95"/>
      <c r="E112" s="95"/>
      <c r="F112" s="95"/>
      <c r="G112" s="112"/>
      <c r="H112" s="173" t="s">
        <v>48</v>
      </c>
      <c r="I112" s="166" t="s">
        <v>48</v>
      </c>
      <c r="J112" s="183"/>
      <c r="K112" s="179">
        <v>6875</v>
      </c>
      <c r="L112" s="193">
        <v>13</v>
      </c>
    </row>
    <row r="113" spans="1:12" x14ac:dyDescent="0.2">
      <c r="A113" s="204">
        <v>44040</v>
      </c>
      <c r="B113" s="12"/>
      <c r="C113" s="95"/>
      <c r="D113" s="95"/>
      <c r="E113" s="95"/>
      <c r="F113" s="95"/>
      <c r="G113" s="112"/>
      <c r="H113" s="173" t="s">
        <v>48</v>
      </c>
      <c r="I113" s="166" t="s">
        <v>48</v>
      </c>
      <c r="J113" s="183"/>
      <c r="K113" s="179">
        <v>6884</v>
      </c>
      <c r="L113" s="193">
        <v>9</v>
      </c>
    </row>
    <row r="114" spans="1:12" x14ac:dyDescent="0.2">
      <c r="A114" s="204">
        <v>44041</v>
      </c>
      <c r="B114" s="12"/>
      <c r="C114" s="95"/>
      <c r="D114" s="95"/>
      <c r="F114" s="197"/>
      <c r="G114" s="198"/>
      <c r="H114" s="173">
        <v>66</v>
      </c>
      <c r="I114" s="166">
        <v>0.06</v>
      </c>
      <c r="J114" s="95"/>
      <c r="K114" s="206" t="s">
        <v>123</v>
      </c>
      <c r="L114" s="207"/>
    </row>
    <row r="115" spans="1:12" x14ac:dyDescent="0.2">
      <c r="F115" s="95"/>
      <c r="G115" s="95"/>
    </row>
  </sheetData>
  <mergeCells count="3">
    <mergeCell ref="F4:I4"/>
    <mergeCell ref="F84:G84"/>
    <mergeCell ref="B109:D109"/>
  </mergeCells>
  <hyperlinks>
    <hyperlink ref="W1" location="Contents!A1" display="Contents page" xr:uid="{00000000-0004-0000-1F00-000000000000}"/>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Q1"/>
  <sheetViews>
    <sheetView showGridLines="0" workbookViewId="0">
      <selection activeCell="J101" sqref="J101"/>
    </sheetView>
  </sheetViews>
  <sheetFormatPr baseColWidth="10" defaultColWidth="8.83203125" defaultRowHeight="15" x14ac:dyDescent="0.2"/>
  <sheetData>
    <row r="1" spans="17:17" x14ac:dyDescent="0.2">
      <c r="Q1" s="22" t="s">
        <v>29</v>
      </c>
    </row>
  </sheetData>
  <hyperlinks>
    <hyperlink ref="Q1" location="Contents!A1" display="Contents page" xr:uid="{00000000-0004-0000-20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
  <sheetViews>
    <sheetView topLeftCell="D1" workbookViewId="0"/>
  </sheetViews>
  <sheetFormatPr baseColWidth="10" defaultColWidth="9.5" defaultRowHeight="15" x14ac:dyDescent="0.2"/>
  <cols>
    <col min="1" max="16384" width="9.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
  <sheetViews>
    <sheetView workbookViewId="0"/>
  </sheetViews>
  <sheetFormatPr baseColWidth="10" defaultColWidth="9.5" defaultRowHeight="15" x14ac:dyDescent="0.2"/>
  <cols>
    <col min="1" max="16384" width="9.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tabColor theme="7" tint="0.39997558519241921"/>
  </sheetPr>
  <dimension ref="A1:O275"/>
  <sheetViews>
    <sheetView showGridLines="0" zoomScaleNormal="100" workbookViewId="0">
      <pane xSplit="2" ySplit="3" topLeftCell="C261" activePane="bottomRight" state="frozen"/>
      <selection activeCell="C4" sqref="C4"/>
      <selection pane="topRight" activeCell="C4" sqref="C4"/>
      <selection pane="bottomLeft" activeCell="C4" sqref="C4"/>
      <selection pane="bottomRight" activeCell="B1" sqref="B1"/>
    </sheetView>
  </sheetViews>
  <sheetFormatPr baseColWidth="10" defaultColWidth="8.83203125" defaultRowHeight="15" x14ac:dyDescent="0.2"/>
  <cols>
    <col min="1" max="1" width="0.1640625" customWidth="1"/>
    <col min="2" max="2" width="13.5" customWidth="1"/>
    <col min="3" max="3" width="19.5" style="2" customWidth="1"/>
    <col min="4" max="4" width="3.5" customWidth="1"/>
  </cols>
  <sheetData>
    <row r="1" spans="1:15" x14ac:dyDescent="0.2">
      <c r="B1" s="1" t="s">
        <v>59</v>
      </c>
      <c r="C1" s="1"/>
      <c r="M1" s="22" t="s">
        <v>29</v>
      </c>
    </row>
    <row r="2" spans="1:15" x14ac:dyDescent="0.2">
      <c r="B2" s="2"/>
    </row>
    <row r="3" spans="1:15" ht="29" x14ac:dyDescent="0.2">
      <c r="A3" s="111">
        <f>LOOKUP(2,1/($B:$B),$B:$B)</f>
        <v>44209</v>
      </c>
      <c r="B3" s="14" t="s">
        <v>0</v>
      </c>
      <c r="C3" s="43" t="s">
        <v>15</v>
      </c>
      <c r="D3" s="42"/>
    </row>
    <row r="4" spans="1:15" x14ac:dyDescent="0.2">
      <c r="A4" s="10">
        <f>IF(B4=$A$3,B4,IF(MOD(B4-$B$4,7)=0,B4,""))</f>
        <v>43894</v>
      </c>
      <c r="B4" s="10">
        <v>43894</v>
      </c>
      <c r="C4" s="49">
        <v>1612</v>
      </c>
      <c r="D4" s="46"/>
    </row>
    <row r="5" spans="1:15" x14ac:dyDescent="0.2">
      <c r="A5" s="11" t="str">
        <f t="shared" ref="A5:A68" si="0">IF(B5=$A$3,B5,IF(MOD(B5-$B$4,7)=0,B5,""))</f>
        <v/>
      </c>
      <c r="B5" s="11">
        <v>43899</v>
      </c>
      <c r="C5" s="49">
        <v>1533</v>
      </c>
      <c r="D5" s="46"/>
    </row>
    <row r="6" spans="1:15" x14ac:dyDescent="0.2">
      <c r="A6" s="11" t="str">
        <f t="shared" si="0"/>
        <v/>
      </c>
      <c r="B6" s="11">
        <v>43900</v>
      </c>
      <c r="C6" s="49">
        <v>1553</v>
      </c>
      <c r="D6" s="46"/>
    </row>
    <row r="7" spans="1:15" x14ac:dyDescent="0.2">
      <c r="A7" s="11">
        <f t="shared" si="0"/>
        <v>43901</v>
      </c>
      <c r="B7" s="11">
        <v>43901</v>
      </c>
      <c r="C7" s="49">
        <v>1502</v>
      </c>
      <c r="D7" s="46"/>
    </row>
    <row r="8" spans="1:15" x14ac:dyDescent="0.2">
      <c r="A8" s="11" t="str">
        <f t="shared" si="0"/>
        <v/>
      </c>
      <c r="B8" s="11">
        <v>43902</v>
      </c>
      <c r="C8" s="49">
        <v>1549</v>
      </c>
      <c r="D8" s="46"/>
    </row>
    <row r="9" spans="1:15" x14ac:dyDescent="0.2">
      <c r="A9" s="11" t="str">
        <f t="shared" si="0"/>
        <v/>
      </c>
      <c r="B9" s="11">
        <v>43903</v>
      </c>
      <c r="C9" s="49">
        <v>1528</v>
      </c>
      <c r="D9" s="46"/>
      <c r="F9" s="30"/>
    </row>
    <row r="10" spans="1:15" x14ac:dyDescent="0.2">
      <c r="A10" s="11" t="str">
        <f t="shared" si="0"/>
        <v/>
      </c>
      <c r="B10" s="11">
        <v>43906</v>
      </c>
      <c r="C10" s="49">
        <v>1492</v>
      </c>
      <c r="D10" s="46"/>
      <c r="E10" s="7"/>
    </row>
    <row r="11" spans="1:15" x14ac:dyDescent="0.2">
      <c r="A11" s="11" t="str">
        <f t="shared" si="0"/>
        <v/>
      </c>
      <c r="B11" s="11">
        <v>43907</v>
      </c>
      <c r="C11" s="49">
        <v>1487</v>
      </c>
      <c r="D11" s="46"/>
      <c r="E11" s="7"/>
    </row>
    <row r="12" spans="1:15" x14ac:dyDescent="0.2">
      <c r="A12" s="11">
        <f t="shared" si="0"/>
        <v>43908</v>
      </c>
      <c r="B12" s="11">
        <v>43908</v>
      </c>
      <c r="C12" s="49">
        <v>1483</v>
      </c>
      <c r="D12" s="46"/>
      <c r="E12" s="7"/>
      <c r="F12" s="7"/>
      <c r="G12" s="7"/>
      <c r="H12" s="7"/>
      <c r="I12" s="7"/>
      <c r="J12" s="8"/>
      <c r="K12" s="8"/>
      <c r="L12" s="8"/>
      <c r="M12" s="8"/>
      <c r="N12" s="8"/>
      <c r="O12" s="8"/>
    </row>
    <row r="13" spans="1:15" x14ac:dyDescent="0.2">
      <c r="A13" s="11" t="str">
        <f t="shared" si="0"/>
        <v/>
      </c>
      <c r="B13" s="11">
        <v>43909</v>
      </c>
      <c r="C13" s="49">
        <v>1411</v>
      </c>
      <c r="D13" s="46"/>
      <c r="E13" s="7"/>
      <c r="F13" s="7"/>
      <c r="G13" s="7"/>
      <c r="H13" s="7"/>
      <c r="I13" s="7"/>
      <c r="J13" s="8"/>
      <c r="K13" s="8"/>
      <c r="L13" s="8"/>
      <c r="M13" s="8"/>
      <c r="N13" s="8"/>
      <c r="O13" s="8"/>
    </row>
    <row r="14" spans="1:15" x14ac:dyDescent="0.2">
      <c r="A14" s="11" t="str">
        <f t="shared" si="0"/>
        <v/>
      </c>
      <c r="B14" s="11">
        <v>43910</v>
      </c>
      <c r="C14" s="49">
        <v>1358</v>
      </c>
      <c r="D14" s="46"/>
      <c r="E14" s="7"/>
      <c r="F14" s="7"/>
      <c r="G14" s="7"/>
      <c r="H14" s="7"/>
      <c r="I14" s="7"/>
      <c r="J14" s="8"/>
      <c r="K14" s="8"/>
      <c r="L14" s="8"/>
      <c r="M14" s="8"/>
      <c r="N14" s="8"/>
      <c r="O14" s="8"/>
    </row>
    <row r="15" spans="1:15" x14ac:dyDescent="0.2">
      <c r="A15" s="11" t="str">
        <f t="shared" si="0"/>
        <v/>
      </c>
      <c r="B15" s="11">
        <v>43913</v>
      </c>
      <c r="C15" s="49">
        <v>1209</v>
      </c>
      <c r="D15" s="46"/>
      <c r="E15" s="7"/>
      <c r="F15" s="7"/>
      <c r="G15" s="7"/>
      <c r="H15" s="7"/>
      <c r="I15" s="7"/>
      <c r="J15" s="8"/>
      <c r="K15" s="8"/>
      <c r="L15" s="8"/>
      <c r="M15" s="8"/>
      <c r="N15" s="8"/>
      <c r="O15" s="8"/>
    </row>
    <row r="16" spans="1:15" x14ac:dyDescent="0.2">
      <c r="A16" s="11" t="str">
        <f t="shared" si="0"/>
        <v/>
      </c>
      <c r="B16" s="11">
        <v>43914</v>
      </c>
      <c r="C16" s="49">
        <v>1200</v>
      </c>
      <c r="D16" s="46"/>
      <c r="E16" s="7"/>
      <c r="F16" s="7"/>
      <c r="G16" s="7"/>
      <c r="H16" s="7"/>
      <c r="I16" s="7"/>
      <c r="J16" s="8"/>
      <c r="K16" s="8"/>
      <c r="L16" s="8"/>
      <c r="M16" s="8"/>
      <c r="N16" s="8"/>
      <c r="O16" s="8"/>
    </row>
    <row r="17" spans="1:15" x14ac:dyDescent="0.2">
      <c r="A17" s="11">
        <f t="shared" si="0"/>
        <v>43915</v>
      </c>
      <c r="B17" s="11">
        <v>43915</v>
      </c>
      <c r="C17" s="49">
        <v>1120</v>
      </c>
      <c r="D17" s="46"/>
      <c r="E17" s="7"/>
      <c r="F17" s="7"/>
      <c r="G17" s="7"/>
      <c r="H17" s="7"/>
      <c r="I17" s="7"/>
      <c r="J17" s="8"/>
      <c r="K17" s="8"/>
      <c r="L17" s="8"/>
      <c r="M17" s="8"/>
      <c r="N17" s="8"/>
      <c r="O17" s="8"/>
    </row>
    <row r="18" spans="1:15" x14ac:dyDescent="0.2">
      <c r="A18" s="11" t="str">
        <f t="shared" si="0"/>
        <v/>
      </c>
      <c r="B18" s="11">
        <v>43916</v>
      </c>
      <c r="C18" s="49">
        <v>1090</v>
      </c>
      <c r="D18" s="46"/>
      <c r="E18" s="7"/>
      <c r="F18" s="7"/>
      <c r="G18" s="7"/>
      <c r="H18" s="7"/>
      <c r="I18" s="7"/>
      <c r="J18" s="8"/>
      <c r="K18" s="8"/>
      <c r="L18" s="8"/>
      <c r="M18" s="8"/>
      <c r="N18" s="8"/>
      <c r="O18" s="8"/>
    </row>
    <row r="19" spans="1:15" x14ac:dyDescent="0.2">
      <c r="A19" s="11" t="str">
        <f t="shared" si="0"/>
        <v/>
      </c>
      <c r="B19" s="11">
        <v>43917</v>
      </c>
      <c r="C19" s="49">
        <v>1075</v>
      </c>
      <c r="D19" s="46"/>
      <c r="E19" s="7"/>
      <c r="F19" s="7"/>
      <c r="G19" s="7"/>
      <c r="H19" s="7"/>
      <c r="I19" s="7"/>
      <c r="J19" s="8"/>
      <c r="K19" s="8"/>
      <c r="L19" s="8"/>
      <c r="M19" s="8"/>
      <c r="N19" s="8"/>
      <c r="O19" s="8"/>
    </row>
    <row r="20" spans="1:15" x14ac:dyDescent="0.2">
      <c r="A20" s="11" t="str">
        <f t="shared" si="0"/>
        <v/>
      </c>
      <c r="B20" s="11">
        <v>43920</v>
      </c>
      <c r="C20" s="49">
        <v>1041</v>
      </c>
      <c r="D20" s="46"/>
      <c r="E20" s="7"/>
      <c r="F20" s="7"/>
      <c r="G20" s="7"/>
      <c r="H20" s="7"/>
      <c r="I20" s="7"/>
      <c r="J20" s="8"/>
      <c r="K20" s="8"/>
      <c r="L20" s="8"/>
      <c r="M20" s="8"/>
      <c r="N20" s="8"/>
      <c r="O20" s="8"/>
    </row>
    <row r="21" spans="1:15" x14ac:dyDescent="0.2">
      <c r="A21" s="11" t="str">
        <f t="shared" si="0"/>
        <v/>
      </c>
      <c r="B21" s="11">
        <v>43921</v>
      </c>
      <c r="C21" s="49">
        <v>987</v>
      </c>
      <c r="D21" s="46"/>
      <c r="E21" s="7"/>
      <c r="F21" s="7"/>
      <c r="G21" s="7"/>
      <c r="H21" s="7"/>
      <c r="I21" s="7"/>
      <c r="J21" s="8"/>
      <c r="K21" s="8"/>
      <c r="L21" s="8"/>
      <c r="M21" s="8"/>
      <c r="N21" s="8"/>
      <c r="O21" s="8"/>
    </row>
    <row r="22" spans="1:15" x14ac:dyDescent="0.2">
      <c r="A22" s="11">
        <f t="shared" si="0"/>
        <v>43922</v>
      </c>
      <c r="B22" s="11">
        <v>43922</v>
      </c>
      <c r="C22" s="49">
        <v>921</v>
      </c>
      <c r="D22" s="46"/>
      <c r="E22" s="7"/>
      <c r="F22" s="7"/>
      <c r="G22" s="7"/>
      <c r="H22" s="7"/>
      <c r="I22" s="7"/>
      <c r="J22" s="8"/>
      <c r="K22" s="8"/>
      <c r="L22" s="8"/>
      <c r="M22" s="8"/>
      <c r="N22" s="8"/>
      <c r="O22" s="8"/>
    </row>
    <row r="23" spans="1:15" x14ac:dyDescent="0.2">
      <c r="A23" s="11" t="str">
        <f t="shared" si="0"/>
        <v/>
      </c>
      <c r="B23" s="11">
        <v>43923</v>
      </c>
      <c r="C23" s="49">
        <v>890</v>
      </c>
      <c r="D23" s="46"/>
      <c r="E23" s="7"/>
      <c r="F23" s="7"/>
      <c r="G23" s="7"/>
      <c r="H23" s="7"/>
      <c r="I23" s="7"/>
      <c r="J23" s="8"/>
      <c r="K23" s="8"/>
      <c r="L23" s="8"/>
      <c r="M23" s="8"/>
      <c r="N23" s="8"/>
      <c r="O23" s="8"/>
    </row>
    <row r="24" spans="1:15" x14ac:dyDescent="0.2">
      <c r="A24" s="11" t="str">
        <f t="shared" si="0"/>
        <v/>
      </c>
      <c r="B24" s="11">
        <v>43924</v>
      </c>
      <c r="C24" s="49">
        <v>805</v>
      </c>
      <c r="D24" s="46"/>
      <c r="F24" s="7"/>
      <c r="G24" s="7"/>
      <c r="H24" s="7"/>
      <c r="I24" s="7"/>
      <c r="J24" s="8"/>
      <c r="K24" s="8"/>
      <c r="L24" s="8"/>
      <c r="M24" s="8"/>
      <c r="N24" s="8"/>
      <c r="O24" s="8"/>
    </row>
    <row r="25" spans="1:15" x14ac:dyDescent="0.2">
      <c r="A25" s="11" t="str">
        <f t="shared" si="0"/>
        <v/>
      </c>
      <c r="B25" s="11">
        <v>43927</v>
      </c>
      <c r="C25" s="49">
        <v>740</v>
      </c>
      <c r="D25" s="46"/>
      <c r="F25" s="7"/>
      <c r="G25" s="7"/>
      <c r="H25" s="7"/>
      <c r="I25" s="7"/>
      <c r="J25" s="8"/>
      <c r="K25" s="8"/>
      <c r="L25" s="8"/>
      <c r="M25" s="8"/>
      <c r="N25" s="8"/>
      <c r="O25" s="8"/>
    </row>
    <row r="26" spans="1:15" x14ac:dyDescent="0.2">
      <c r="A26" s="11" t="str">
        <f t="shared" si="0"/>
        <v/>
      </c>
      <c r="B26" s="11">
        <v>43928</v>
      </c>
      <c r="C26" s="49">
        <v>725</v>
      </c>
      <c r="D26" s="46"/>
      <c r="F26" s="7"/>
      <c r="G26" s="7"/>
      <c r="H26" s="7"/>
      <c r="I26" s="7"/>
      <c r="J26" s="8"/>
      <c r="K26" s="8"/>
      <c r="L26" s="8"/>
      <c r="M26" s="8"/>
      <c r="N26" s="8"/>
      <c r="O26" s="8"/>
    </row>
    <row r="27" spans="1:15" x14ac:dyDescent="0.2">
      <c r="A27" s="11">
        <f t="shared" si="0"/>
        <v>43929</v>
      </c>
      <c r="B27" s="11">
        <v>43929</v>
      </c>
      <c r="C27" s="49">
        <v>692</v>
      </c>
      <c r="D27" s="46"/>
      <c r="F27" s="7"/>
      <c r="G27" s="7"/>
      <c r="H27" s="7"/>
      <c r="I27" s="7"/>
      <c r="J27" s="8"/>
      <c r="K27" s="8"/>
      <c r="L27" s="8"/>
      <c r="M27" s="8"/>
      <c r="N27" s="8"/>
      <c r="O27" s="8"/>
    </row>
    <row r="28" spans="1:15" x14ac:dyDescent="0.2">
      <c r="A28" s="11" t="str">
        <f t="shared" si="0"/>
        <v/>
      </c>
      <c r="B28" s="11">
        <v>43930</v>
      </c>
      <c r="C28" s="49">
        <v>687</v>
      </c>
      <c r="D28" s="46"/>
      <c r="F28" s="7"/>
      <c r="G28" s="7"/>
      <c r="H28" s="7"/>
      <c r="I28" s="7"/>
      <c r="J28" s="8"/>
      <c r="K28" s="8"/>
      <c r="L28" s="8"/>
      <c r="M28" s="8"/>
      <c r="N28" s="8"/>
      <c r="O28" s="8"/>
    </row>
    <row r="29" spans="1:15" x14ac:dyDescent="0.2">
      <c r="A29" s="11" t="str">
        <f t="shared" si="0"/>
        <v/>
      </c>
      <c r="B29" s="11">
        <v>43931</v>
      </c>
      <c r="C29" s="49">
        <v>652</v>
      </c>
      <c r="D29" s="46"/>
      <c r="F29" s="7"/>
      <c r="G29" s="7"/>
      <c r="H29" s="7"/>
      <c r="I29" s="7"/>
      <c r="J29" s="8"/>
      <c r="K29" s="8"/>
      <c r="L29" s="8"/>
      <c r="M29" s="8"/>
      <c r="N29" s="8"/>
      <c r="O29" s="8"/>
    </row>
    <row r="30" spans="1:15" x14ac:dyDescent="0.2">
      <c r="A30" s="13" t="str">
        <f t="shared" si="0"/>
        <v/>
      </c>
      <c r="B30" s="13">
        <v>43934</v>
      </c>
      <c r="C30" s="49">
        <v>611</v>
      </c>
      <c r="D30" s="46"/>
    </row>
    <row r="31" spans="1:15" x14ac:dyDescent="0.2">
      <c r="A31" s="13" t="str">
        <f t="shared" si="0"/>
        <v/>
      </c>
      <c r="B31" s="13">
        <v>43935</v>
      </c>
      <c r="C31" s="49">
        <v>589</v>
      </c>
      <c r="D31" s="31"/>
    </row>
    <row r="32" spans="1:15" x14ac:dyDescent="0.2">
      <c r="A32" s="13">
        <f t="shared" si="0"/>
        <v>43936</v>
      </c>
      <c r="B32" s="13">
        <v>43936</v>
      </c>
      <c r="C32" s="49">
        <v>591</v>
      </c>
      <c r="D32" s="31"/>
    </row>
    <row r="33" spans="1:4" x14ac:dyDescent="0.2">
      <c r="A33" s="13" t="str">
        <f t="shared" si="0"/>
        <v/>
      </c>
      <c r="B33" s="13">
        <v>43937</v>
      </c>
      <c r="C33" s="75">
        <v>616</v>
      </c>
      <c r="D33" s="31"/>
    </row>
    <row r="34" spans="1:4" x14ac:dyDescent="0.2">
      <c r="A34" s="13" t="str">
        <f t="shared" si="0"/>
        <v/>
      </c>
      <c r="B34" s="13">
        <v>43938</v>
      </c>
      <c r="C34" s="75">
        <v>628</v>
      </c>
      <c r="D34" s="31"/>
    </row>
    <row r="35" spans="1:4" x14ac:dyDescent="0.2">
      <c r="A35" s="13" t="str">
        <f t="shared" si="0"/>
        <v/>
      </c>
      <c r="B35" s="13">
        <v>43941</v>
      </c>
      <c r="C35" s="75">
        <v>619</v>
      </c>
      <c r="D35" s="31"/>
    </row>
    <row r="36" spans="1:4" x14ac:dyDescent="0.2">
      <c r="A36" s="13" t="str">
        <f t="shared" si="0"/>
        <v/>
      </c>
      <c r="B36" s="13">
        <v>43942</v>
      </c>
      <c r="C36" s="75">
        <v>587</v>
      </c>
      <c r="D36" s="31"/>
    </row>
    <row r="37" spans="1:4" x14ac:dyDescent="0.2">
      <c r="A37" s="13">
        <f t="shared" si="0"/>
        <v>43943</v>
      </c>
      <c r="B37" s="13">
        <v>43943</v>
      </c>
      <c r="C37" s="75">
        <v>610</v>
      </c>
      <c r="D37" s="31"/>
    </row>
    <row r="38" spans="1:4" x14ac:dyDescent="0.2">
      <c r="A38" s="13" t="str">
        <f t="shared" si="0"/>
        <v/>
      </c>
      <c r="B38" s="13">
        <v>43944</v>
      </c>
      <c r="C38" s="75">
        <v>600</v>
      </c>
      <c r="D38" s="31"/>
    </row>
    <row r="39" spans="1:4" x14ac:dyDescent="0.2">
      <c r="A39" s="13" t="str">
        <f t="shared" si="0"/>
        <v/>
      </c>
      <c r="B39" s="13">
        <v>43945</v>
      </c>
      <c r="C39" s="75">
        <v>582</v>
      </c>
      <c r="D39" s="31"/>
    </row>
    <row r="40" spans="1:4" x14ac:dyDescent="0.2">
      <c r="A40" s="13" t="str">
        <f t="shared" si="0"/>
        <v/>
      </c>
      <c r="B40" s="13">
        <v>43948</v>
      </c>
      <c r="C40" s="75">
        <v>580</v>
      </c>
      <c r="D40" s="31"/>
    </row>
    <row r="41" spans="1:4" x14ac:dyDescent="0.2">
      <c r="A41" s="13" t="str">
        <f t="shared" si="0"/>
        <v/>
      </c>
      <c r="B41" s="13">
        <v>43949</v>
      </c>
      <c r="C41" s="75">
        <v>591</v>
      </c>
      <c r="D41" s="31"/>
    </row>
    <row r="42" spans="1:4" x14ac:dyDescent="0.2">
      <c r="A42" s="13">
        <f t="shared" si="0"/>
        <v>43950</v>
      </c>
      <c r="B42" s="13">
        <v>43950</v>
      </c>
      <c r="C42" s="75">
        <v>597</v>
      </c>
      <c r="D42" s="31"/>
    </row>
    <row r="43" spans="1:4" x14ac:dyDescent="0.2">
      <c r="A43" s="13" t="str">
        <f t="shared" si="0"/>
        <v/>
      </c>
      <c r="B43" s="13">
        <v>43951</v>
      </c>
      <c r="C43" s="75">
        <v>593</v>
      </c>
      <c r="D43" s="31"/>
    </row>
    <row r="44" spans="1:4" x14ac:dyDescent="0.2">
      <c r="A44" s="13" t="str">
        <f t="shared" si="0"/>
        <v/>
      </c>
      <c r="B44" s="13">
        <v>43952</v>
      </c>
      <c r="C44" s="75">
        <v>607</v>
      </c>
      <c r="D44" s="31"/>
    </row>
    <row r="45" spans="1:4" x14ac:dyDescent="0.2">
      <c r="A45" s="13" t="str">
        <f t="shared" si="0"/>
        <v/>
      </c>
      <c r="B45" s="13">
        <v>43955</v>
      </c>
      <c r="C45" s="75">
        <v>600</v>
      </c>
      <c r="D45" s="31"/>
    </row>
    <row r="46" spans="1:4" x14ac:dyDescent="0.2">
      <c r="A46" s="13" t="str">
        <f t="shared" si="0"/>
        <v/>
      </c>
      <c r="B46" s="13">
        <v>43956</v>
      </c>
      <c r="C46" s="75">
        <v>607</v>
      </c>
      <c r="D46" s="31"/>
    </row>
    <row r="47" spans="1:4" x14ac:dyDescent="0.2">
      <c r="A47" s="13">
        <f t="shared" si="0"/>
        <v>43957</v>
      </c>
      <c r="B47" s="13">
        <v>43957</v>
      </c>
      <c r="C47" s="75">
        <v>613</v>
      </c>
      <c r="D47" s="31"/>
    </row>
    <row r="48" spans="1:4" x14ac:dyDescent="0.2">
      <c r="A48" s="13" t="str">
        <f t="shared" si="0"/>
        <v/>
      </c>
      <c r="B48" s="13">
        <v>43958</v>
      </c>
      <c r="C48" s="75">
        <v>608</v>
      </c>
      <c r="D48" s="31"/>
    </row>
    <row r="49" spans="1:4" x14ac:dyDescent="0.2">
      <c r="A49" s="13" t="str">
        <f t="shared" si="0"/>
        <v/>
      </c>
      <c r="B49" s="13">
        <v>43959</v>
      </c>
      <c r="C49" s="75">
        <v>632</v>
      </c>
      <c r="D49" s="31"/>
    </row>
    <row r="50" spans="1:4" x14ac:dyDescent="0.2">
      <c r="A50" s="13" t="str">
        <f t="shared" si="0"/>
        <v/>
      </c>
      <c r="B50" s="13">
        <v>43962</v>
      </c>
      <c r="C50" s="75">
        <v>610</v>
      </c>
      <c r="D50" s="31"/>
    </row>
    <row r="51" spans="1:4" x14ac:dyDescent="0.2">
      <c r="A51" s="13" t="str">
        <f t="shared" si="0"/>
        <v/>
      </c>
      <c r="B51" s="13">
        <v>43963</v>
      </c>
      <c r="C51" s="75">
        <v>632</v>
      </c>
      <c r="D51" s="31"/>
    </row>
    <row r="52" spans="1:4" x14ac:dyDescent="0.2">
      <c r="A52" s="13">
        <f t="shared" si="0"/>
        <v>43964</v>
      </c>
      <c r="B52" s="13">
        <v>43964</v>
      </c>
      <c r="C52" s="75">
        <v>630</v>
      </c>
      <c r="D52" s="31"/>
    </row>
    <row r="53" spans="1:4" x14ac:dyDescent="0.2">
      <c r="A53" s="13" t="str">
        <f t="shared" si="0"/>
        <v/>
      </c>
      <c r="B53" s="13">
        <v>43965</v>
      </c>
      <c r="C53" s="75">
        <v>638</v>
      </c>
      <c r="D53" s="31"/>
    </row>
    <row r="54" spans="1:4" x14ac:dyDescent="0.2">
      <c r="A54" s="13" t="str">
        <f t="shared" si="0"/>
        <v/>
      </c>
      <c r="B54" s="13">
        <v>43966</v>
      </c>
      <c r="C54" s="75">
        <v>662</v>
      </c>
      <c r="D54" s="31"/>
    </row>
    <row r="55" spans="1:4" x14ac:dyDescent="0.2">
      <c r="A55" s="13" t="str">
        <f t="shared" si="0"/>
        <v/>
      </c>
      <c r="B55" s="13">
        <v>43969</v>
      </c>
      <c r="C55" s="75">
        <v>647</v>
      </c>
      <c r="D55" s="31"/>
    </row>
    <row r="56" spans="1:4" x14ac:dyDescent="0.2">
      <c r="A56" s="13" t="str">
        <f t="shared" si="0"/>
        <v/>
      </c>
      <c r="B56" s="13">
        <v>43970</v>
      </c>
      <c r="C56" s="75">
        <v>653</v>
      </c>
      <c r="D56" s="31"/>
    </row>
    <row r="57" spans="1:4" x14ac:dyDescent="0.2">
      <c r="A57" s="13">
        <f t="shared" si="0"/>
        <v>43971</v>
      </c>
      <c r="B57" s="13">
        <v>43971</v>
      </c>
      <c r="C57" s="75">
        <v>659</v>
      </c>
      <c r="D57" s="31"/>
    </row>
    <row r="58" spans="1:4" x14ac:dyDescent="0.2">
      <c r="A58" s="13" t="str">
        <f t="shared" si="0"/>
        <v/>
      </c>
      <c r="B58" s="13">
        <v>43972</v>
      </c>
      <c r="C58" s="75">
        <v>680</v>
      </c>
      <c r="D58" s="31"/>
    </row>
    <row r="59" spans="1:4" x14ac:dyDescent="0.2">
      <c r="A59" s="13" t="str">
        <f t="shared" si="0"/>
        <v/>
      </c>
      <c r="B59" s="13">
        <v>43973</v>
      </c>
      <c r="C59" s="75">
        <v>697</v>
      </c>
      <c r="D59" s="31"/>
    </row>
    <row r="60" spans="1:4" x14ac:dyDescent="0.2">
      <c r="A60" s="13" t="str">
        <f t="shared" si="0"/>
        <v/>
      </c>
      <c r="B60" s="13">
        <v>43976</v>
      </c>
      <c r="C60" s="75">
        <v>704</v>
      </c>
      <c r="D60" s="31"/>
    </row>
    <row r="61" spans="1:4" x14ac:dyDescent="0.2">
      <c r="A61" s="13" t="str">
        <f t="shared" si="0"/>
        <v/>
      </c>
      <c r="B61" s="13">
        <v>43977</v>
      </c>
      <c r="C61" s="75">
        <v>700</v>
      </c>
      <c r="D61" s="31"/>
    </row>
    <row r="62" spans="1:4" x14ac:dyDescent="0.2">
      <c r="A62" s="13">
        <f t="shared" si="0"/>
        <v>43978</v>
      </c>
      <c r="B62" s="13">
        <v>43978</v>
      </c>
      <c r="C62" s="75">
        <v>703</v>
      </c>
      <c r="D62" s="31"/>
    </row>
    <row r="63" spans="1:4" x14ac:dyDescent="0.2">
      <c r="A63" s="13" t="str">
        <f t="shared" si="0"/>
        <v/>
      </c>
      <c r="B63" s="13">
        <v>43979</v>
      </c>
      <c r="C63" s="75">
        <v>723</v>
      </c>
      <c r="D63" s="31"/>
    </row>
    <row r="64" spans="1:4" x14ac:dyDescent="0.2">
      <c r="A64" s="13" t="str">
        <f t="shared" si="0"/>
        <v/>
      </c>
      <c r="B64" s="13">
        <v>43980</v>
      </c>
      <c r="C64" s="75">
        <v>738</v>
      </c>
      <c r="D64" s="31"/>
    </row>
    <row r="65" spans="1:4" x14ac:dyDescent="0.2">
      <c r="A65" s="13" t="str">
        <f t="shared" si="0"/>
        <v/>
      </c>
      <c r="B65" s="13">
        <v>43983</v>
      </c>
      <c r="C65" s="75">
        <v>738</v>
      </c>
      <c r="D65" s="31"/>
    </row>
    <row r="66" spans="1:4" x14ac:dyDescent="0.2">
      <c r="A66" s="13" t="str">
        <f t="shared" si="0"/>
        <v/>
      </c>
      <c r="B66" s="13">
        <v>43984</v>
      </c>
      <c r="C66" s="75">
        <v>730</v>
      </c>
      <c r="D66" s="31"/>
    </row>
    <row r="67" spans="1:4" x14ac:dyDescent="0.2">
      <c r="A67" s="13">
        <f t="shared" si="0"/>
        <v>43985</v>
      </c>
      <c r="B67" s="13">
        <v>43985</v>
      </c>
      <c r="C67" s="75">
        <v>759</v>
      </c>
      <c r="D67" s="31"/>
    </row>
    <row r="68" spans="1:4" x14ac:dyDescent="0.2">
      <c r="A68" s="13" t="str">
        <f t="shared" si="0"/>
        <v/>
      </c>
      <c r="B68" s="13">
        <v>43986</v>
      </c>
      <c r="C68" s="75">
        <v>769</v>
      </c>
      <c r="D68" s="31"/>
    </row>
    <row r="69" spans="1:4" x14ac:dyDescent="0.2">
      <c r="A69" s="13" t="str">
        <f t="shared" ref="A69:A130" si="1">IF(B69=$A$3,B69,IF(MOD(B69-$B$4,7)=0,B69,""))</f>
        <v/>
      </c>
      <c r="B69" s="13">
        <v>43987</v>
      </c>
      <c r="C69" s="75">
        <v>774</v>
      </c>
      <c r="D69" s="31"/>
    </row>
    <row r="70" spans="1:4" x14ac:dyDescent="0.2">
      <c r="A70" s="13" t="str">
        <f t="shared" si="1"/>
        <v/>
      </c>
      <c r="B70" s="13">
        <v>43990</v>
      </c>
      <c r="C70" s="75">
        <v>768</v>
      </c>
      <c r="D70" s="31"/>
    </row>
    <row r="71" spans="1:4" x14ac:dyDescent="0.2">
      <c r="A71" s="13" t="str">
        <f t="shared" si="1"/>
        <v/>
      </c>
      <c r="B71" s="13">
        <v>43991</v>
      </c>
      <c r="C71" s="75">
        <v>737</v>
      </c>
      <c r="D71" s="31"/>
    </row>
    <row r="72" spans="1:4" x14ac:dyDescent="0.2">
      <c r="A72" s="13">
        <f t="shared" si="1"/>
        <v>43992</v>
      </c>
      <c r="B72" s="13">
        <v>43992</v>
      </c>
      <c r="C72" s="75">
        <v>747</v>
      </c>
      <c r="D72" s="31"/>
    </row>
    <row r="73" spans="1:4" x14ac:dyDescent="0.2">
      <c r="A73" s="13" t="str">
        <f t="shared" si="1"/>
        <v/>
      </c>
      <c r="B73" s="13">
        <v>43993</v>
      </c>
      <c r="C73" s="75">
        <v>748</v>
      </c>
      <c r="D73" s="31"/>
    </row>
    <row r="74" spans="1:4" x14ac:dyDescent="0.2">
      <c r="A74" s="13" t="str">
        <f t="shared" si="1"/>
        <v/>
      </c>
      <c r="B74" s="13">
        <v>43994</v>
      </c>
      <c r="C74" s="75">
        <v>766</v>
      </c>
      <c r="D74" s="31"/>
    </row>
    <row r="75" spans="1:4" x14ac:dyDescent="0.2">
      <c r="A75" s="13" t="str">
        <f t="shared" si="1"/>
        <v/>
      </c>
      <c r="B75" s="63">
        <v>43997</v>
      </c>
      <c r="C75" s="75">
        <v>739</v>
      </c>
      <c r="D75" s="31"/>
    </row>
    <row r="76" spans="1:4" x14ac:dyDescent="0.2">
      <c r="A76" s="13" t="str">
        <f t="shared" si="1"/>
        <v/>
      </c>
      <c r="B76" s="63">
        <v>43998</v>
      </c>
      <c r="C76" s="52">
        <v>745</v>
      </c>
      <c r="D76" s="31"/>
    </row>
    <row r="77" spans="1:4" x14ac:dyDescent="0.2">
      <c r="A77" s="13">
        <f t="shared" si="1"/>
        <v>43999</v>
      </c>
      <c r="B77" s="63">
        <v>43999</v>
      </c>
      <c r="C77" s="52">
        <v>754</v>
      </c>
    </row>
    <row r="78" spans="1:4" x14ac:dyDescent="0.2">
      <c r="A78" s="13" t="str">
        <f t="shared" si="1"/>
        <v/>
      </c>
      <c r="B78" s="63">
        <v>44000</v>
      </c>
      <c r="C78" s="52">
        <v>770</v>
      </c>
    </row>
    <row r="79" spans="1:4" x14ac:dyDescent="0.2">
      <c r="A79" s="13" t="str">
        <f t="shared" si="1"/>
        <v/>
      </c>
      <c r="B79" s="63">
        <v>44001</v>
      </c>
      <c r="C79" s="52">
        <v>777</v>
      </c>
    </row>
    <row r="80" spans="1:4" x14ac:dyDescent="0.2">
      <c r="A80" s="13" t="str">
        <f t="shared" si="1"/>
        <v/>
      </c>
      <c r="B80" s="63">
        <v>44004</v>
      </c>
      <c r="C80" s="52">
        <v>784</v>
      </c>
    </row>
    <row r="81" spans="1:3" x14ac:dyDescent="0.2">
      <c r="A81" s="13" t="str">
        <f t="shared" si="1"/>
        <v/>
      </c>
      <c r="B81" s="63">
        <v>44005</v>
      </c>
      <c r="C81" s="52">
        <v>765</v>
      </c>
    </row>
    <row r="82" spans="1:3" x14ac:dyDescent="0.2">
      <c r="A82" s="13">
        <f t="shared" si="1"/>
        <v>44006</v>
      </c>
      <c r="B82" s="63">
        <v>44006</v>
      </c>
      <c r="C82" s="52">
        <v>772</v>
      </c>
    </row>
    <row r="83" spans="1:3" x14ac:dyDescent="0.2">
      <c r="A83" s="13" t="str">
        <f t="shared" si="1"/>
        <v/>
      </c>
      <c r="B83" s="63">
        <v>44007</v>
      </c>
      <c r="C83" s="52">
        <v>776</v>
      </c>
    </row>
    <row r="84" spans="1:3" x14ac:dyDescent="0.2">
      <c r="A84" s="13" t="str">
        <f t="shared" si="1"/>
        <v/>
      </c>
      <c r="B84" s="63">
        <v>44008</v>
      </c>
      <c r="C84" s="52">
        <v>792</v>
      </c>
    </row>
    <row r="85" spans="1:3" x14ac:dyDescent="0.2">
      <c r="A85" s="13" t="str">
        <f t="shared" si="1"/>
        <v/>
      </c>
      <c r="B85" s="63">
        <v>44011</v>
      </c>
      <c r="C85" s="52">
        <v>793</v>
      </c>
    </row>
    <row r="86" spans="1:3" x14ac:dyDescent="0.2">
      <c r="A86" s="13" t="str">
        <f t="shared" si="1"/>
        <v/>
      </c>
      <c r="B86" s="63">
        <v>44012</v>
      </c>
      <c r="C86" s="52">
        <v>773</v>
      </c>
    </row>
    <row r="87" spans="1:3" x14ac:dyDescent="0.2">
      <c r="A87" s="13">
        <f t="shared" si="1"/>
        <v>44013</v>
      </c>
      <c r="B87" s="63">
        <v>44013</v>
      </c>
      <c r="C87" s="52">
        <v>795</v>
      </c>
    </row>
    <row r="88" spans="1:3" x14ac:dyDescent="0.2">
      <c r="A88" s="13" t="str">
        <f t="shared" si="1"/>
        <v/>
      </c>
      <c r="B88" s="63">
        <v>44014</v>
      </c>
      <c r="C88" s="52">
        <v>825</v>
      </c>
    </row>
    <row r="89" spans="1:3" x14ac:dyDescent="0.2">
      <c r="A89" s="13" t="str">
        <f t="shared" si="1"/>
        <v/>
      </c>
      <c r="B89" s="63">
        <v>44015</v>
      </c>
      <c r="C89" s="52">
        <v>833</v>
      </c>
    </row>
    <row r="90" spans="1:3" x14ac:dyDescent="0.2">
      <c r="A90" s="13" t="str">
        <f t="shared" si="1"/>
        <v/>
      </c>
      <c r="B90" s="63">
        <v>44018</v>
      </c>
      <c r="C90" s="52">
        <v>831</v>
      </c>
    </row>
    <row r="91" spans="1:3" x14ac:dyDescent="0.2">
      <c r="A91" s="13" t="str">
        <f t="shared" si="1"/>
        <v/>
      </c>
      <c r="B91" s="63">
        <v>44019</v>
      </c>
      <c r="C91" s="52">
        <v>834</v>
      </c>
    </row>
    <row r="92" spans="1:3" x14ac:dyDescent="0.2">
      <c r="A92" s="13">
        <f t="shared" si="1"/>
        <v>44020</v>
      </c>
      <c r="B92" s="63">
        <v>44020</v>
      </c>
      <c r="C92" s="52">
        <v>841</v>
      </c>
    </row>
    <row r="93" spans="1:3" x14ac:dyDescent="0.2">
      <c r="A93" s="13" t="str">
        <f t="shared" si="1"/>
        <v/>
      </c>
      <c r="B93" s="63">
        <v>44021</v>
      </c>
      <c r="C93" s="52">
        <v>855</v>
      </c>
    </row>
    <row r="94" spans="1:3" x14ac:dyDescent="0.2">
      <c r="A94" s="13" t="str">
        <f t="shared" si="1"/>
        <v/>
      </c>
      <c r="B94" s="63">
        <v>44022</v>
      </c>
      <c r="C94" s="52">
        <v>855</v>
      </c>
    </row>
    <row r="95" spans="1:3" x14ac:dyDescent="0.2">
      <c r="A95" s="13" t="str">
        <f t="shared" si="1"/>
        <v/>
      </c>
      <c r="B95" s="63">
        <v>44025</v>
      </c>
      <c r="C95" s="52">
        <v>833</v>
      </c>
    </row>
    <row r="96" spans="1:3" x14ac:dyDescent="0.2">
      <c r="A96" s="13" t="str">
        <f t="shared" si="1"/>
        <v/>
      </c>
      <c r="B96" s="63">
        <v>44026</v>
      </c>
      <c r="C96" s="52">
        <v>853</v>
      </c>
    </row>
    <row r="97" spans="1:3" x14ac:dyDescent="0.2">
      <c r="A97" s="13">
        <f t="shared" si="1"/>
        <v>44027</v>
      </c>
      <c r="B97" s="63">
        <v>44027</v>
      </c>
      <c r="C97" s="52">
        <v>856</v>
      </c>
    </row>
    <row r="98" spans="1:3" x14ac:dyDescent="0.2">
      <c r="A98" s="13" t="str">
        <f t="shared" si="1"/>
        <v/>
      </c>
      <c r="B98" s="63">
        <v>44028</v>
      </c>
      <c r="C98" s="52">
        <v>860</v>
      </c>
    </row>
    <row r="99" spans="1:3" x14ac:dyDescent="0.2">
      <c r="A99" s="13" t="str">
        <f t="shared" si="1"/>
        <v/>
      </c>
      <c r="B99" s="63">
        <v>44029</v>
      </c>
      <c r="C99" s="52">
        <v>871</v>
      </c>
    </row>
    <row r="100" spans="1:3" x14ac:dyDescent="0.2">
      <c r="A100" s="13" t="str">
        <f t="shared" si="1"/>
        <v/>
      </c>
      <c r="B100" s="63">
        <v>44032</v>
      </c>
      <c r="C100" s="52">
        <v>867</v>
      </c>
    </row>
    <row r="101" spans="1:3" x14ac:dyDescent="0.2">
      <c r="A101" s="13" t="str">
        <f t="shared" si="1"/>
        <v/>
      </c>
      <c r="B101" s="63">
        <v>44033</v>
      </c>
      <c r="C101" s="52">
        <v>872</v>
      </c>
    </row>
    <row r="102" spans="1:3" x14ac:dyDescent="0.2">
      <c r="A102" s="13">
        <f t="shared" si="1"/>
        <v>44034</v>
      </c>
      <c r="B102" s="63">
        <v>44034</v>
      </c>
      <c r="C102" s="52">
        <v>892</v>
      </c>
    </row>
    <row r="103" spans="1:3" x14ac:dyDescent="0.2">
      <c r="A103" s="13" t="str">
        <f t="shared" si="1"/>
        <v/>
      </c>
      <c r="B103" s="63">
        <v>44035</v>
      </c>
      <c r="C103" s="52">
        <v>902</v>
      </c>
    </row>
    <row r="104" spans="1:3" x14ac:dyDescent="0.2">
      <c r="A104" s="13" t="str">
        <f t="shared" si="1"/>
        <v/>
      </c>
      <c r="B104" s="63">
        <v>44036</v>
      </c>
      <c r="C104" s="52">
        <v>905</v>
      </c>
    </row>
    <row r="105" spans="1:3" x14ac:dyDescent="0.2">
      <c r="A105" s="13" t="str">
        <f t="shared" si="1"/>
        <v/>
      </c>
      <c r="B105" s="63">
        <v>44039</v>
      </c>
      <c r="C105" s="52">
        <v>921</v>
      </c>
    </row>
    <row r="106" spans="1:3" x14ac:dyDescent="0.2">
      <c r="A106" s="13" t="str">
        <f t="shared" si="1"/>
        <v/>
      </c>
      <c r="B106" s="63">
        <v>44040</v>
      </c>
      <c r="C106" s="52">
        <v>891</v>
      </c>
    </row>
    <row r="107" spans="1:3" x14ac:dyDescent="0.2">
      <c r="A107" s="13">
        <f t="shared" si="1"/>
        <v>44041</v>
      </c>
      <c r="B107" s="63">
        <v>44041</v>
      </c>
      <c r="C107" s="52">
        <v>920</v>
      </c>
    </row>
    <row r="108" spans="1:3" x14ac:dyDescent="0.2">
      <c r="A108" s="13" t="str">
        <f t="shared" si="1"/>
        <v/>
      </c>
      <c r="B108" s="63">
        <v>44042</v>
      </c>
      <c r="C108" s="52"/>
    </row>
    <row r="109" spans="1:3" x14ac:dyDescent="0.2">
      <c r="A109" s="13" t="str">
        <f t="shared" si="1"/>
        <v/>
      </c>
      <c r="B109" s="63">
        <v>44043</v>
      </c>
      <c r="C109" s="52"/>
    </row>
    <row r="110" spans="1:3" x14ac:dyDescent="0.2">
      <c r="A110" s="13" t="str">
        <f t="shared" si="1"/>
        <v/>
      </c>
      <c r="B110" s="63">
        <v>44044</v>
      </c>
      <c r="C110" s="52"/>
    </row>
    <row r="111" spans="1:3" x14ac:dyDescent="0.2">
      <c r="A111" s="13" t="str">
        <f t="shared" si="1"/>
        <v/>
      </c>
      <c r="B111" s="63">
        <v>44045</v>
      </c>
      <c r="C111" s="52"/>
    </row>
    <row r="112" spans="1:3" x14ac:dyDescent="0.2">
      <c r="A112" s="13" t="str">
        <f t="shared" si="1"/>
        <v/>
      </c>
      <c r="B112" s="63">
        <v>44046</v>
      </c>
      <c r="C112" s="52"/>
    </row>
    <row r="113" spans="1:3" x14ac:dyDescent="0.2">
      <c r="A113" s="13" t="str">
        <f t="shared" si="1"/>
        <v/>
      </c>
      <c r="B113" s="63">
        <v>44047</v>
      </c>
      <c r="C113" s="52"/>
    </row>
    <row r="114" spans="1:3" x14ac:dyDescent="0.2">
      <c r="A114" s="13">
        <f t="shared" si="1"/>
        <v>44048</v>
      </c>
      <c r="B114" s="63">
        <v>44048</v>
      </c>
      <c r="C114" s="52">
        <v>921</v>
      </c>
    </row>
    <row r="115" spans="1:3" x14ac:dyDescent="0.2">
      <c r="A115" s="13" t="str">
        <f t="shared" si="1"/>
        <v/>
      </c>
      <c r="B115" s="63">
        <v>44049</v>
      </c>
      <c r="C115" s="75"/>
    </row>
    <row r="116" spans="1:3" x14ac:dyDescent="0.2">
      <c r="A116" s="13" t="str">
        <f t="shared" si="1"/>
        <v/>
      </c>
      <c r="B116" s="63">
        <v>44050</v>
      </c>
      <c r="C116" s="75"/>
    </row>
    <row r="117" spans="1:3" x14ac:dyDescent="0.2">
      <c r="A117" s="13" t="str">
        <f t="shared" si="1"/>
        <v/>
      </c>
      <c r="B117" s="63">
        <v>44051</v>
      </c>
      <c r="C117" s="75"/>
    </row>
    <row r="118" spans="1:3" x14ac:dyDescent="0.2">
      <c r="A118" s="13" t="str">
        <f t="shared" si="1"/>
        <v/>
      </c>
      <c r="B118" s="63">
        <v>44052</v>
      </c>
      <c r="C118" s="75"/>
    </row>
    <row r="119" spans="1:3" x14ac:dyDescent="0.2">
      <c r="A119" s="13" t="str">
        <f t="shared" si="1"/>
        <v/>
      </c>
      <c r="B119" s="63">
        <v>44053</v>
      </c>
      <c r="C119" s="75"/>
    </row>
    <row r="120" spans="1:3" x14ac:dyDescent="0.2">
      <c r="A120" s="13" t="str">
        <f t="shared" si="1"/>
        <v/>
      </c>
      <c r="B120" s="63">
        <v>44054</v>
      </c>
      <c r="C120" s="75"/>
    </row>
    <row r="121" spans="1:3" x14ac:dyDescent="0.2">
      <c r="A121" s="13">
        <f t="shared" si="1"/>
        <v>44055</v>
      </c>
      <c r="B121" s="63">
        <v>44055</v>
      </c>
      <c r="C121" s="52">
        <v>937</v>
      </c>
    </row>
    <row r="122" spans="1:3" x14ac:dyDescent="0.2">
      <c r="A122" s="13" t="str">
        <f t="shared" si="1"/>
        <v/>
      </c>
      <c r="B122" s="63">
        <v>44056</v>
      </c>
      <c r="C122" s="75"/>
    </row>
    <row r="123" spans="1:3" x14ac:dyDescent="0.2">
      <c r="A123" s="13" t="str">
        <f t="shared" si="1"/>
        <v/>
      </c>
      <c r="B123" s="63">
        <v>44057</v>
      </c>
      <c r="C123" s="75"/>
    </row>
    <row r="124" spans="1:3" x14ac:dyDescent="0.2">
      <c r="A124" s="13" t="str">
        <f t="shared" si="1"/>
        <v/>
      </c>
      <c r="B124" s="63">
        <v>44058</v>
      </c>
      <c r="C124" s="75"/>
    </row>
    <row r="125" spans="1:3" x14ac:dyDescent="0.2">
      <c r="A125" s="13" t="str">
        <f t="shared" si="1"/>
        <v/>
      </c>
      <c r="B125" s="63">
        <v>44059</v>
      </c>
      <c r="C125" s="75"/>
    </row>
    <row r="126" spans="1:3" x14ac:dyDescent="0.2">
      <c r="A126" s="13" t="str">
        <f t="shared" si="1"/>
        <v/>
      </c>
      <c r="B126" s="63">
        <v>44060</v>
      </c>
      <c r="C126" s="75"/>
    </row>
    <row r="127" spans="1:3" x14ac:dyDescent="0.2">
      <c r="A127" s="13" t="str">
        <f t="shared" si="1"/>
        <v/>
      </c>
      <c r="B127" s="63">
        <v>44061</v>
      </c>
      <c r="C127" s="75"/>
    </row>
    <row r="128" spans="1:3" x14ac:dyDescent="0.2">
      <c r="A128" s="13">
        <f t="shared" si="1"/>
        <v>44062</v>
      </c>
      <c r="B128" s="63">
        <v>44062</v>
      </c>
      <c r="C128" s="52">
        <v>1031</v>
      </c>
    </row>
    <row r="129" spans="1:3" x14ac:dyDescent="0.2">
      <c r="A129" s="13" t="str">
        <f t="shared" si="1"/>
        <v/>
      </c>
      <c r="B129" s="63">
        <v>44063</v>
      </c>
      <c r="C129" s="75"/>
    </row>
    <row r="130" spans="1:3" x14ac:dyDescent="0.2">
      <c r="A130" s="13" t="str">
        <f t="shared" si="1"/>
        <v/>
      </c>
      <c r="B130" s="63">
        <v>44064</v>
      </c>
      <c r="C130" s="75"/>
    </row>
    <row r="131" spans="1:3" x14ac:dyDescent="0.2">
      <c r="A131" s="13" t="str">
        <f t="shared" ref="A131:A194" si="2">IF(B131=$A$3,B131,IF(MOD(B131-$B$4,7)=0,B131,""))</f>
        <v/>
      </c>
      <c r="B131" s="63">
        <v>44065</v>
      </c>
      <c r="C131" s="75"/>
    </row>
    <row r="132" spans="1:3" x14ac:dyDescent="0.2">
      <c r="A132" s="13" t="str">
        <f t="shared" si="2"/>
        <v/>
      </c>
      <c r="B132" s="63">
        <v>44066</v>
      </c>
      <c r="C132" s="75"/>
    </row>
    <row r="133" spans="1:3" x14ac:dyDescent="0.2">
      <c r="A133" s="13" t="str">
        <f t="shared" si="2"/>
        <v/>
      </c>
      <c r="B133" s="63">
        <v>44067</v>
      </c>
      <c r="C133" s="75"/>
    </row>
    <row r="134" spans="1:3" x14ac:dyDescent="0.2">
      <c r="A134" s="13" t="str">
        <f t="shared" si="2"/>
        <v/>
      </c>
      <c r="B134" s="63">
        <v>44068</v>
      </c>
      <c r="C134" s="75"/>
    </row>
    <row r="135" spans="1:3" x14ac:dyDescent="0.2">
      <c r="A135" s="13">
        <f t="shared" si="2"/>
        <v>44069</v>
      </c>
      <c r="B135" s="63">
        <v>44069</v>
      </c>
      <c r="C135" s="52">
        <v>1011</v>
      </c>
    </row>
    <row r="136" spans="1:3" x14ac:dyDescent="0.2">
      <c r="A136" s="13" t="str">
        <f t="shared" si="2"/>
        <v/>
      </c>
      <c r="B136" s="63">
        <v>44070</v>
      </c>
      <c r="C136" s="52"/>
    </row>
    <row r="137" spans="1:3" x14ac:dyDescent="0.2">
      <c r="A137" s="13" t="str">
        <f t="shared" si="2"/>
        <v/>
      </c>
      <c r="B137" s="63">
        <v>44071</v>
      </c>
      <c r="C137" s="52"/>
    </row>
    <row r="138" spans="1:3" x14ac:dyDescent="0.2">
      <c r="A138" s="13" t="str">
        <f t="shared" si="2"/>
        <v/>
      </c>
      <c r="B138" s="63">
        <v>44072</v>
      </c>
      <c r="C138" s="52"/>
    </row>
    <row r="139" spans="1:3" x14ac:dyDescent="0.2">
      <c r="A139" s="13" t="str">
        <f t="shared" si="2"/>
        <v/>
      </c>
      <c r="B139" s="63">
        <v>44073</v>
      </c>
      <c r="C139" s="52"/>
    </row>
    <row r="140" spans="1:3" x14ac:dyDescent="0.2">
      <c r="A140" s="13" t="str">
        <f t="shared" si="2"/>
        <v/>
      </c>
      <c r="B140" s="63">
        <v>44074</v>
      </c>
      <c r="C140" s="52"/>
    </row>
    <row r="141" spans="1:3" x14ac:dyDescent="0.2">
      <c r="A141" s="13" t="str">
        <f t="shared" si="2"/>
        <v/>
      </c>
      <c r="B141" s="63">
        <v>44075</v>
      </c>
      <c r="C141" s="52"/>
    </row>
    <row r="142" spans="1:3" x14ac:dyDescent="0.2">
      <c r="A142" s="13">
        <f t="shared" si="2"/>
        <v>44076</v>
      </c>
      <c r="B142" s="63">
        <v>44076</v>
      </c>
      <c r="C142" s="52">
        <v>1016</v>
      </c>
    </row>
    <row r="143" spans="1:3" x14ac:dyDescent="0.2">
      <c r="A143" s="13" t="str">
        <f t="shared" si="2"/>
        <v/>
      </c>
      <c r="B143" s="63">
        <v>44077</v>
      </c>
      <c r="C143" s="75"/>
    </row>
    <row r="144" spans="1:3" x14ac:dyDescent="0.2">
      <c r="A144" s="13" t="str">
        <f t="shared" si="2"/>
        <v/>
      </c>
      <c r="B144" s="63">
        <v>44078</v>
      </c>
      <c r="C144" s="75"/>
    </row>
    <row r="145" spans="1:3" x14ac:dyDescent="0.2">
      <c r="A145" s="13" t="str">
        <f t="shared" si="2"/>
        <v/>
      </c>
      <c r="B145" s="63">
        <v>44079</v>
      </c>
      <c r="C145" s="75"/>
    </row>
    <row r="146" spans="1:3" x14ac:dyDescent="0.2">
      <c r="A146" s="13" t="str">
        <f t="shared" si="2"/>
        <v/>
      </c>
      <c r="B146" s="63">
        <v>44080</v>
      </c>
      <c r="C146" s="75"/>
    </row>
    <row r="147" spans="1:3" x14ac:dyDescent="0.2">
      <c r="A147" s="13" t="str">
        <f t="shared" si="2"/>
        <v/>
      </c>
      <c r="B147" s="63">
        <v>44081</v>
      </c>
      <c r="C147" s="75"/>
    </row>
    <row r="148" spans="1:3" x14ac:dyDescent="0.2">
      <c r="A148" s="13" t="str">
        <f t="shared" si="2"/>
        <v/>
      </c>
      <c r="B148" s="63">
        <v>44082</v>
      </c>
      <c r="C148" s="75"/>
    </row>
    <row r="149" spans="1:3" x14ac:dyDescent="0.2">
      <c r="A149" s="13">
        <f t="shared" si="2"/>
        <v>44083</v>
      </c>
      <c r="B149" s="63">
        <v>44083</v>
      </c>
      <c r="C149" s="52">
        <v>1036</v>
      </c>
    </row>
    <row r="150" spans="1:3" x14ac:dyDescent="0.2">
      <c r="A150" s="13" t="str">
        <f t="shared" si="2"/>
        <v/>
      </c>
      <c r="B150" s="63">
        <v>44084</v>
      </c>
      <c r="C150" s="75"/>
    </row>
    <row r="151" spans="1:3" x14ac:dyDescent="0.2">
      <c r="A151" s="13" t="str">
        <f t="shared" si="2"/>
        <v/>
      </c>
      <c r="B151" s="63">
        <v>44085</v>
      </c>
      <c r="C151" s="75"/>
    </row>
    <row r="152" spans="1:3" x14ac:dyDescent="0.2">
      <c r="A152" s="13" t="str">
        <f t="shared" si="2"/>
        <v/>
      </c>
      <c r="B152" s="63">
        <v>44086</v>
      </c>
      <c r="C152" s="75"/>
    </row>
    <row r="153" spans="1:3" x14ac:dyDescent="0.2">
      <c r="A153" s="13" t="str">
        <f t="shared" si="2"/>
        <v/>
      </c>
      <c r="B153" s="63">
        <v>44087</v>
      </c>
      <c r="C153" s="75"/>
    </row>
    <row r="154" spans="1:3" x14ac:dyDescent="0.2">
      <c r="A154" s="13" t="str">
        <f t="shared" si="2"/>
        <v/>
      </c>
      <c r="B154" s="63">
        <v>44088</v>
      </c>
      <c r="C154" s="75"/>
    </row>
    <row r="155" spans="1:3" x14ac:dyDescent="0.2">
      <c r="A155" s="13" t="str">
        <f t="shared" si="2"/>
        <v/>
      </c>
      <c r="B155" s="63">
        <v>44089</v>
      </c>
      <c r="C155" s="75"/>
    </row>
    <row r="156" spans="1:3" x14ac:dyDescent="0.2">
      <c r="A156" s="13">
        <f t="shared" si="2"/>
        <v>44090</v>
      </c>
      <c r="B156" s="63">
        <v>44090</v>
      </c>
      <c r="C156" s="75">
        <v>1056</v>
      </c>
    </row>
    <row r="157" spans="1:3" x14ac:dyDescent="0.2">
      <c r="A157" s="13" t="str">
        <f t="shared" si="2"/>
        <v/>
      </c>
      <c r="B157" s="63">
        <v>44091</v>
      </c>
      <c r="C157" s="75"/>
    </row>
    <row r="158" spans="1:3" x14ac:dyDescent="0.2">
      <c r="A158" s="13" t="str">
        <f t="shared" si="2"/>
        <v/>
      </c>
      <c r="B158" s="63">
        <v>44092</v>
      </c>
      <c r="C158" s="75"/>
    </row>
    <row r="159" spans="1:3" x14ac:dyDescent="0.2">
      <c r="A159" s="13" t="str">
        <f t="shared" si="2"/>
        <v/>
      </c>
      <c r="B159" s="63">
        <v>44093</v>
      </c>
      <c r="C159" s="75"/>
    </row>
    <row r="160" spans="1:3" x14ac:dyDescent="0.2">
      <c r="A160" s="13" t="str">
        <f t="shared" si="2"/>
        <v/>
      </c>
      <c r="B160" s="63">
        <v>44094</v>
      </c>
      <c r="C160" s="75"/>
    </row>
    <row r="161" spans="1:3" x14ac:dyDescent="0.2">
      <c r="A161" s="13" t="str">
        <f t="shared" si="2"/>
        <v/>
      </c>
      <c r="B161" s="63">
        <v>44095</v>
      </c>
      <c r="C161" s="75"/>
    </row>
    <row r="162" spans="1:3" x14ac:dyDescent="0.2">
      <c r="A162" s="13" t="str">
        <f t="shared" si="2"/>
        <v/>
      </c>
      <c r="B162" s="63">
        <v>44096</v>
      </c>
      <c r="C162" s="75"/>
    </row>
    <row r="163" spans="1:3" x14ac:dyDescent="0.2">
      <c r="A163" s="13">
        <f t="shared" si="2"/>
        <v>44097</v>
      </c>
      <c r="B163" s="63">
        <v>44097</v>
      </c>
      <c r="C163" s="75">
        <v>1044</v>
      </c>
    </row>
    <row r="164" spans="1:3" x14ac:dyDescent="0.2">
      <c r="A164" s="13" t="str">
        <f t="shared" si="2"/>
        <v/>
      </c>
      <c r="B164" s="63">
        <v>44098</v>
      </c>
      <c r="C164" s="75"/>
    </row>
    <row r="165" spans="1:3" x14ac:dyDescent="0.2">
      <c r="A165" s="13" t="str">
        <f t="shared" si="2"/>
        <v/>
      </c>
      <c r="B165" s="63">
        <v>44099</v>
      </c>
      <c r="C165" s="75"/>
    </row>
    <row r="166" spans="1:3" x14ac:dyDescent="0.2">
      <c r="A166" s="13" t="str">
        <f t="shared" si="2"/>
        <v/>
      </c>
      <c r="B166" s="63">
        <v>44100</v>
      </c>
      <c r="C166" s="75"/>
    </row>
    <row r="167" spans="1:3" x14ac:dyDescent="0.2">
      <c r="A167" s="13" t="str">
        <f t="shared" si="2"/>
        <v/>
      </c>
      <c r="B167" s="63">
        <v>44101</v>
      </c>
      <c r="C167" s="75"/>
    </row>
    <row r="168" spans="1:3" x14ac:dyDescent="0.2">
      <c r="A168" s="13" t="str">
        <f t="shared" si="2"/>
        <v/>
      </c>
      <c r="B168" s="63">
        <v>44102</v>
      </c>
      <c r="C168" s="75"/>
    </row>
    <row r="169" spans="1:3" x14ac:dyDescent="0.2">
      <c r="A169" s="13" t="str">
        <f t="shared" si="2"/>
        <v/>
      </c>
      <c r="B169" s="63">
        <v>44103</v>
      </c>
      <c r="C169" s="75"/>
    </row>
    <row r="170" spans="1:3" x14ac:dyDescent="0.2">
      <c r="A170" s="13">
        <f t="shared" si="2"/>
        <v>44104</v>
      </c>
      <c r="B170" s="63">
        <v>44104</v>
      </c>
      <c r="C170" s="75">
        <v>1030</v>
      </c>
    </row>
    <row r="171" spans="1:3" x14ac:dyDescent="0.2">
      <c r="A171" s="13" t="str">
        <f t="shared" si="2"/>
        <v/>
      </c>
      <c r="B171" s="63">
        <v>44105</v>
      </c>
      <c r="C171" s="75"/>
    </row>
    <row r="172" spans="1:3" x14ac:dyDescent="0.2">
      <c r="A172" s="13" t="str">
        <f t="shared" si="2"/>
        <v/>
      </c>
      <c r="B172" s="63">
        <v>44106</v>
      </c>
      <c r="C172" s="75"/>
    </row>
    <row r="173" spans="1:3" x14ac:dyDescent="0.2">
      <c r="A173" s="13" t="str">
        <f t="shared" si="2"/>
        <v/>
      </c>
      <c r="B173" s="63">
        <v>44107</v>
      </c>
      <c r="C173" s="75"/>
    </row>
    <row r="174" spans="1:3" x14ac:dyDescent="0.2">
      <c r="A174" s="13" t="str">
        <f t="shared" si="2"/>
        <v/>
      </c>
      <c r="B174" s="63">
        <v>44108</v>
      </c>
      <c r="C174" s="75"/>
    </row>
    <row r="175" spans="1:3" x14ac:dyDescent="0.2">
      <c r="A175" s="13" t="str">
        <f t="shared" si="2"/>
        <v/>
      </c>
      <c r="B175" s="63">
        <v>44109</v>
      </c>
      <c r="C175" s="75"/>
    </row>
    <row r="176" spans="1:3" x14ac:dyDescent="0.2">
      <c r="A176" s="13" t="str">
        <f t="shared" si="2"/>
        <v/>
      </c>
      <c r="B176" s="63">
        <v>44110</v>
      </c>
      <c r="C176" s="75"/>
    </row>
    <row r="177" spans="1:3" x14ac:dyDescent="0.2">
      <c r="A177" s="13">
        <f t="shared" si="2"/>
        <v>44111</v>
      </c>
      <c r="B177" s="63">
        <v>44111</v>
      </c>
      <c r="C177" s="75">
        <v>1036</v>
      </c>
    </row>
    <row r="178" spans="1:3" x14ac:dyDescent="0.2">
      <c r="A178" s="13" t="str">
        <f t="shared" si="2"/>
        <v/>
      </c>
      <c r="B178" s="63">
        <v>44112</v>
      </c>
      <c r="C178" s="75"/>
    </row>
    <row r="179" spans="1:3" x14ac:dyDescent="0.2">
      <c r="A179" s="13" t="str">
        <f t="shared" si="2"/>
        <v/>
      </c>
      <c r="B179" s="63">
        <v>44113</v>
      </c>
      <c r="C179" s="75"/>
    </row>
    <row r="180" spans="1:3" x14ac:dyDescent="0.2">
      <c r="A180" s="13" t="str">
        <f t="shared" si="2"/>
        <v/>
      </c>
      <c r="B180" s="63">
        <v>44114</v>
      </c>
      <c r="C180" s="75"/>
    </row>
    <row r="181" spans="1:3" x14ac:dyDescent="0.2">
      <c r="A181" s="13" t="str">
        <f t="shared" si="2"/>
        <v/>
      </c>
      <c r="B181" s="63">
        <v>44115</v>
      </c>
      <c r="C181" s="75"/>
    </row>
    <row r="182" spans="1:3" x14ac:dyDescent="0.2">
      <c r="A182" s="13" t="str">
        <f t="shared" si="2"/>
        <v/>
      </c>
      <c r="B182" s="63">
        <v>44116</v>
      </c>
      <c r="C182" s="75"/>
    </row>
    <row r="183" spans="1:3" x14ac:dyDescent="0.2">
      <c r="A183" s="13" t="str">
        <f t="shared" si="2"/>
        <v/>
      </c>
      <c r="B183" s="63">
        <v>44117</v>
      </c>
      <c r="C183" s="75"/>
    </row>
    <row r="184" spans="1:3" x14ac:dyDescent="0.2">
      <c r="A184" s="13">
        <f t="shared" si="2"/>
        <v>44118</v>
      </c>
      <c r="B184" s="63">
        <v>44118</v>
      </c>
      <c r="C184" s="75">
        <v>1007</v>
      </c>
    </row>
    <row r="185" spans="1:3" x14ac:dyDescent="0.2">
      <c r="A185" s="13" t="str">
        <f t="shared" si="2"/>
        <v/>
      </c>
      <c r="B185" s="63">
        <v>44119</v>
      </c>
      <c r="C185" s="75"/>
    </row>
    <row r="186" spans="1:3" x14ac:dyDescent="0.2">
      <c r="A186" s="13" t="str">
        <f t="shared" si="2"/>
        <v/>
      </c>
      <c r="B186" s="63">
        <v>44120</v>
      </c>
      <c r="C186" s="75"/>
    </row>
    <row r="187" spans="1:3" x14ac:dyDescent="0.2">
      <c r="A187" s="13" t="str">
        <f t="shared" si="2"/>
        <v/>
      </c>
      <c r="B187" s="63">
        <v>44121</v>
      </c>
      <c r="C187" s="75"/>
    </row>
    <row r="188" spans="1:3" x14ac:dyDescent="0.2">
      <c r="A188" s="13" t="str">
        <f t="shared" si="2"/>
        <v/>
      </c>
      <c r="B188" s="63">
        <v>44122</v>
      </c>
      <c r="C188" s="75"/>
    </row>
    <row r="189" spans="1:3" x14ac:dyDescent="0.2">
      <c r="A189" s="13" t="str">
        <f t="shared" si="2"/>
        <v/>
      </c>
      <c r="B189" s="63">
        <v>44123</v>
      </c>
      <c r="C189" s="75"/>
    </row>
    <row r="190" spans="1:3" x14ac:dyDescent="0.2">
      <c r="A190" s="13" t="str">
        <f t="shared" si="2"/>
        <v/>
      </c>
      <c r="B190" s="63">
        <v>44124</v>
      </c>
      <c r="C190" s="75"/>
    </row>
    <row r="191" spans="1:3" x14ac:dyDescent="0.2">
      <c r="A191" s="13">
        <f t="shared" si="2"/>
        <v>44125</v>
      </c>
      <c r="B191" s="63">
        <v>44125</v>
      </c>
      <c r="C191" s="75">
        <v>1024</v>
      </c>
    </row>
    <row r="192" spans="1:3" x14ac:dyDescent="0.2">
      <c r="A192" s="13" t="str">
        <f t="shared" si="2"/>
        <v/>
      </c>
      <c r="B192" s="63">
        <v>44126</v>
      </c>
      <c r="C192" s="75"/>
    </row>
    <row r="193" spans="1:3" x14ac:dyDescent="0.2">
      <c r="A193" s="13" t="str">
        <f t="shared" si="2"/>
        <v/>
      </c>
      <c r="B193" s="63">
        <v>44127</v>
      </c>
      <c r="C193" s="75"/>
    </row>
    <row r="194" spans="1:3" x14ac:dyDescent="0.2">
      <c r="A194" s="13" t="str">
        <f t="shared" si="2"/>
        <v/>
      </c>
      <c r="B194" s="63">
        <v>44128</v>
      </c>
      <c r="C194" s="75"/>
    </row>
    <row r="195" spans="1:3" x14ac:dyDescent="0.2">
      <c r="A195" s="13" t="str">
        <f t="shared" ref="A195:A200" si="3">IF(B195=$A$3,B195,IF(MOD(B195-$B$4,7)=0,B195,""))</f>
        <v/>
      </c>
      <c r="B195" s="63">
        <v>44129</v>
      </c>
      <c r="C195" s="75"/>
    </row>
    <row r="196" spans="1:3" x14ac:dyDescent="0.2">
      <c r="A196" s="13" t="str">
        <f t="shared" si="3"/>
        <v/>
      </c>
      <c r="B196" s="63">
        <v>44130</v>
      </c>
      <c r="C196" s="75"/>
    </row>
    <row r="197" spans="1:3" x14ac:dyDescent="0.2">
      <c r="A197" s="13" t="str">
        <f t="shared" si="3"/>
        <v/>
      </c>
      <c r="B197" s="63">
        <v>44131</v>
      </c>
      <c r="C197" s="75"/>
    </row>
    <row r="198" spans="1:3" x14ac:dyDescent="0.2">
      <c r="A198" s="13">
        <f t="shared" si="3"/>
        <v>44132</v>
      </c>
      <c r="B198" s="63">
        <v>44132</v>
      </c>
      <c r="C198" s="75">
        <v>1011</v>
      </c>
    </row>
    <row r="199" spans="1:3" x14ac:dyDescent="0.2">
      <c r="A199" s="13" t="str">
        <f t="shared" si="3"/>
        <v/>
      </c>
      <c r="B199" s="63">
        <v>44133</v>
      </c>
      <c r="C199" s="75"/>
    </row>
    <row r="200" spans="1:3" x14ac:dyDescent="0.2">
      <c r="A200" s="13" t="str">
        <f t="shared" si="3"/>
        <v/>
      </c>
      <c r="B200" s="63">
        <v>44134</v>
      </c>
      <c r="C200" s="75"/>
    </row>
    <row r="201" spans="1:3" x14ac:dyDescent="0.2">
      <c r="A201" s="13" t="str">
        <f t="shared" ref="A201:A212" si="4">IF(B201=$A$3,B201,IF(MOD(B201-$B$4,7)=0,B201,""))</f>
        <v/>
      </c>
      <c r="B201" s="63">
        <v>44135</v>
      </c>
      <c r="C201" s="75"/>
    </row>
    <row r="202" spans="1:3" x14ac:dyDescent="0.2">
      <c r="A202" s="13" t="str">
        <f t="shared" si="4"/>
        <v/>
      </c>
      <c r="B202" s="63">
        <v>44136</v>
      </c>
      <c r="C202" s="75"/>
    </row>
    <row r="203" spans="1:3" x14ac:dyDescent="0.2">
      <c r="A203" s="13" t="str">
        <f t="shared" si="4"/>
        <v/>
      </c>
      <c r="B203" s="63">
        <v>44137</v>
      </c>
      <c r="C203" s="75"/>
    </row>
    <row r="204" spans="1:3" x14ac:dyDescent="0.2">
      <c r="A204" s="13" t="str">
        <f t="shared" si="4"/>
        <v/>
      </c>
      <c r="B204" s="63">
        <v>44138</v>
      </c>
      <c r="C204" s="75"/>
    </row>
    <row r="205" spans="1:3" x14ac:dyDescent="0.2">
      <c r="A205" s="13">
        <f t="shared" si="4"/>
        <v>44139</v>
      </c>
      <c r="B205" s="63">
        <v>44139</v>
      </c>
      <c r="C205" s="75">
        <v>1060</v>
      </c>
    </row>
    <row r="206" spans="1:3" x14ac:dyDescent="0.2">
      <c r="A206" s="13" t="str">
        <f t="shared" si="4"/>
        <v/>
      </c>
      <c r="B206" s="63">
        <v>44140</v>
      </c>
      <c r="C206" s="75"/>
    </row>
    <row r="207" spans="1:3" x14ac:dyDescent="0.2">
      <c r="A207" s="13" t="str">
        <f t="shared" si="4"/>
        <v/>
      </c>
      <c r="B207" s="63">
        <v>44141</v>
      </c>
      <c r="C207" s="75"/>
    </row>
    <row r="208" spans="1:3" x14ac:dyDescent="0.2">
      <c r="A208" s="13" t="str">
        <f t="shared" si="4"/>
        <v/>
      </c>
      <c r="B208" s="63">
        <v>44142</v>
      </c>
      <c r="C208" s="75"/>
    </row>
    <row r="209" spans="1:3" x14ac:dyDescent="0.2">
      <c r="A209" s="13" t="str">
        <f t="shared" si="4"/>
        <v/>
      </c>
      <c r="B209" s="63">
        <v>44143</v>
      </c>
      <c r="C209" s="75"/>
    </row>
    <row r="210" spans="1:3" x14ac:dyDescent="0.2">
      <c r="A210" s="13" t="str">
        <f t="shared" si="4"/>
        <v/>
      </c>
      <c r="B210" s="63">
        <v>44144</v>
      </c>
      <c r="C210" s="75"/>
    </row>
    <row r="211" spans="1:3" x14ac:dyDescent="0.2">
      <c r="A211" s="13" t="str">
        <f t="shared" si="4"/>
        <v/>
      </c>
      <c r="B211" s="63">
        <v>44145</v>
      </c>
      <c r="C211" s="75"/>
    </row>
    <row r="212" spans="1:3" x14ac:dyDescent="0.2">
      <c r="A212" s="13">
        <f t="shared" si="4"/>
        <v>44146</v>
      </c>
      <c r="B212" s="63">
        <v>44146</v>
      </c>
      <c r="C212" s="75">
        <v>1051</v>
      </c>
    </row>
    <row r="213" spans="1:3" x14ac:dyDescent="0.2">
      <c r="A213" s="13" t="str">
        <f t="shared" ref="A213:A219" si="5">IF(B213=$A$3,B213,IF(MOD(B213-$B$4,7)=0,B213,""))</f>
        <v/>
      </c>
      <c r="B213" s="63">
        <v>44147</v>
      </c>
    </row>
    <row r="214" spans="1:3" x14ac:dyDescent="0.2">
      <c r="A214" s="13" t="str">
        <f t="shared" si="5"/>
        <v/>
      </c>
      <c r="B214" s="63">
        <v>44148</v>
      </c>
    </row>
    <row r="215" spans="1:3" x14ac:dyDescent="0.2">
      <c r="A215" s="13" t="str">
        <f t="shared" si="5"/>
        <v/>
      </c>
      <c r="B215" s="63">
        <v>44149</v>
      </c>
    </row>
    <row r="216" spans="1:3" x14ac:dyDescent="0.2">
      <c r="A216" s="13" t="str">
        <f t="shared" si="5"/>
        <v/>
      </c>
      <c r="B216" s="63">
        <v>44150</v>
      </c>
    </row>
    <row r="217" spans="1:3" x14ac:dyDescent="0.2">
      <c r="A217" s="13" t="str">
        <f t="shared" si="5"/>
        <v/>
      </c>
      <c r="B217" s="63">
        <v>44151</v>
      </c>
    </row>
    <row r="218" spans="1:3" x14ac:dyDescent="0.2">
      <c r="A218" s="13" t="str">
        <f t="shared" si="5"/>
        <v/>
      </c>
      <c r="B218" s="63">
        <v>44152</v>
      </c>
    </row>
    <row r="219" spans="1:3" x14ac:dyDescent="0.2">
      <c r="A219" s="13">
        <f t="shared" si="5"/>
        <v>44153</v>
      </c>
      <c r="B219" s="63">
        <v>44153</v>
      </c>
      <c r="C219" s="75">
        <v>1063</v>
      </c>
    </row>
    <row r="220" spans="1:3" x14ac:dyDescent="0.2">
      <c r="A220" s="13" t="str">
        <f t="shared" ref="A220:A226" si="6">IF(B220=$A$3,B220,IF(MOD(B220-$B$4,7)=0,B220,""))</f>
        <v/>
      </c>
      <c r="B220" s="63">
        <v>44154</v>
      </c>
    </row>
    <row r="221" spans="1:3" x14ac:dyDescent="0.2">
      <c r="A221" s="13" t="str">
        <f t="shared" si="6"/>
        <v/>
      </c>
      <c r="B221" s="63">
        <v>44155</v>
      </c>
    </row>
    <row r="222" spans="1:3" x14ac:dyDescent="0.2">
      <c r="A222" s="13" t="str">
        <f t="shared" si="6"/>
        <v/>
      </c>
      <c r="B222" s="63">
        <v>44156</v>
      </c>
    </row>
    <row r="223" spans="1:3" x14ac:dyDescent="0.2">
      <c r="A223" s="13" t="str">
        <f t="shared" si="6"/>
        <v/>
      </c>
      <c r="B223" s="63">
        <v>44157</v>
      </c>
    </row>
    <row r="224" spans="1:3" x14ac:dyDescent="0.2">
      <c r="A224" s="13" t="str">
        <f t="shared" si="6"/>
        <v/>
      </c>
      <c r="B224" s="63">
        <v>44158</v>
      </c>
    </row>
    <row r="225" spans="1:3" x14ac:dyDescent="0.2">
      <c r="A225" s="13" t="str">
        <f t="shared" si="6"/>
        <v/>
      </c>
      <c r="B225" s="63">
        <v>44159</v>
      </c>
    </row>
    <row r="226" spans="1:3" x14ac:dyDescent="0.2">
      <c r="A226" s="13">
        <f t="shared" si="6"/>
        <v>44160</v>
      </c>
      <c r="B226" s="63">
        <v>44160</v>
      </c>
      <c r="C226" s="75">
        <v>1048</v>
      </c>
    </row>
    <row r="227" spans="1:3" x14ac:dyDescent="0.2">
      <c r="A227" s="13" t="str">
        <f t="shared" ref="A227:A233" si="7">IF(B227=$A$3,B227,IF(MOD(B227-$B$4,7)=0,B227,""))</f>
        <v/>
      </c>
      <c r="B227" s="63">
        <v>44161</v>
      </c>
    </row>
    <row r="228" spans="1:3" x14ac:dyDescent="0.2">
      <c r="A228" s="13" t="str">
        <f t="shared" si="7"/>
        <v/>
      </c>
      <c r="B228" s="63">
        <v>44162</v>
      </c>
    </row>
    <row r="229" spans="1:3" x14ac:dyDescent="0.2">
      <c r="A229" s="13" t="str">
        <f t="shared" si="7"/>
        <v/>
      </c>
      <c r="B229" s="63">
        <v>44163</v>
      </c>
    </row>
    <row r="230" spans="1:3" x14ac:dyDescent="0.2">
      <c r="A230" s="13" t="str">
        <f t="shared" si="7"/>
        <v/>
      </c>
      <c r="B230" s="63">
        <v>44164</v>
      </c>
    </row>
    <row r="231" spans="1:3" x14ac:dyDescent="0.2">
      <c r="A231" s="13" t="str">
        <f t="shared" si="7"/>
        <v/>
      </c>
      <c r="B231" s="63">
        <v>44165</v>
      </c>
    </row>
    <row r="232" spans="1:3" x14ac:dyDescent="0.2">
      <c r="A232" s="13" t="str">
        <f t="shared" si="7"/>
        <v/>
      </c>
      <c r="B232" s="63">
        <v>44166</v>
      </c>
    </row>
    <row r="233" spans="1:3" x14ac:dyDescent="0.2">
      <c r="A233" s="13">
        <f t="shared" si="7"/>
        <v>44167</v>
      </c>
      <c r="B233" s="63">
        <v>44167</v>
      </c>
      <c r="C233" s="75">
        <v>1068</v>
      </c>
    </row>
    <row r="234" spans="1:3" x14ac:dyDescent="0.2">
      <c r="A234" s="13" t="str">
        <f t="shared" ref="A234:A240" si="8">IF(B234=$A$3,B234,IF(MOD(B234-$B$4,7)=0,B234,""))</f>
        <v/>
      </c>
      <c r="B234" s="63">
        <v>44168</v>
      </c>
    </row>
    <row r="235" spans="1:3" x14ac:dyDescent="0.2">
      <c r="A235" s="13" t="str">
        <f t="shared" si="8"/>
        <v/>
      </c>
      <c r="B235" s="63">
        <v>44169</v>
      </c>
    </row>
    <row r="236" spans="1:3" x14ac:dyDescent="0.2">
      <c r="A236" s="13" t="str">
        <f t="shared" si="8"/>
        <v/>
      </c>
      <c r="B236" s="63">
        <v>44170</v>
      </c>
    </row>
    <row r="237" spans="1:3" x14ac:dyDescent="0.2">
      <c r="A237" s="13" t="str">
        <f t="shared" si="8"/>
        <v/>
      </c>
      <c r="B237" s="63">
        <v>44171</v>
      </c>
    </row>
    <row r="238" spans="1:3" x14ac:dyDescent="0.2">
      <c r="A238" s="13" t="str">
        <f t="shared" si="8"/>
        <v/>
      </c>
      <c r="B238" s="63">
        <v>44172</v>
      </c>
    </row>
    <row r="239" spans="1:3" x14ac:dyDescent="0.2">
      <c r="A239" s="13" t="str">
        <f t="shared" si="8"/>
        <v/>
      </c>
      <c r="B239" s="63">
        <v>44173</v>
      </c>
    </row>
    <row r="240" spans="1:3" x14ac:dyDescent="0.2">
      <c r="A240" s="13">
        <f t="shared" si="8"/>
        <v>44174</v>
      </c>
      <c r="B240" s="63">
        <v>44174</v>
      </c>
      <c r="C240" s="75">
        <v>1037</v>
      </c>
    </row>
    <row r="241" spans="1:3" x14ac:dyDescent="0.2">
      <c r="A241" s="13" t="str">
        <f t="shared" ref="A241:A253" si="9">IF(B241=$A$3,B241,IF(MOD(B241-$B$4,7)=0,B241,""))</f>
        <v/>
      </c>
      <c r="B241" s="63">
        <v>44175</v>
      </c>
      <c r="C241" s="75"/>
    </row>
    <row r="242" spans="1:3" x14ac:dyDescent="0.2">
      <c r="A242" s="13" t="str">
        <f t="shared" si="9"/>
        <v/>
      </c>
      <c r="B242" s="63">
        <v>44176</v>
      </c>
      <c r="C242" s="75"/>
    </row>
    <row r="243" spans="1:3" x14ac:dyDescent="0.2">
      <c r="A243" s="13" t="str">
        <f t="shared" si="9"/>
        <v/>
      </c>
      <c r="B243" s="63">
        <v>44177</v>
      </c>
      <c r="C243" s="75"/>
    </row>
    <row r="244" spans="1:3" x14ac:dyDescent="0.2">
      <c r="A244" s="13" t="str">
        <f t="shared" si="9"/>
        <v/>
      </c>
      <c r="B244" s="63">
        <v>44178</v>
      </c>
      <c r="C244" s="75"/>
    </row>
    <row r="245" spans="1:3" x14ac:dyDescent="0.2">
      <c r="A245" s="13" t="str">
        <f t="shared" si="9"/>
        <v/>
      </c>
      <c r="B245" s="63">
        <v>44179</v>
      </c>
      <c r="C245" s="75"/>
    </row>
    <row r="246" spans="1:3" x14ac:dyDescent="0.2">
      <c r="A246" s="13" t="str">
        <f t="shared" si="9"/>
        <v/>
      </c>
      <c r="B246" s="63">
        <v>44180</v>
      </c>
      <c r="C246" s="75"/>
    </row>
    <row r="247" spans="1:3" x14ac:dyDescent="0.2">
      <c r="A247" s="13">
        <f t="shared" si="9"/>
        <v>44181</v>
      </c>
      <c r="B247" s="63">
        <v>44181</v>
      </c>
      <c r="C247" s="75">
        <v>963</v>
      </c>
    </row>
    <row r="248" spans="1:3" x14ac:dyDescent="0.2">
      <c r="A248" s="13" t="str">
        <f t="shared" si="9"/>
        <v/>
      </c>
      <c r="B248" s="63">
        <v>44182</v>
      </c>
      <c r="C248" s="75"/>
    </row>
    <row r="249" spans="1:3" x14ac:dyDescent="0.2">
      <c r="A249" s="13" t="str">
        <f t="shared" si="9"/>
        <v/>
      </c>
      <c r="B249" s="63">
        <v>44183</v>
      </c>
      <c r="C249" s="75"/>
    </row>
    <row r="250" spans="1:3" x14ac:dyDescent="0.2">
      <c r="A250" s="13" t="str">
        <f t="shared" si="9"/>
        <v/>
      </c>
      <c r="B250" s="63">
        <v>44184</v>
      </c>
      <c r="C250" s="75"/>
    </row>
    <row r="251" spans="1:3" x14ac:dyDescent="0.2">
      <c r="A251" s="13" t="str">
        <f t="shared" si="9"/>
        <v/>
      </c>
      <c r="B251" s="63">
        <v>44185</v>
      </c>
      <c r="C251" s="75"/>
    </row>
    <row r="252" spans="1:3" x14ac:dyDescent="0.2">
      <c r="A252" s="13" t="str">
        <f t="shared" si="9"/>
        <v/>
      </c>
      <c r="B252" s="63">
        <v>44186</v>
      </c>
      <c r="C252" s="75"/>
    </row>
    <row r="253" spans="1:3" x14ac:dyDescent="0.2">
      <c r="A253" s="13" t="str">
        <f t="shared" si="9"/>
        <v/>
      </c>
      <c r="B253" s="63">
        <v>44187</v>
      </c>
      <c r="C253" s="75"/>
    </row>
    <row r="254" spans="1:3" x14ac:dyDescent="0.2">
      <c r="A254" s="63">
        <v>44188</v>
      </c>
      <c r="B254" s="63">
        <v>44188</v>
      </c>
      <c r="C254" s="75">
        <v>1013</v>
      </c>
    </row>
    <row r="255" spans="1:3" x14ac:dyDescent="0.2">
      <c r="B255" s="63">
        <v>44189</v>
      </c>
      <c r="C255" s="75"/>
    </row>
    <row r="256" spans="1:3" x14ac:dyDescent="0.2">
      <c r="B256" s="63">
        <v>44190</v>
      </c>
      <c r="C256" s="75"/>
    </row>
    <row r="257" spans="1:3" x14ac:dyDescent="0.2">
      <c r="B257" s="63">
        <v>44191</v>
      </c>
      <c r="C257" s="75"/>
    </row>
    <row r="258" spans="1:3" x14ac:dyDescent="0.2">
      <c r="B258" s="63">
        <v>44192</v>
      </c>
      <c r="C258" s="75"/>
    </row>
    <row r="259" spans="1:3" x14ac:dyDescent="0.2">
      <c r="B259" s="63">
        <v>44193</v>
      </c>
      <c r="C259" s="75"/>
    </row>
    <row r="260" spans="1:3" x14ac:dyDescent="0.2">
      <c r="A260" s="63">
        <v>44194</v>
      </c>
      <c r="B260" s="63">
        <v>44194</v>
      </c>
      <c r="C260" s="75">
        <v>967</v>
      </c>
    </row>
    <row r="261" spans="1:3" x14ac:dyDescent="0.2">
      <c r="B261" s="63">
        <v>44195</v>
      </c>
    </row>
    <row r="262" spans="1:3" x14ac:dyDescent="0.2">
      <c r="B262" s="63">
        <v>44196</v>
      </c>
    </row>
    <row r="263" spans="1:3" x14ac:dyDescent="0.2">
      <c r="B263" s="63">
        <v>44197</v>
      </c>
    </row>
    <row r="264" spans="1:3" x14ac:dyDescent="0.2">
      <c r="B264" s="63">
        <v>44198</v>
      </c>
    </row>
    <row r="265" spans="1:3" x14ac:dyDescent="0.2">
      <c r="B265" s="63">
        <v>44199</v>
      </c>
    </row>
    <row r="266" spans="1:3" x14ac:dyDescent="0.2">
      <c r="B266" s="63">
        <v>44200</v>
      </c>
    </row>
    <row r="267" spans="1:3" x14ac:dyDescent="0.2">
      <c r="A267" s="63">
        <v>44201</v>
      </c>
      <c r="B267" s="63">
        <v>44201</v>
      </c>
      <c r="C267" s="44">
        <v>1019</v>
      </c>
    </row>
    <row r="268" spans="1:3" x14ac:dyDescent="0.2">
      <c r="B268" s="63">
        <v>44202</v>
      </c>
    </row>
    <row r="269" spans="1:3" x14ac:dyDescent="0.2">
      <c r="B269" s="63">
        <v>44203</v>
      </c>
    </row>
    <row r="270" spans="1:3" x14ac:dyDescent="0.2">
      <c r="B270" s="63">
        <v>44204</v>
      </c>
    </row>
    <row r="271" spans="1:3" x14ac:dyDescent="0.2">
      <c r="B271" s="63">
        <v>44205</v>
      </c>
    </row>
    <row r="272" spans="1:3" x14ac:dyDescent="0.2">
      <c r="B272" s="63">
        <v>44206</v>
      </c>
    </row>
    <row r="273" spans="1:3" x14ac:dyDescent="0.2">
      <c r="B273" s="63">
        <v>44207</v>
      </c>
    </row>
    <row r="274" spans="1:3" x14ac:dyDescent="0.2">
      <c r="B274" s="63">
        <v>44208</v>
      </c>
    </row>
    <row r="275" spans="1:3" x14ac:dyDescent="0.2">
      <c r="A275" s="63">
        <v>44209</v>
      </c>
      <c r="B275" s="63">
        <v>44209</v>
      </c>
      <c r="C275" s="44">
        <v>1110</v>
      </c>
    </row>
  </sheetData>
  <hyperlinks>
    <hyperlink ref="M1" location="Contents!A1" display="Contents page" xr:uid="{00000000-0004-0000-0500-000000000000}"/>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tabColor theme="7" tint="0.39997558519241921"/>
  </sheetPr>
  <dimension ref="A1:P28"/>
  <sheetViews>
    <sheetView workbookViewId="0"/>
  </sheetViews>
  <sheetFormatPr baseColWidth="10" defaultColWidth="9.5" defaultRowHeight="15" x14ac:dyDescent="0.2"/>
  <cols>
    <col min="1" max="16384" width="9.5" style="3"/>
  </cols>
  <sheetData>
    <row r="1" spans="1:16" ht="16" x14ac:dyDescent="0.2">
      <c r="A1" s="4"/>
      <c r="P1" s="22" t="s">
        <v>29</v>
      </c>
    </row>
    <row r="28" spans="2:2" x14ac:dyDescent="0.2">
      <c r="B28" s="39" t="s">
        <v>43</v>
      </c>
    </row>
  </sheetData>
  <hyperlinks>
    <hyperlink ref="P1" location="Contents!A1" display="Contents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tabColor rgb="FF92D050"/>
  </sheetPr>
  <dimension ref="A1:AA331"/>
  <sheetViews>
    <sheetView showGridLines="0" tabSelected="1" zoomScale="85" zoomScaleNormal="85" workbookViewId="0">
      <pane xSplit="1" ySplit="4" topLeftCell="B314" activePane="bottomRight" state="frozen"/>
      <selection pane="topRight" activeCell="B1" sqref="B1"/>
      <selection pane="bottomLeft" activeCell="A5" sqref="A5"/>
      <selection pane="bottomRight" activeCell="C323" sqref="C323"/>
    </sheetView>
  </sheetViews>
  <sheetFormatPr baseColWidth="10" defaultColWidth="8.83203125" defaultRowHeight="15" x14ac:dyDescent="0.2"/>
  <cols>
    <col min="1" max="1" width="14.5" customWidth="1"/>
    <col min="2" max="2" width="13.83203125" style="2" bestFit="1" customWidth="1"/>
    <col min="3" max="3" width="12.5" style="2" customWidth="1"/>
    <col min="4" max="4" width="13.5" style="2" customWidth="1"/>
    <col min="5" max="5" width="15.5" style="2" customWidth="1"/>
    <col min="6" max="6" width="15.5" style="399" customWidth="1"/>
    <col min="7" max="7" width="16.5" customWidth="1"/>
    <col min="8" max="8" width="16" customWidth="1"/>
    <col min="9" max="9" width="14.5" customWidth="1"/>
    <col min="10" max="10" width="18.5" style="31" customWidth="1"/>
    <col min="11" max="11" width="11.5" style="152" customWidth="1"/>
    <col min="12" max="13" width="11.5" style="404" customWidth="1"/>
    <col min="14" max="14" width="12.5" style="152" customWidth="1"/>
    <col min="15" max="15" width="11.5" style="152" customWidth="1"/>
    <col min="16" max="16" width="12.5" style="150" customWidth="1"/>
    <col min="17" max="18" width="12.5" style="402" customWidth="1"/>
    <col min="19" max="19" width="13.5" style="151" customWidth="1"/>
    <col min="20" max="20" width="6.5" customWidth="1"/>
  </cols>
  <sheetData>
    <row r="1" spans="1:27" x14ac:dyDescent="0.2">
      <c r="A1" s="1" t="s">
        <v>208</v>
      </c>
      <c r="B1" s="1"/>
      <c r="C1" s="1"/>
      <c r="I1" s="79"/>
      <c r="J1" s="147"/>
      <c r="K1" s="438" t="s">
        <v>120</v>
      </c>
      <c r="L1" s="439"/>
      <c r="M1" s="439"/>
      <c r="N1" s="439"/>
      <c r="O1" s="439"/>
      <c r="P1" s="439"/>
      <c r="W1" s="22" t="s">
        <v>29</v>
      </c>
    </row>
    <row r="2" spans="1:27" x14ac:dyDescent="0.2">
      <c r="A2" s="2"/>
      <c r="I2" s="429" t="s">
        <v>205</v>
      </c>
      <c r="J2" s="430"/>
      <c r="Q2" s="407"/>
      <c r="R2" s="407"/>
    </row>
    <row r="3" spans="1:27" ht="48.75" customHeight="1" x14ac:dyDescent="0.2">
      <c r="A3" s="432" t="s">
        <v>30</v>
      </c>
      <c r="B3" s="434" t="s">
        <v>203</v>
      </c>
      <c r="C3" s="435"/>
      <c r="D3" s="435"/>
      <c r="E3" s="105" t="s">
        <v>202</v>
      </c>
      <c r="F3" s="441" t="s">
        <v>217</v>
      </c>
      <c r="G3" s="436" t="s">
        <v>204</v>
      </c>
      <c r="H3" s="436"/>
      <c r="I3" s="429"/>
      <c r="J3" s="430"/>
      <c r="K3" s="431" t="s">
        <v>206</v>
      </c>
      <c r="L3" s="442" t="s">
        <v>218</v>
      </c>
      <c r="M3" s="437" t="s">
        <v>219</v>
      </c>
      <c r="N3" s="428" t="s">
        <v>207</v>
      </c>
      <c r="O3" s="431" t="s">
        <v>201</v>
      </c>
      <c r="P3" s="440" t="s">
        <v>209</v>
      </c>
      <c r="Q3" s="437" t="s">
        <v>220</v>
      </c>
      <c r="R3" s="437" t="s">
        <v>221</v>
      </c>
      <c r="S3" s="428" t="s">
        <v>200</v>
      </c>
    </row>
    <row r="4" spans="1:27" ht="30.5" customHeight="1" x14ac:dyDescent="0.2">
      <c r="A4" s="433"/>
      <c r="B4" s="23" t="s">
        <v>18</v>
      </c>
      <c r="C4" s="24" t="s">
        <v>17</v>
      </c>
      <c r="D4" s="28" t="s">
        <v>3</v>
      </c>
      <c r="E4" s="100" t="s">
        <v>64</v>
      </c>
      <c r="F4" s="441"/>
      <c r="G4" s="99" t="s">
        <v>64</v>
      </c>
      <c r="H4" s="80" t="s">
        <v>65</v>
      </c>
      <c r="I4" s="81" t="s">
        <v>64</v>
      </c>
      <c r="J4" s="148" t="s">
        <v>65</v>
      </c>
      <c r="K4" s="431"/>
      <c r="L4" s="442"/>
      <c r="M4" s="437"/>
      <c r="N4" s="428"/>
      <c r="O4" s="431"/>
      <c r="P4" s="440"/>
      <c r="Q4" s="437"/>
      <c r="R4" s="437"/>
      <c r="S4" s="428"/>
    </row>
    <row r="5" spans="1:27" x14ac:dyDescent="0.2">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2">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3" x14ac:dyDescent="0.1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2">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2">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
      <c r="A322" s="63">
        <v>44209</v>
      </c>
      <c r="B322" s="44">
        <v>1312242</v>
      </c>
      <c r="C322" s="44">
        <v>155372</v>
      </c>
      <c r="D322" s="420">
        <v>1467614</v>
      </c>
      <c r="E322" s="420">
        <v>1949</v>
      </c>
      <c r="F322" s="400">
        <f t="shared" ref="F322:F325" si="636">E322/(D322-D321)</f>
        <v>0.26045703594814912</v>
      </c>
      <c r="G322" s="44">
        <v>10691</v>
      </c>
      <c r="H322" s="420">
        <v>1387374</v>
      </c>
      <c r="I322" s="75">
        <v>12741</v>
      </c>
      <c r="J322" s="51">
        <v>2275083</v>
      </c>
      <c r="K322" s="414">
        <f t="shared" ref="K322:K324"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4"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
      <c r="A325" s="63">
        <v>44212</v>
      </c>
      <c r="B325" s="44">
        <v>1326282</v>
      </c>
      <c r="C325" s="44">
        <v>160992</v>
      </c>
      <c r="D325" s="44">
        <v>1487274</v>
      </c>
      <c r="E325" s="104">
        <v>1753</v>
      </c>
      <c r="F325" s="400">
        <f t="shared" si="636"/>
        <v>0.28994376447237841</v>
      </c>
      <c r="G325" s="44">
        <v>10577</v>
      </c>
      <c r="H325" s="44">
        <v>1422790</v>
      </c>
      <c r="I325" s="49">
        <v>13737</v>
      </c>
      <c r="J325" s="75">
        <v>2324294</v>
      </c>
      <c r="K325" s="414">
        <v>24314</v>
      </c>
      <c r="L325" s="51">
        <v>2046</v>
      </c>
      <c r="M325" s="406">
        <f t="shared" ref="M325" si="652">L325/K325</f>
        <v>8.4149049930081432E-2</v>
      </c>
      <c r="N325" s="91">
        <f t="shared" ref="N325" si="653">D325-D318</f>
        <v>47862</v>
      </c>
      <c r="O325" s="91">
        <f t="shared" ref="O325" si="654">SUM(E319:E325)</f>
        <v>13103</v>
      </c>
      <c r="P325" s="153">
        <f t="shared" ref="P325" si="655">SUM(K319:K325)</f>
        <v>164274</v>
      </c>
      <c r="Q325" s="153">
        <f t="shared" ref="Q325" si="656">SUM(L319:L325)</f>
        <v>15394</v>
      </c>
      <c r="R325" s="408">
        <f t="shared" ref="R325" si="657">Q325/P325</f>
        <v>9.3709290575501911E-2</v>
      </c>
      <c r="S325" s="92">
        <f t="shared" ref="S325" si="658">P325/5463.3</f>
        <v>30.068639833067923</v>
      </c>
    </row>
    <row r="331" spans="1:19" x14ac:dyDescent="0.2">
      <c r="J331"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xr:uid="{00000000-0004-0000-0700-000000000000}"/>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tabColor rgb="FF92D050"/>
  </sheetPr>
  <dimension ref="A1:X24"/>
  <sheetViews>
    <sheetView zoomScale="110" zoomScaleNormal="110" workbookViewId="0">
      <selection activeCell="N34" sqref="N34"/>
    </sheetView>
  </sheetViews>
  <sheetFormatPr baseColWidth="10" defaultColWidth="8.5" defaultRowHeight="15" x14ac:dyDescent="0.2"/>
  <cols>
    <col min="1" max="16384" width="8.5" style="3"/>
  </cols>
  <sheetData>
    <row r="1" spans="1:24" ht="16" x14ac:dyDescent="0.2">
      <c r="A1" s="29"/>
    </row>
    <row r="2" spans="1:24" x14ac:dyDescent="0.2">
      <c r="Q2" s="72"/>
      <c r="R2" s="72"/>
      <c r="S2" s="72"/>
      <c r="T2" s="72"/>
      <c r="U2" s="72"/>
      <c r="V2" s="72"/>
      <c r="W2" s="72"/>
      <c r="X2" s="72"/>
    </row>
    <row r="3" spans="1:24" x14ac:dyDescent="0.2">
      <c r="Q3" s="72"/>
      <c r="R3" s="72"/>
      <c r="S3" s="72"/>
      <c r="T3" s="72"/>
      <c r="U3" s="72"/>
      <c r="V3" s="72"/>
      <c r="W3" s="72"/>
      <c r="X3" s="72"/>
    </row>
    <row r="4" spans="1:24" x14ac:dyDescent="0.2">
      <c r="Q4" s="72"/>
      <c r="R4" s="72"/>
      <c r="S4" s="72"/>
      <c r="T4" s="72"/>
      <c r="U4" s="72"/>
      <c r="V4" s="72"/>
      <c r="W4" s="72"/>
      <c r="X4" s="72"/>
    </row>
    <row r="5" spans="1:24" x14ac:dyDescent="0.2">
      <c r="Q5" s="72"/>
      <c r="R5" s="72"/>
      <c r="S5" s="72"/>
      <c r="T5" s="72"/>
      <c r="U5" s="72"/>
      <c r="V5" s="72"/>
      <c r="W5" s="72"/>
      <c r="X5" s="72"/>
    </row>
    <row r="6" spans="1:24" x14ac:dyDescent="0.2">
      <c r="Q6" s="72"/>
      <c r="R6" s="72"/>
      <c r="S6" s="72"/>
      <c r="T6" s="72"/>
      <c r="U6" s="72"/>
      <c r="V6" s="72"/>
      <c r="W6" s="72"/>
      <c r="X6" s="72"/>
    </row>
    <row r="7" spans="1:24" x14ac:dyDescent="0.2">
      <c r="Q7" s="72"/>
      <c r="R7" s="72"/>
      <c r="S7" s="72"/>
      <c r="T7" s="72"/>
      <c r="U7" s="72"/>
      <c r="V7" s="72"/>
      <c r="W7" s="72"/>
      <c r="X7" s="72"/>
    </row>
    <row r="8" spans="1:24" x14ac:dyDescent="0.2">
      <c r="Q8" s="72"/>
      <c r="R8" s="72"/>
      <c r="S8" s="72"/>
      <c r="T8" s="72"/>
      <c r="U8" s="72"/>
      <c r="V8" s="72"/>
      <c r="W8" s="72"/>
      <c r="X8" s="72"/>
    </row>
    <row r="9" spans="1:24" x14ac:dyDescent="0.2">
      <c r="Q9" s="72"/>
      <c r="R9" s="72"/>
      <c r="S9" s="72"/>
      <c r="T9" s="72"/>
      <c r="U9" s="72"/>
      <c r="V9" s="72"/>
      <c r="W9" s="72"/>
      <c r="X9" s="72"/>
    </row>
    <row r="10" spans="1:24" x14ac:dyDescent="0.2">
      <c r="Q10" s="72"/>
      <c r="R10" s="72"/>
      <c r="S10" s="72"/>
      <c r="T10" s="72"/>
      <c r="U10" s="72"/>
      <c r="V10" s="72"/>
      <c r="W10" s="72"/>
      <c r="X10" s="72"/>
    </row>
    <row r="11" spans="1:24" x14ac:dyDescent="0.2">
      <c r="Q11" s="72"/>
      <c r="R11" s="72"/>
      <c r="S11" s="72"/>
      <c r="T11" s="72"/>
      <c r="U11" s="72"/>
      <c r="V11" s="72"/>
      <c r="W11" s="72"/>
      <c r="X11" s="72"/>
    </row>
    <row r="12" spans="1:24" x14ac:dyDescent="0.2">
      <c r="Q12" s="72"/>
      <c r="R12" s="72"/>
      <c r="S12" s="72"/>
      <c r="T12" s="72"/>
      <c r="U12" s="72"/>
      <c r="V12" s="72"/>
      <c r="W12" s="72"/>
      <c r="X12" s="72"/>
    </row>
    <row r="13" spans="1:24" x14ac:dyDescent="0.2">
      <c r="Q13" s="72"/>
      <c r="R13" s="72"/>
      <c r="S13" s="72"/>
      <c r="T13" s="72"/>
      <c r="U13" s="72"/>
      <c r="V13" s="72"/>
      <c r="W13" s="72"/>
      <c r="X13" s="72"/>
    </row>
    <row r="14" spans="1:24" x14ac:dyDescent="0.2">
      <c r="Q14" s="72"/>
      <c r="R14" s="72"/>
      <c r="S14" s="72"/>
      <c r="T14" s="72"/>
      <c r="U14" s="72"/>
      <c r="V14" s="72"/>
      <c r="W14" s="72"/>
      <c r="X14" s="72"/>
    </row>
    <row r="15" spans="1:24" x14ac:dyDescent="0.2">
      <c r="Q15" s="72"/>
      <c r="R15" s="72"/>
      <c r="S15" s="72"/>
      <c r="T15" s="72"/>
      <c r="U15" s="72"/>
      <c r="V15" s="72"/>
      <c r="W15" s="72"/>
      <c r="X15" s="72"/>
    </row>
    <row r="16" spans="1:24" x14ac:dyDescent="0.2">
      <c r="Q16" s="72"/>
      <c r="R16" s="72"/>
      <c r="S16" s="72"/>
      <c r="T16" s="72"/>
      <c r="U16" s="72"/>
      <c r="V16" s="72"/>
      <c r="W16" s="72"/>
      <c r="X16" s="72"/>
    </row>
    <row r="17" spans="17:24" x14ac:dyDescent="0.2">
      <c r="Q17" s="72"/>
      <c r="R17" s="72"/>
      <c r="S17" s="72"/>
      <c r="T17" s="72"/>
      <c r="U17" s="72"/>
      <c r="V17" s="72"/>
      <c r="W17" s="72"/>
      <c r="X17" s="72"/>
    </row>
    <row r="18" spans="17:24" x14ac:dyDescent="0.2">
      <c r="Q18" s="72"/>
      <c r="R18" s="72"/>
      <c r="S18" s="72"/>
      <c r="T18" s="72"/>
      <c r="U18" s="72"/>
      <c r="V18" s="72"/>
      <c r="W18" s="72"/>
      <c r="X18" s="72"/>
    </row>
    <row r="19" spans="17:24" x14ac:dyDescent="0.2">
      <c r="Q19" s="72"/>
      <c r="R19" s="72"/>
      <c r="S19" s="72"/>
      <c r="T19" s="72"/>
      <c r="U19" s="72"/>
      <c r="V19" s="72"/>
      <c r="W19" s="72"/>
      <c r="X19" s="72"/>
    </row>
    <row r="20" spans="17:24" x14ac:dyDescent="0.2">
      <c r="Q20" s="72"/>
      <c r="R20" s="72"/>
      <c r="S20" s="72"/>
      <c r="T20" s="72"/>
      <c r="U20" s="72"/>
      <c r="V20" s="72"/>
      <c r="W20" s="72"/>
      <c r="X20" s="72"/>
    </row>
    <row r="21" spans="17:24" x14ac:dyDescent="0.2">
      <c r="Q21" s="72"/>
      <c r="R21" s="72"/>
      <c r="S21" s="72"/>
      <c r="T21" s="72"/>
      <c r="U21" s="72"/>
      <c r="V21" s="72"/>
      <c r="W21" s="72"/>
      <c r="X21" s="72"/>
    </row>
    <row r="22" spans="17:24" x14ac:dyDescent="0.2">
      <c r="Q22" s="72"/>
      <c r="R22" s="72"/>
      <c r="S22" s="72"/>
      <c r="T22" s="72"/>
      <c r="U22" s="72"/>
      <c r="V22" s="72"/>
      <c r="W22" s="72"/>
      <c r="X22" s="72"/>
    </row>
    <row r="23" spans="17:24" x14ac:dyDescent="0.2">
      <c r="Q23" s="72"/>
      <c r="R23" s="72"/>
      <c r="S23" s="72"/>
      <c r="T23" s="72"/>
      <c r="U23" s="72"/>
      <c r="V23" s="72"/>
      <c r="W23" s="72"/>
      <c r="X23" s="72"/>
    </row>
    <row r="24" spans="17:24" x14ac:dyDescent="0.2">
      <c r="Q24" s="72"/>
      <c r="R24" s="72"/>
      <c r="S24" s="72"/>
      <c r="T24" s="72"/>
      <c r="U24" s="72"/>
      <c r="V24" s="72"/>
      <c r="W24" s="72"/>
      <c r="X24" s="72"/>
    </row>
  </sheetData>
  <hyperlinks>
    <hyperlink ref="L1" location="Contents!A1" display="Contents page" xr:uid="{00000000-0004-0000-0800-000000000000}"/>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2021-01-16T11:14:47Z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vA46075571</value>
    </field>
    <field name="Objective-Version">
      <value order="0">115.124</value>
    </field>
    <field name="Objective-VersionNumber">
      <value order="0">786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Microsoft Office User</cp:lastModifiedBy>
  <dcterms:created xsi:type="dcterms:W3CDTF">2020-04-08T13:34:50Z</dcterms:created>
  <dcterms:modified xsi:type="dcterms:W3CDTF">2021-01-16T16:23:26Z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2021-01-16T11:14:47Z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vA46075571</vt:lpwstr>
  </property>
  <property fmtid="{D5CDD505-2E9C-101B-9397-08002B2CF9AE}" pid="16" name="Objective-Version">
    <vt:lpwstr>115.124</vt:lpwstr>
  </property>
  <property fmtid="{D5CDD505-2E9C-101B-9397-08002B2CF9AE}" pid="17" name="Objective-VersionNumber">
    <vt:r8>786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