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0763C8A-10C8-4ED0-BCEF-D5362F38226D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power vs speed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K18" i="1" l="1"/>
  <c r="K17" i="1"/>
  <c r="K16" i="1"/>
  <c r="K15" i="1"/>
  <c r="K14" i="1"/>
  <c r="K13" i="1"/>
  <c r="K12" i="1"/>
  <c r="K11" i="1"/>
  <c r="K10" i="1"/>
  <c r="K9" i="1"/>
  <c r="K8" i="1"/>
  <c r="K6" i="1"/>
  <c r="K7" i="1"/>
  <c r="K4" i="1"/>
  <c r="K5" i="1"/>
  <c r="K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4" i="1"/>
  <c r="D18" i="1"/>
  <c r="D17" i="1"/>
  <c r="D16" i="1"/>
  <c r="D15" i="1"/>
  <c r="D14" i="1"/>
  <c r="D13" i="1"/>
  <c r="D12" i="1"/>
  <c r="D4" i="1"/>
  <c r="D5" i="1"/>
  <c r="D6" i="1"/>
  <c r="D7" i="1"/>
  <c r="D8" i="1"/>
  <c r="D9" i="1"/>
  <c r="D10" i="1"/>
  <c r="D11" i="1"/>
  <c r="D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<sst xmlns="http://schemas.openxmlformats.org/spreadsheetml/2006/main" count="17" uniqueCount="15">
  <si>
    <t>medium motor</t>
  </si>
  <si>
    <t>large motor</t>
  </si>
  <si>
    <t>distance (cm)</t>
  </si>
  <si>
    <t>time (s)</t>
  </si>
  <si>
    <t>power</t>
  </si>
  <si>
    <t>average speed (cm/s)</t>
  </si>
  <si>
    <t>cycle number</t>
  </si>
  <si>
    <t>turning speed (radian/s)</t>
  </si>
  <si>
    <t>radius (cm)</t>
  </si>
  <si>
    <t xml:space="preserve">other userful data </t>
  </si>
  <si>
    <t>pen movement range (cm)</t>
  </si>
  <si>
    <t xml:space="preserve">height </t>
  </si>
  <si>
    <t xml:space="preserve">width </t>
  </si>
  <si>
    <t xml:space="preserve">length </t>
  </si>
  <si>
    <t>horizontal wheel movement range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</si>
</sst>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/>
              <a:t>power vs speed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98638080543626"/>
                  <c:y val="2.788376142189486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xVal>
          <c:yVal>
            <c:numRef>
              <c:f>Sheet1!$D$3:$D$18</c:f>
              <c:numCache>
                <c:formatCode>General</c:formatCode>
                <c:ptCount val="16"/>
                <c:pt idx="0">
                  <c:v>0</c:v>
                </c:pt>
                <c:pt idx="1">
                  <c:v>1.7278759999999997</c:v>
                </c:pt>
                <c:pt idx="2">
                  <c:v>3.4557519999999995</c:v>
                </c:pt>
                <c:pt idx="3">
                  <c:v>6.911503999999999</c:v>
                </c:pt>
                <c:pt idx="4">
                  <c:v>8.6393799999999992</c:v>
                </c:pt>
                <c:pt idx="5">
                  <c:v>12.095132</c:v>
                </c:pt>
                <c:pt idx="6">
                  <c:v>13.823007999999998</c:v>
                </c:pt>
                <c:pt idx="7">
                  <c:v>15.550884</c:v>
                </c:pt>
                <c:pt idx="8">
                  <c:v>19.006638000000002</c:v>
                </c:pt>
                <c:pt idx="9">
                  <c:v>20.734512000000002</c:v>
                </c:pt>
                <c:pt idx="10">
                  <c:v>24.190263999999999</c:v>
                </c:pt>
                <c:pt idx="11">
                  <c:v>25.918140000000001</c:v>
                </c:pt>
                <c:pt idx="12">
                  <c:v>27.646017999999998</c:v>
                </c:pt>
                <c:pt idx="13">
                  <c:v>31.101765999999998</c:v>
                </c:pt>
                <c:pt idx="14">
                  <c:v>32.829644000000002</c:v>
                </c:pt>
                <c:pt idx="15">
                  <c:v>34.557519999999997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3-4105-AF6C-8BAA42AF3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35176"/>
        <c:axId val="487333208"/>
      </c:scatterChart>
      <c:valAx>
        <c:axId val="48733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/>
                  <a:t>power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33208"/>
        <c:crosses val="autoZero"/>
        <c:crossBetween val="midCat"/>
      </c:valAx>
      <c:valAx>
        <c:axId val="48733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/>
                  <a:t>speed (cm/s)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3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A221D-8609-4EAF-A77A-C4D059AAA9EB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9347" cy="6039716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7392FA-3EF6-499C-973D-54DF333AA3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zoomScale="115" zoomScaleNormal="115" workbookViewId="0">
      <selection activeCell="F3" sqref="F3"/>
    </sheetView>
  </sheetViews>
  <sheetFormatPr defaultRowHeight="15" x14ac:dyDescent="0.25"/>
  <cols>
    <col min="1" max="1" width="11.85546875" customWidth="1"/>
    <col min="3" max="3" width="12.85546875" customWidth="1"/>
    <col min="4" max="4" width="11.5703125" customWidth="1"/>
    <col min="11" max="11" width="12.7109375" customWidth="1"/>
  </cols>
  <sheetData>
    <row r="1" spans="1:11" x14ac:dyDescent="0.25">
      <c r="A1" s="5" t="s">
        <v>1</v>
      </c>
      <c r="B1" s="5"/>
      <c r="C1" s="5"/>
      <c r="D1" s="5"/>
      <c r="H1" s="5" t="s">
        <v>0</v>
      </c>
      <c r="I1" s="5"/>
      <c r="J1" s="5"/>
      <c r="K1" s="5"/>
    </row>
    <row r="2" spans="1:11" ht="45" x14ac:dyDescent="0.25">
      <c r="A2" s="1" t="s">
        <v>4</v>
      </c>
      <c r="B2" s="1" t="s">
        <v>3</v>
      </c>
      <c r="C2" s="1" t="s">
        <v>2</v>
      </c>
      <c r="D2" s="1" t="s">
        <v>5</v>
      </c>
      <c r="H2" s="1" t="s">
        <v>4</v>
      </c>
      <c r="I2" s="1" t="s">
        <v>3</v>
      </c>
      <c r="J2" s="1" t="s">
        <v>6</v>
      </c>
      <c r="K2" s="1" t="s">
        <v>7</v>
      </c>
    </row>
    <row r="3" spans="1:11" x14ac:dyDescent="0.25">
      <c r="A3" s="2">
        <v>0</v>
      </c>
      <c r="B3" s="2">
        <v>5</v>
      </c>
      <c r="C3" s="2">
        <v>0</v>
      </c>
      <c r="D3" s="2">
        <f>C3/B3</f>
        <v>0</v>
      </c>
      <c r="H3" s="2">
        <v>0</v>
      </c>
      <c r="I3" s="2">
        <v>5</v>
      </c>
      <c r="J3" s="2">
        <v>0</v>
      </c>
      <c r="K3" s="3">
        <f>J3*2*PI()/I3</f>
        <v>0</v>
      </c>
    </row>
    <row r="4" spans="1:11" x14ac:dyDescent="0.25">
      <c r="A4" s="2">
        <f>A3+5</f>
        <v>5</v>
      </c>
      <c r="B4" s="2">
        <f>B3</f>
        <v>5</v>
      </c>
      <c r="C4" s="2">
        <v>8.6393799999999992</v>
      </c>
      <c r="D4" s="2">
        <f t="shared" ref="D4:D18" si="0">C4/B4</f>
        <v>1.7278759999999997</v>
      </c>
      <c r="H4" s="2">
        <f>H3+5</f>
        <v>5</v>
      </c>
      <c r="I4" s="2">
        <f>I3</f>
        <v>5</v>
      </c>
      <c r="J4" s="2">
        <v>1</v>
      </c>
      <c r="K4" s="3">
        <f t="shared" ref="K4:K18" si="1">J4*2*PI()/I4</f>
        <v>1.2566370614359172</v>
      </c>
    </row>
    <row r="5" spans="1:11" x14ac:dyDescent="0.25">
      <c r="A5" s="2">
        <f t="shared" ref="A5:A18" si="2">A4+5</f>
        <v>10</v>
      </c>
      <c r="B5" s="2">
        <f t="shared" ref="B5:B18" si="3">B4</f>
        <v>5</v>
      </c>
      <c r="C5" s="2">
        <v>17.278759999999998</v>
      </c>
      <c r="D5" s="2">
        <f t="shared" si="0"/>
        <v>3.4557519999999995</v>
      </c>
      <c r="H5" s="2">
        <f t="shared" ref="H5:H18" si="4">H4+5</f>
        <v>10</v>
      </c>
      <c r="I5" s="2">
        <f t="shared" ref="I5:I18" si="5">I4</f>
        <v>5</v>
      </c>
      <c r="J5" s="2">
        <v>2</v>
      </c>
      <c r="K5" s="3">
        <f t="shared" si="1"/>
        <v>2.5132741228718345</v>
      </c>
    </row>
    <row r="6" spans="1:11" x14ac:dyDescent="0.25">
      <c r="A6" s="2">
        <f t="shared" si="2"/>
        <v>15</v>
      </c>
      <c r="B6" s="2">
        <f t="shared" si="3"/>
        <v>5</v>
      </c>
      <c r="C6" s="2">
        <v>34.557519999999997</v>
      </c>
      <c r="D6" s="2">
        <f t="shared" si="0"/>
        <v>6.911503999999999</v>
      </c>
      <c r="H6" s="2">
        <f t="shared" si="4"/>
        <v>15</v>
      </c>
      <c r="I6" s="2">
        <f t="shared" si="5"/>
        <v>5</v>
      </c>
      <c r="J6" s="2">
        <v>3</v>
      </c>
      <c r="K6" s="3">
        <f t="shared" si="1"/>
        <v>3.7699111843077517</v>
      </c>
    </row>
    <row r="7" spans="1:11" x14ac:dyDescent="0.25">
      <c r="A7" s="2">
        <f t="shared" si="2"/>
        <v>20</v>
      </c>
      <c r="B7" s="2">
        <f t="shared" si="3"/>
        <v>5</v>
      </c>
      <c r="C7" s="2">
        <v>43.196899999999999</v>
      </c>
      <c r="D7" s="2">
        <f t="shared" si="0"/>
        <v>8.6393799999999992</v>
      </c>
      <c r="H7" s="2">
        <f t="shared" si="4"/>
        <v>20</v>
      </c>
      <c r="I7" s="2">
        <f t="shared" si="5"/>
        <v>5</v>
      </c>
      <c r="J7" s="2">
        <v>4</v>
      </c>
      <c r="K7" s="3">
        <f t="shared" si="1"/>
        <v>5.026548245743669</v>
      </c>
    </row>
    <row r="8" spans="1:11" x14ac:dyDescent="0.25">
      <c r="A8" s="2">
        <f t="shared" si="2"/>
        <v>25</v>
      </c>
      <c r="B8" s="2">
        <f t="shared" si="3"/>
        <v>5</v>
      </c>
      <c r="C8" s="2">
        <v>60.475659999999998</v>
      </c>
      <c r="D8" s="2">
        <f t="shared" si="0"/>
        <v>12.095132</v>
      </c>
      <c r="F8">
        <f>(2+0.4701)/0.4762</f>
        <v>5.1871062578748424</v>
      </c>
      <c r="H8" s="2">
        <f t="shared" si="4"/>
        <v>25</v>
      </c>
      <c r="I8" s="2">
        <f t="shared" si="5"/>
        <v>5</v>
      </c>
      <c r="J8" s="2">
        <v>5</v>
      </c>
      <c r="K8" s="3">
        <f t="shared" si="1"/>
        <v>6.2831853071795862</v>
      </c>
    </row>
    <row r="9" spans="1:11" x14ac:dyDescent="0.25">
      <c r="A9" s="2">
        <f t="shared" si="2"/>
        <v>30</v>
      </c>
      <c r="B9" s="2">
        <f t="shared" si="3"/>
        <v>5</v>
      </c>
      <c r="C9" s="2">
        <v>69.115039999999993</v>
      </c>
      <c r="D9" s="2">
        <f t="shared" si="0"/>
        <v>13.823007999999998</v>
      </c>
      <c r="H9" s="2">
        <f t="shared" si="4"/>
        <v>30</v>
      </c>
      <c r="I9" s="2">
        <f t="shared" si="5"/>
        <v>5</v>
      </c>
      <c r="J9" s="2">
        <v>6</v>
      </c>
      <c r="K9" s="3">
        <f t="shared" si="1"/>
        <v>7.5398223686155035</v>
      </c>
    </row>
    <row r="10" spans="1:11" x14ac:dyDescent="0.25">
      <c r="A10" s="2">
        <f t="shared" si="2"/>
        <v>35</v>
      </c>
      <c r="B10" s="2">
        <f t="shared" si="3"/>
        <v>5</v>
      </c>
      <c r="C10" s="2">
        <v>77.754419999999996</v>
      </c>
      <c r="D10" s="2">
        <f t="shared" si="0"/>
        <v>15.550884</v>
      </c>
      <c r="H10" s="2">
        <f t="shared" si="4"/>
        <v>35</v>
      </c>
      <c r="I10" s="2">
        <f t="shared" si="5"/>
        <v>5</v>
      </c>
      <c r="J10" s="2">
        <v>7</v>
      </c>
      <c r="K10" s="3">
        <f t="shared" si="1"/>
        <v>8.7964594300514207</v>
      </c>
    </row>
    <row r="11" spans="1:11" x14ac:dyDescent="0.25">
      <c r="A11" s="2">
        <f t="shared" si="2"/>
        <v>40</v>
      </c>
      <c r="B11" s="2">
        <f t="shared" si="3"/>
        <v>5</v>
      </c>
      <c r="C11" s="2">
        <v>95.033190000000005</v>
      </c>
      <c r="D11" s="2">
        <f t="shared" si="0"/>
        <v>19.006638000000002</v>
      </c>
      <c r="H11" s="2">
        <f t="shared" si="4"/>
        <v>40</v>
      </c>
      <c r="I11" s="2">
        <f t="shared" si="5"/>
        <v>5</v>
      </c>
      <c r="J11" s="2">
        <v>8</v>
      </c>
      <c r="K11" s="3">
        <f t="shared" si="1"/>
        <v>10.053096491487338</v>
      </c>
    </row>
    <row r="12" spans="1:11" x14ac:dyDescent="0.25">
      <c r="A12" s="2">
        <f t="shared" si="2"/>
        <v>45</v>
      </c>
      <c r="B12" s="2">
        <f t="shared" si="3"/>
        <v>5</v>
      </c>
      <c r="C12" s="2">
        <v>103.67256</v>
      </c>
      <c r="D12" s="2">
        <f t="shared" si="0"/>
        <v>20.734512000000002</v>
      </c>
      <c r="H12" s="2">
        <f t="shared" si="4"/>
        <v>45</v>
      </c>
      <c r="I12" s="2">
        <f t="shared" si="5"/>
        <v>5</v>
      </c>
      <c r="J12" s="2">
        <v>9</v>
      </c>
      <c r="K12" s="3">
        <f t="shared" si="1"/>
        <v>11.309733552923255</v>
      </c>
    </row>
    <row r="13" spans="1:11" x14ac:dyDescent="0.25">
      <c r="A13" s="2">
        <f t="shared" si="2"/>
        <v>50</v>
      </c>
      <c r="B13" s="2">
        <f t="shared" si="3"/>
        <v>5</v>
      </c>
      <c r="C13" s="2">
        <v>120.95132</v>
      </c>
      <c r="D13" s="2">
        <f t="shared" si="0"/>
        <v>24.190263999999999</v>
      </c>
      <c r="H13" s="2">
        <f t="shared" si="4"/>
        <v>50</v>
      </c>
      <c r="I13" s="2">
        <f t="shared" si="5"/>
        <v>5</v>
      </c>
      <c r="J13" s="2">
        <v>11</v>
      </c>
      <c r="K13" s="3">
        <f t="shared" si="1"/>
        <v>13.823007675795088</v>
      </c>
    </row>
    <row r="14" spans="1:11" x14ac:dyDescent="0.25">
      <c r="A14" s="2">
        <f t="shared" si="2"/>
        <v>55</v>
      </c>
      <c r="B14" s="2">
        <f t="shared" si="3"/>
        <v>5</v>
      </c>
      <c r="C14" s="2">
        <v>129.5907</v>
      </c>
      <c r="D14" s="2">
        <f t="shared" si="0"/>
        <v>25.918140000000001</v>
      </c>
      <c r="H14" s="2">
        <f t="shared" si="4"/>
        <v>55</v>
      </c>
      <c r="I14" s="2">
        <f t="shared" si="5"/>
        <v>5</v>
      </c>
      <c r="J14" s="2">
        <v>12</v>
      </c>
      <c r="K14" s="3">
        <f t="shared" si="1"/>
        <v>15.079644737231007</v>
      </c>
    </row>
    <row r="15" spans="1:11" x14ac:dyDescent="0.25">
      <c r="A15" s="2">
        <f t="shared" si="2"/>
        <v>60</v>
      </c>
      <c r="B15" s="2">
        <f t="shared" si="3"/>
        <v>5</v>
      </c>
      <c r="C15" s="2">
        <v>138.23008999999999</v>
      </c>
      <c r="D15" s="2">
        <f t="shared" si="0"/>
        <v>27.646017999999998</v>
      </c>
      <c r="H15" s="2">
        <f t="shared" si="4"/>
        <v>60</v>
      </c>
      <c r="I15" s="2">
        <f t="shared" si="5"/>
        <v>5</v>
      </c>
      <c r="J15" s="2">
        <v>13</v>
      </c>
      <c r="K15" s="3">
        <f t="shared" si="1"/>
        <v>16.336281798666924</v>
      </c>
    </row>
    <row r="16" spans="1:11" x14ac:dyDescent="0.25">
      <c r="A16" s="2">
        <f t="shared" si="2"/>
        <v>65</v>
      </c>
      <c r="B16" s="2">
        <f t="shared" si="3"/>
        <v>5</v>
      </c>
      <c r="C16" s="2">
        <v>155.50882999999999</v>
      </c>
      <c r="D16" s="2">
        <f t="shared" si="0"/>
        <v>31.101765999999998</v>
      </c>
      <c r="H16" s="2">
        <f t="shared" si="4"/>
        <v>65</v>
      </c>
      <c r="I16" s="2">
        <f t="shared" si="5"/>
        <v>5</v>
      </c>
      <c r="J16" s="2">
        <v>14</v>
      </c>
      <c r="K16" s="3">
        <f t="shared" si="1"/>
        <v>17.592918860102841</v>
      </c>
    </row>
    <row r="17" spans="1:11" x14ac:dyDescent="0.25">
      <c r="A17" s="2">
        <f t="shared" si="2"/>
        <v>70</v>
      </c>
      <c r="B17" s="2">
        <f t="shared" si="3"/>
        <v>5</v>
      </c>
      <c r="C17" s="2">
        <v>164.14822000000001</v>
      </c>
      <c r="D17" s="2">
        <f t="shared" si="0"/>
        <v>32.829644000000002</v>
      </c>
      <c r="H17" s="2">
        <f t="shared" si="4"/>
        <v>70</v>
      </c>
      <c r="I17" s="2">
        <f t="shared" si="5"/>
        <v>5</v>
      </c>
      <c r="J17" s="2">
        <v>15</v>
      </c>
      <c r="K17" s="3">
        <f t="shared" si="1"/>
        <v>18.849555921538759</v>
      </c>
    </row>
    <row r="18" spans="1:11" x14ac:dyDescent="0.25">
      <c r="A18" s="2">
        <f t="shared" si="2"/>
        <v>75</v>
      </c>
      <c r="B18" s="2">
        <f t="shared" si="3"/>
        <v>5</v>
      </c>
      <c r="C18" s="2">
        <v>172.7876</v>
      </c>
      <c r="D18" s="2">
        <f t="shared" si="0"/>
        <v>34.557519999999997</v>
      </c>
      <c r="H18" s="2">
        <f t="shared" si="4"/>
        <v>75</v>
      </c>
      <c r="I18" s="2">
        <f t="shared" si="5"/>
        <v>5</v>
      </c>
      <c r="J18" s="2">
        <v>16</v>
      </c>
      <c r="K18" s="3">
        <f t="shared" si="1"/>
        <v>20.106192982974676</v>
      </c>
    </row>
    <row r="19" spans="1:11" x14ac:dyDescent="0.25">
      <c r="A19" s="5" t="s">
        <v>8</v>
      </c>
      <c r="B19" s="5"/>
      <c r="C19" s="7">
        <v>2.75</v>
      </c>
      <c r="D19" s="7"/>
    </row>
    <row r="20" spans="1:11" x14ac:dyDescent="0.25">
      <c r="H20" t="s">
        <v>11</v>
      </c>
      <c r="I20">
        <v>23.6</v>
      </c>
    </row>
    <row r="21" spans="1:11" x14ac:dyDescent="0.25">
      <c r="A21" s="5" t="s">
        <v>9</v>
      </c>
      <c r="B21" s="5"/>
      <c r="C21" s="5"/>
      <c r="D21" s="5"/>
      <c r="H21" t="s">
        <v>12</v>
      </c>
      <c r="I21">
        <v>46.5</v>
      </c>
    </row>
    <row r="22" spans="1:11" x14ac:dyDescent="0.25">
      <c r="A22" s="5" t="s">
        <v>10</v>
      </c>
      <c r="B22" s="5"/>
      <c r="C22" s="5"/>
      <c r="D22" s="4">
        <v>8</v>
      </c>
      <c r="H22" t="s">
        <v>13</v>
      </c>
      <c r="I22">
        <v>24</v>
      </c>
    </row>
    <row r="23" spans="1:11" ht="31.5" customHeight="1" x14ac:dyDescent="0.25">
      <c r="A23" s="6" t="s">
        <v>14</v>
      </c>
      <c r="B23" s="6"/>
      <c r="C23" s="6"/>
      <c r="D23" s="4">
        <v>9</v>
      </c>
    </row>
  </sheetData>
  <mergeCells count="7">
    <mergeCell ref="A22:C22"/>
    <mergeCell ref="A23:C23"/>
    <mergeCell ref="A1:D1"/>
    <mergeCell ref="H1:K1"/>
    <mergeCell ref="A19:B19"/>
    <mergeCell ref="C19:D19"/>
    <mergeCell ref="A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power vs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2019-11-18T16:43:10Z</dcterms:modified>
</cp:coreProperties>
</file>