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52C68F02-3242-4F8D-BE73-6390E5A5BE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K29" i="1"/>
  <c r="J29" i="1"/>
  <c r="I29" i="1"/>
  <c r="H29" i="1"/>
  <c r="G29" i="1"/>
  <c r="F29" i="1"/>
  <c r="E29" i="1"/>
  <c r="D29" i="1"/>
  <c r="C29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F13" i="1"/>
  <c r="E13" i="1"/>
  <c r="D13" i="1"/>
  <c r="C13" i="1"/>
  <c r="B8" i="1"/>
  <c r="B16" i="1"/>
  <c r="B25" i="1" s="1"/>
  <c r="B15" i="1"/>
  <c r="B24" i="1" s="1"/>
  <c r="B14" i="1"/>
  <c r="C14" i="1" s="1"/>
  <c r="C24" i="1" l="1"/>
  <c r="C31" i="1" s="1"/>
  <c r="C25" i="1"/>
  <c r="C32" i="1" s="1"/>
  <c r="N25" i="1"/>
  <c r="N32" i="1" s="1"/>
  <c r="J25" i="1"/>
  <c r="J32" i="1" s="1"/>
  <c r="F25" i="1"/>
  <c r="F32" i="1" s="1"/>
  <c r="N24" i="1"/>
  <c r="N31" i="1" s="1"/>
  <c r="J24" i="1"/>
  <c r="J31" i="1" s="1"/>
  <c r="F24" i="1"/>
  <c r="F31" i="1" s="1"/>
  <c r="O25" i="1"/>
  <c r="O32" i="1" s="1"/>
  <c r="K25" i="1"/>
  <c r="K32" i="1" s="1"/>
  <c r="G25" i="1"/>
  <c r="G32" i="1" s="1"/>
  <c r="O24" i="1"/>
  <c r="O31" i="1" s="1"/>
  <c r="K24" i="1"/>
  <c r="K31" i="1" s="1"/>
  <c r="G24" i="1"/>
  <c r="G31" i="1" s="1"/>
  <c r="M25" i="1"/>
  <c r="M32" i="1" s="1"/>
  <c r="I25" i="1"/>
  <c r="I32" i="1" s="1"/>
  <c r="E25" i="1"/>
  <c r="E32" i="1" s="1"/>
  <c r="M24" i="1"/>
  <c r="M31" i="1" s="1"/>
  <c r="I24" i="1"/>
  <c r="I31" i="1" s="1"/>
  <c r="E24" i="1"/>
  <c r="E31" i="1" s="1"/>
  <c r="L25" i="1"/>
  <c r="L32" i="1" s="1"/>
  <c r="H25" i="1"/>
  <c r="H32" i="1" s="1"/>
  <c r="D25" i="1"/>
  <c r="D32" i="1" s="1"/>
  <c r="L24" i="1"/>
  <c r="L31" i="1" s="1"/>
  <c r="H24" i="1"/>
  <c r="H31" i="1" s="1"/>
  <c r="D24" i="1"/>
  <c r="D31" i="1" s="1"/>
  <c r="B23" i="1"/>
  <c r="C16" i="1"/>
  <c r="F15" i="1"/>
  <c r="D14" i="1"/>
  <c r="C15" i="1"/>
  <c r="F16" i="1"/>
  <c r="F14" i="1"/>
  <c r="E15" i="1"/>
  <c r="D15" i="1"/>
  <c r="E16" i="1"/>
  <c r="E14" i="1"/>
  <c r="D16" i="1"/>
  <c r="C23" i="1" l="1"/>
  <c r="C30" i="1" s="1"/>
  <c r="D23" i="1"/>
  <c r="D30" i="1" s="1"/>
  <c r="H23" i="1"/>
  <c r="H30" i="1" s="1"/>
  <c r="L23" i="1"/>
  <c r="L30" i="1" s="1"/>
  <c r="E23" i="1"/>
  <c r="E30" i="1" s="1"/>
  <c r="I23" i="1"/>
  <c r="I30" i="1" s="1"/>
  <c r="M23" i="1"/>
  <c r="M30" i="1" s="1"/>
  <c r="G23" i="1"/>
  <c r="G30" i="1" s="1"/>
  <c r="K23" i="1"/>
  <c r="K30" i="1" s="1"/>
  <c r="O23" i="1"/>
  <c r="O30" i="1" s="1"/>
  <c r="F23" i="1"/>
  <c r="F30" i="1" s="1"/>
  <c r="J23" i="1"/>
  <c r="J30" i="1" s="1"/>
  <c r="N23" i="1"/>
  <c r="N30" i="1" s="1"/>
</calcChain>
</file>

<file path=xl/sharedStrings.xml><?xml version="1.0" encoding="utf-8"?>
<sst xmlns="http://schemas.openxmlformats.org/spreadsheetml/2006/main" count="24" uniqueCount="18">
  <si>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</si>
  <si>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</si>
  <si>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</si>
  <si>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</si>
  <si>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</si>
  <si>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</si>
  <si>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</si>
  <si>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</si>
  <si>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</si>
  <si>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</si>
  <si>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</si>
  <si>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</si>
  <si>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</si>
  <si>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</si>
  <si>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</si>
  <si>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</si>
  <si>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</si>
  <si>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COMPLETE PROJECTED BOOKINGS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</si>
</sst>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topLeftCell="A16" workbookViewId="0">
      <selection activeCell="F10" sqref="F10"/>
    </sheetView>
  </sheetViews>
  <sheetFormatPr defaultColWidth="14.42578125" defaultRowHeight="15" x14ac:dyDescent="0.25"/>
  <cols>
    <col min="1" max="1" width="42.85546875" style="11" customWidth="1"/>
    <col min="2" max="2" width="14.42578125" style="11"/>
  </cols>
  <sheetData>
    <row r="1" spans="1:25" ht="15.75" customHeight="1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45" customHeight="1" x14ac:dyDescent="0.25">
      <c r="A4" s="1" t="s">
        <v>1</v>
      </c>
      <c r="B4" s="4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45" customHeight="1" x14ac:dyDescent="0.25">
      <c r="A5" s="5" t="s">
        <v>2</v>
      </c>
      <c r="B5" s="6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4.95" customHeight="1" x14ac:dyDescent="0.25">
      <c r="A6" s="5" t="s">
        <v>3</v>
      </c>
      <c r="B6" s="4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25">
      <c r="A7" s="1" t="s">
        <v>4</v>
      </c>
      <c r="B7" s="4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25">
      <c r="A8" s="1" t="s">
        <v>5</v>
      </c>
      <c r="B8" s="7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4.95" customHeight="1" x14ac:dyDescent="0.25">
      <c r="A13" s="8" t="s">
        <v>7</v>
      </c>
      <c r="B13" s="8" t="s">
        <v>8</v>
      </c>
      <c r="C13" s="15">
        <f ca="1">EOMONTH(TODAY(),0)</f>
        <v>44773</v>
      </c>
      <c r="D13" s="15">
        <f ca="1">EOMONTH(TODAY(),1)</f>
        <v>44804</v>
      </c>
      <c r="E13" s="15">
        <f ca="1">EOMONTH(TODAY(),2)</f>
        <v>44834</v>
      </c>
      <c r="F13" s="15">
        <f ca="1">EOMONTH(TODAY(),3)</f>
        <v>44865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2.1" customHeight="1" x14ac:dyDescent="0.25">
      <c r="A14" s="1" t="s">
        <v>9</v>
      </c>
      <c r="B14" s="16">
        <f ca="1">TODAY()+30</f>
        <v>44797</v>
      </c>
      <c r="C14" s="12">
        <f ca="1">IF($B14&lt;=C$13,1,0)</f>
        <v>0</v>
      </c>
      <c r="D14" s="12">
        <f ca="1">IF($B14&lt;=D$13,1,0)</f>
        <v>1</v>
      </c>
      <c r="E14" s="12">
        <f t="shared" ref="C14:F16" ca="1" si="0">IF($B14&lt;=E$13,1,0)</f>
        <v>1</v>
      </c>
      <c r="F14" s="12">
        <f t="shared" ca="1" si="0"/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6" customHeight="1" x14ac:dyDescent="0.25">
      <c r="A15" s="1" t="s">
        <v>10</v>
      </c>
      <c r="B15" s="16">
        <f ca="1">TODAY()+60</f>
        <v>44827</v>
      </c>
      <c r="C15" s="12">
        <f t="shared" ca="1" si="0"/>
        <v>0</v>
      </c>
      <c r="D15" s="12">
        <f t="shared" ca="1" si="0"/>
        <v>0</v>
      </c>
      <c r="E15" s="12">
        <f t="shared" ca="1" si="0"/>
        <v>1</v>
      </c>
      <c r="F15" s="12">
        <f t="shared" ca="1" si="0"/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0.95" customHeight="1" x14ac:dyDescent="0.25">
      <c r="A16" s="1" t="s">
        <v>11</v>
      </c>
      <c r="B16" s="16">
        <f ca="1">TODAY()+90</f>
        <v>44857</v>
      </c>
      <c r="C16" s="12">
        <f ca="1">IF($B16&lt;=C$13,1,0)</f>
        <v>0</v>
      </c>
      <c r="D16" s="12">
        <f t="shared" ca="1" si="0"/>
        <v>0</v>
      </c>
      <c r="E16" s="12">
        <f t="shared" ca="1" si="0"/>
        <v>0</v>
      </c>
      <c r="F16" s="12">
        <f ca="1">IF($B16&lt;=F$13,1,0)</f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45" customHeight="1" x14ac:dyDescent="0.25">
      <c r="A18" s="1"/>
      <c r="B18" s="8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"/>
      <c r="B19" s="4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8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25">
      <c r="A21" s="3" t="s">
        <v>13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6.25" x14ac:dyDescent="0.25">
      <c r="A22" s="1"/>
      <c r="B22" s="8" t="s">
        <v>14</v>
      </c>
      <c r="C22" s="15">
        <f ca="1">EOMONTH(TODAY(),0)</f>
        <v>44773</v>
      </c>
      <c r="D22" s="15">
        <f ca="1">EOMONTH(TODAY(),1)</f>
        <v>44804</v>
      </c>
      <c r="E22" s="15">
        <f ca="1">EOMONTH(TODAY(),2)</f>
        <v>44834</v>
      </c>
      <c r="F22" s="15">
        <f ca="1">EOMONTH(TODAY(),3)</f>
        <v>44865</v>
      </c>
      <c r="G22" s="15">
        <f ca="1">EOMONTH(TODAY(),4)</f>
        <v>44895</v>
      </c>
      <c r="H22" s="15">
        <f ca="1">EOMONTH(TODAY(),5)</f>
        <v>44926</v>
      </c>
      <c r="I22" s="15">
        <f ca="1">EOMONTH(TODAY(),6)</f>
        <v>44957</v>
      </c>
      <c r="J22" s="15">
        <f ca="1">EOMONTH(TODAY(),7)</f>
        <v>44985</v>
      </c>
      <c r="K22" s="15">
        <f ca="1">EOMONTH(TODAY(),8)</f>
        <v>45016</v>
      </c>
      <c r="L22" s="15">
        <f ca="1">EOMONTH(TODAY(),9)</f>
        <v>45046</v>
      </c>
      <c r="M22" s="15">
        <f ca="1">EOMONTH(TODAY(),10)</f>
        <v>45077</v>
      </c>
      <c r="N22" s="15">
        <f ca="1">EOMONTH(TODAY(),11)</f>
        <v>45107</v>
      </c>
      <c r="O22" s="15">
        <f ca="1">EOMONTH(TODAY(),12)</f>
        <v>45138</v>
      </c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" t="s">
        <v>9</v>
      </c>
      <c r="B23" s="14">
        <f ca="1">EOMONTH(B14,$B$19)</f>
        <v>44926</v>
      </c>
      <c r="C23" s="12">
        <f ca="1">IF($B23&lt;=C$22,1,0)</f>
        <v>0</v>
      </c>
      <c r="D23" s="12">
        <f t="shared" ref="D23:O23" ca="1" si="1">IF($B23&lt;=D$22,1,0)</f>
        <v>0</v>
      </c>
      <c r="E23" s="12">
        <f t="shared" ca="1" si="1"/>
        <v>0</v>
      </c>
      <c r="F23" s="12">
        <f t="shared" ca="1" si="1"/>
        <v>0</v>
      </c>
      <c r="G23" s="12">
        <f t="shared" ca="1" si="1"/>
        <v>0</v>
      </c>
      <c r="H23" s="12">
        <f t="shared" ca="1" si="1"/>
        <v>1</v>
      </c>
      <c r="I23" s="12">
        <f t="shared" ca="1" si="1"/>
        <v>1</v>
      </c>
      <c r="J23" s="12">
        <f t="shared" ca="1" si="1"/>
        <v>1</v>
      </c>
      <c r="K23" s="12">
        <f t="shared" ca="1" si="1"/>
        <v>1</v>
      </c>
      <c r="L23" s="12">
        <f t="shared" ca="1" si="1"/>
        <v>1</v>
      </c>
      <c r="M23" s="12">
        <f t="shared" ca="1" si="1"/>
        <v>1</v>
      </c>
      <c r="N23" s="12">
        <f t="shared" ca="1" si="1"/>
        <v>1</v>
      </c>
      <c r="O23" s="12">
        <f t="shared" ca="1" si="1"/>
        <v>1</v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" t="s">
        <v>10</v>
      </c>
      <c r="B24" s="14">
        <f t="shared" ref="B24:B25" ca="1" si="2">EOMONTH(B15,$B$19)</f>
        <v>44957</v>
      </c>
      <c r="C24" s="12">
        <f t="shared" ref="C24:O25" ca="1" si="3">IF($B24&lt;=C$22,1,0)</f>
        <v>0</v>
      </c>
      <c r="D24" s="12">
        <f t="shared" ca="1" si="3"/>
        <v>0</v>
      </c>
      <c r="E24" s="12">
        <f t="shared" ca="1" si="3"/>
        <v>0</v>
      </c>
      <c r="F24" s="12">
        <f t="shared" ca="1" si="3"/>
        <v>0</v>
      </c>
      <c r="G24" s="12">
        <f t="shared" ca="1" si="3"/>
        <v>0</v>
      </c>
      <c r="H24" s="12">
        <f t="shared" ca="1" si="3"/>
        <v>0</v>
      </c>
      <c r="I24" s="12">
        <f t="shared" ca="1" si="3"/>
        <v>1</v>
      </c>
      <c r="J24" s="12">
        <f t="shared" ca="1" si="3"/>
        <v>1</v>
      </c>
      <c r="K24" s="12">
        <f t="shared" ca="1" si="3"/>
        <v>1</v>
      </c>
      <c r="L24" s="12">
        <f t="shared" ca="1" si="3"/>
        <v>1</v>
      </c>
      <c r="M24" s="12">
        <f t="shared" ca="1" si="3"/>
        <v>1</v>
      </c>
      <c r="N24" s="12">
        <f t="shared" ca="1" si="3"/>
        <v>1</v>
      </c>
      <c r="O24" s="12">
        <f t="shared" ca="1" si="3"/>
        <v>1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" t="s">
        <v>11</v>
      </c>
      <c r="B25" s="14">
        <f t="shared" ca="1" si="2"/>
        <v>44985</v>
      </c>
      <c r="C25" s="12">
        <f t="shared" ca="1" si="3"/>
        <v>0</v>
      </c>
      <c r="D25" s="12">
        <f t="shared" ca="1" si="3"/>
        <v>0</v>
      </c>
      <c r="E25" s="12">
        <f t="shared" ca="1" si="3"/>
        <v>0</v>
      </c>
      <c r="F25" s="12">
        <f t="shared" ca="1" si="3"/>
        <v>0</v>
      </c>
      <c r="G25" s="12">
        <f t="shared" ca="1" si="3"/>
        <v>0</v>
      </c>
      <c r="H25" s="12">
        <f t="shared" ca="1" si="3"/>
        <v>0</v>
      </c>
      <c r="I25" s="12">
        <f t="shared" ca="1" si="3"/>
        <v>0</v>
      </c>
      <c r="J25" s="12">
        <f t="shared" ca="1" si="3"/>
        <v>1</v>
      </c>
      <c r="K25" s="12">
        <f t="shared" ca="1" si="3"/>
        <v>1</v>
      </c>
      <c r="L25" s="12">
        <f t="shared" ca="1" si="3"/>
        <v>1</v>
      </c>
      <c r="M25" s="12">
        <f t="shared" ca="1" si="3"/>
        <v>1</v>
      </c>
      <c r="N25" s="12">
        <f t="shared" ca="1" si="3"/>
        <v>1</v>
      </c>
      <c r="O25" s="12">
        <f t="shared" ca="1" si="3"/>
        <v>1</v>
      </c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45" customHeight="1" x14ac:dyDescent="0.25">
      <c r="A28" s="3" t="s">
        <v>15</v>
      </c>
      <c r="B28" s="8"/>
      <c r="C28" s="13" t="s">
        <v>17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"/>
      <c r="B29" s="8"/>
      <c r="C29" s="15">
        <f ca="1">EOMONTH(TODAY(),0)</f>
        <v>44773</v>
      </c>
      <c r="D29" s="15">
        <f ca="1">EOMONTH(TODAY(),1)</f>
        <v>44804</v>
      </c>
      <c r="E29" s="15">
        <f ca="1">EOMONTH(TODAY(),2)</f>
        <v>44834</v>
      </c>
      <c r="F29" s="15">
        <f ca="1">EOMONTH(TODAY(),3)</f>
        <v>44865</v>
      </c>
      <c r="G29" s="15">
        <f ca="1">EOMONTH(TODAY(),4)</f>
        <v>44895</v>
      </c>
      <c r="H29" s="15">
        <f ca="1">EOMONTH(TODAY(),5)</f>
        <v>44926</v>
      </c>
      <c r="I29" s="15">
        <f ca="1">EOMONTH(TODAY(),6)</f>
        <v>44957</v>
      </c>
      <c r="J29" s="15">
        <f ca="1">EOMONTH(TODAY(),7)</f>
        <v>44985</v>
      </c>
      <c r="K29" s="15">
        <f ca="1">EOMONTH(TODAY(),8)</f>
        <v>45016</v>
      </c>
      <c r="L29" s="15">
        <f ca="1">EOMONTH(TODAY(),9)</f>
        <v>45046</v>
      </c>
      <c r="M29" s="15">
        <f ca="1">EOMONTH(TODAY(),10)</f>
        <v>45077</v>
      </c>
      <c r="N29" s="15">
        <f ca="1">EOMONTH(TODAY(),11)</f>
        <v>45107</v>
      </c>
      <c r="O29" s="15">
        <f ca="1">EOMONTH(TODAY(),12)</f>
        <v>45138</v>
      </c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" t="s">
        <v>9</v>
      </c>
      <c r="B30" s="8"/>
      <c r="C30" s="9">
        <f ca="1">$B$8*C23*($B$4/12)</f>
        <v>0</v>
      </c>
      <c r="D30" s="9">
        <f t="shared" ref="D30:O30" ca="1" si="4">$B$8*D23*($B$4/12)</f>
        <v>0</v>
      </c>
      <c r="E30" s="9">
        <f t="shared" ca="1" si="4"/>
        <v>0</v>
      </c>
      <c r="F30" s="9">
        <f t="shared" ca="1" si="4"/>
        <v>0</v>
      </c>
      <c r="G30" s="9">
        <f t="shared" ca="1" si="4"/>
        <v>0</v>
      </c>
      <c r="H30" s="9">
        <f t="shared" ca="1" si="4"/>
        <v>1484000</v>
      </c>
      <c r="I30" s="9">
        <f t="shared" ca="1" si="4"/>
        <v>1484000</v>
      </c>
      <c r="J30" s="9">
        <f t="shared" ca="1" si="4"/>
        <v>1484000</v>
      </c>
      <c r="K30" s="9">
        <f t="shared" ca="1" si="4"/>
        <v>1484000</v>
      </c>
      <c r="L30" s="9">
        <f t="shared" ca="1" si="4"/>
        <v>1484000</v>
      </c>
      <c r="M30" s="9">
        <f t="shared" ca="1" si="4"/>
        <v>1484000</v>
      </c>
      <c r="N30" s="9">
        <f t="shared" ca="1" si="4"/>
        <v>1484000</v>
      </c>
      <c r="O30" s="9">
        <f t="shared" ca="1" si="4"/>
        <v>1484000</v>
      </c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1" t="s">
        <v>10</v>
      </c>
      <c r="B31" s="8"/>
      <c r="C31" s="9">
        <f t="shared" ref="C31:O32" ca="1" si="5">$B$8*C24*($B$4/12)</f>
        <v>0</v>
      </c>
      <c r="D31" s="9">
        <f t="shared" ca="1" si="5"/>
        <v>0</v>
      </c>
      <c r="E31" s="9">
        <f t="shared" ca="1" si="5"/>
        <v>0</v>
      </c>
      <c r="F31" s="9">
        <f t="shared" ca="1" si="5"/>
        <v>0</v>
      </c>
      <c r="G31" s="9">
        <f t="shared" ca="1" si="5"/>
        <v>0</v>
      </c>
      <c r="H31" s="9">
        <f t="shared" ca="1" si="5"/>
        <v>0</v>
      </c>
      <c r="I31" s="9">
        <f t="shared" ca="1" si="5"/>
        <v>1484000</v>
      </c>
      <c r="J31" s="9">
        <f t="shared" ca="1" si="5"/>
        <v>1484000</v>
      </c>
      <c r="K31" s="9">
        <f t="shared" ca="1" si="5"/>
        <v>1484000</v>
      </c>
      <c r="L31" s="9">
        <f t="shared" ca="1" si="5"/>
        <v>1484000</v>
      </c>
      <c r="M31" s="9">
        <f t="shared" ca="1" si="5"/>
        <v>1484000</v>
      </c>
      <c r="N31" s="9">
        <f t="shared" ca="1" si="5"/>
        <v>1484000</v>
      </c>
      <c r="O31" s="9">
        <f t="shared" ca="1" si="5"/>
        <v>1484000</v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1" t="s">
        <v>11</v>
      </c>
      <c r="B32" s="8"/>
      <c r="C32" s="9">
        <f t="shared" ca="1" si="5"/>
        <v>0</v>
      </c>
      <c r="D32" s="9">
        <f t="shared" ca="1" si="5"/>
        <v>0</v>
      </c>
      <c r="E32" s="9">
        <f t="shared" ca="1" si="5"/>
        <v>0</v>
      </c>
      <c r="F32" s="9">
        <f t="shared" ca="1" si="5"/>
        <v>0</v>
      </c>
      <c r="G32" s="9">
        <f t="shared" ca="1" si="5"/>
        <v>0</v>
      </c>
      <c r="H32" s="9">
        <f t="shared" ca="1" si="5"/>
        <v>0</v>
      </c>
      <c r="I32" s="9">
        <f t="shared" ca="1" si="5"/>
        <v>0</v>
      </c>
      <c r="J32" s="9">
        <f t="shared" ca="1" si="5"/>
        <v>1484000</v>
      </c>
      <c r="K32" s="9">
        <f t="shared" ca="1" si="5"/>
        <v>1484000</v>
      </c>
      <c r="L32" s="9">
        <f t="shared" ca="1" si="5"/>
        <v>1484000</v>
      </c>
      <c r="M32" s="9">
        <f t="shared" ca="1" si="5"/>
        <v>1484000</v>
      </c>
      <c r="N32" s="9">
        <f t="shared" ca="1" si="5"/>
        <v>1484000</v>
      </c>
      <c r="O32" s="9">
        <f t="shared" ca="1" si="5"/>
        <v>1484000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8" t="s">
        <v>16</v>
      </c>
      <c r="B33" s="8"/>
      <c r="C33" s="10"/>
      <c r="D33" s="10"/>
      <c r="E33" s="10"/>
      <c r="F33" s="10"/>
      <c r="G33" s="10"/>
      <c r="H33" s="10"/>
      <c r="I33" s="10"/>
      <c r="J33" s="10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5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5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5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5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5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5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5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5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5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5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5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5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5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5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5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5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5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5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5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5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5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5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5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5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5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5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5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5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5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5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5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5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5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5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5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5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5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5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5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5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5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5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5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25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25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25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25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25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Kershrita</cp:lastModifiedBy>
  <dcterms:created xsi:type="dcterms:W3CDTF">2018-11-19T19:00:06Z</dcterms:created>
  <dcterms:modified xsi:type="dcterms:W3CDTF">2022-07-25T01:31:51Z</dcterms:modified>
</cp:coreProperties>
</file>