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Studium\Master\Digital Humanities\MA\Analyse\"/>
    </mc:Choice>
  </mc:AlternateContent>
  <xr:revisionPtr revIDLastSave="0" documentId="13_ncr:1_{84D26A52-7A03-4B9E-A314-4471BCAC6AF1}" xr6:coauthVersionLast="47" xr6:coauthVersionMax="47" xr10:uidLastSave="{00000000-0000-0000-0000-000000000000}"/>
  <bookViews>
    <workbookView xWindow="-120" yWindow="-120" windowWidth="20730" windowHeight="11160" activeTab="1" xr2:uid="{ACF8C11D-CFA7-4E23-933C-A87F76855053}"/>
  </bookViews>
  <sheets>
    <sheet name="Tabelle1" sheetId="1" r:id="rId1"/>
    <sheet name="Analys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3" i="2" l="1"/>
  <c r="B314" i="2"/>
  <c r="B315" i="2"/>
  <c r="A315" i="2"/>
  <c r="A314" i="2"/>
  <c r="D221" i="2"/>
  <c r="A313" i="2"/>
  <c r="L26" i="2"/>
  <c r="E219" i="2"/>
  <c r="E220" i="2" s="1"/>
  <c r="E221" i="2"/>
  <c r="D220" i="2"/>
  <c r="D219" i="2"/>
  <c r="B197" i="2"/>
  <c r="B198" i="2"/>
  <c r="B199" i="2"/>
  <c r="A199" i="2"/>
  <c r="A198" i="2"/>
  <c r="A197" i="2"/>
  <c r="L25" i="2"/>
  <c r="A46" i="2"/>
  <c r="N153" i="2" l="1"/>
  <c r="M153" i="2"/>
  <c r="Z157" i="2"/>
  <c r="Y157" i="2"/>
  <c r="Z155" i="2"/>
  <c r="Z156" i="2" s="1"/>
  <c r="Y155" i="2"/>
  <c r="Y156" i="2" s="1"/>
  <c r="W156" i="2"/>
  <c r="V156" i="2"/>
  <c r="W154" i="2"/>
  <c r="W155" i="2" s="1"/>
  <c r="V154" i="2"/>
  <c r="V155" i="2" s="1"/>
  <c r="T179" i="2"/>
  <c r="S179" i="2"/>
  <c r="T177" i="2"/>
  <c r="T178" i="2" s="1"/>
  <c r="S177" i="2"/>
  <c r="S178" i="2" s="1"/>
  <c r="Q140" i="2"/>
  <c r="P140" i="2"/>
  <c r="Q138" i="2"/>
  <c r="Q139" i="2" s="1"/>
  <c r="P138" i="2"/>
  <c r="P139" i="2" s="1"/>
  <c r="E145" i="2"/>
  <c r="E146" i="2" s="1"/>
  <c r="N154" i="2"/>
  <c r="M154" i="2"/>
  <c r="N152" i="2"/>
  <c r="M152" i="2"/>
  <c r="K160" i="2"/>
  <c r="J160" i="2"/>
  <c r="K158" i="2"/>
  <c r="K159" i="2" s="1"/>
  <c r="J158" i="2"/>
  <c r="J159" i="2" s="1"/>
  <c r="H138" i="2"/>
  <c r="G138" i="2"/>
  <c r="D147" i="2"/>
  <c r="H136" i="2"/>
  <c r="H137" i="2" s="1"/>
  <c r="G136" i="2"/>
  <c r="G137" i="2" s="1"/>
  <c r="E147" i="2"/>
  <c r="B151" i="2"/>
  <c r="A151" i="2"/>
  <c r="B127" i="2"/>
  <c r="D145" i="2"/>
  <c r="D146" i="2" s="1"/>
  <c r="B149" i="2"/>
  <c r="B150" i="2" s="1"/>
  <c r="A127" i="2"/>
  <c r="A149" i="2"/>
  <c r="A150" i="2" s="1"/>
  <c r="G16" i="2"/>
  <c r="G15" i="2"/>
  <c r="B125" i="2"/>
  <c r="B126" i="2" s="1"/>
  <c r="C125" i="2"/>
  <c r="C126" i="2" s="1"/>
  <c r="C127" i="2"/>
  <c r="A125" i="2"/>
  <c r="A126" i="2" s="1"/>
  <c r="B98" i="2"/>
  <c r="B99" i="2" s="1"/>
  <c r="C98" i="2"/>
  <c r="C99" i="2" s="1"/>
  <c r="B100" i="2"/>
  <c r="C100" i="2"/>
  <c r="A100" i="2"/>
  <c r="A73" i="2"/>
  <c r="A98" i="2"/>
  <c r="A99" i="2" s="1"/>
  <c r="C71" i="2"/>
  <c r="C72" i="2" s="1"/>
  <c r="C73" i="2"/>
  <c r="B71" i="2"/>
  <c r="B72" i="2" s="1"/>
  <c r="B73" i="2"/>
  <c r="A71" i="2"/>
  <c r="A72" i="2" s="1"/>
  <c r="C44" i="2"/>
  <c r="C45" i="2" s="1"/>
  <c r="C46" i="2"/>
  <c r="B46" i="2"/>
  <c r="B44" i="2"/>
  <c r="B45" i="2" s="1"/>
  <c r="A44" i="2"/>
  <c r="A45" i="2" s="1"/>
  <c r="G12" i="2"/>
  <c r="G11" i="2"/>
  <c r="G7" i="2"/>
  <c r="G4" i="2"/>
  <c r="G3" i="2"/>
  <c r="C5" i="2"/>
  <c r="C4" i="2"/>
  <c r="C15" i="2"/>
  <c r="C14" i="2"/>
  <c r="C10" i="2"/>
  <c r="C9" i="2"/>
</calcChain>
</file>

<file path=xl/sharedStrings.xml><?xml version="1.0" encoding="utf-8"?>
<sst xmlns="http://schemas.openxmlformats.org/spreadsheetml/2006/main" count="450" uniqueCount="56">
  <si>
    <t>user</t>
  </si>
  <si>
    <t>task</t>
  </si>
  <si>
    <t>Antwort vorher</t>
  </si>
  <si>
    <t>Antwort nachher</t>
  </si>
  <si>
    <t>Richtig</t>
  </si>
  <si>
    <t>Suchformat</t>
  </si>
  <si>
    <t>ja</t>
  </si>
  <si>
    <t>nein</t>
  </si>
  <si>
    <t>Websearch</t>
  </si>
  <si>
    <t>beides</t>
  </si>
  <si>
    <t>Chat</t>
  </si>
  <si>
    <t>websearch</t>
  </si>
  <si>
    <t>Sicherheit</t>
  </si>
  <si>
    <t>Sicherheit2</t>
  </si>
  <si>
    <t>Vertrautheit</t>
  </si>
  <si>
    <t>Anzahl</t>
  </si>
  <si>
    <t>Beides</t>
  </si>
  <si>
    <t>Task 1</t>
  </si>
  <si>
    <t>Task 2</t>
  </si>
  <si>
    <t>Task 3</t>
  </si>
  <si>
    <t>richtig</t>
  </si>
  <si>
    <t>Task 4</t>
  </si>
  <si>
    <t>Websuche</t>
  </si>
  <si>
    <t xml:space="preserve">Chat </t>
  </si>
  <si>
    <t>Task 1 Vertrautheit</t>
  </si>
  <si>
    <t>Task 1 Sicherheit V.</t>
  </si>
  <si>
    <t>Task 1 Sicherheit N.</t>
  </si>
  <si>
    <t>Task 2 Vertrautheit</t>
  </si>
  <si>
    <t>Task 2 Sicherheit N.</t>
  </si>
  <si>
    <t>Task 2 Sicherheit V.</t>
  </si>
  <si>
    <t>Task 3 Vertrautheit</t>
  </si>
  <si>
    <t>Task 3 Sicherheit N.</t>
  </si>
  <si>
    <t>Task 3 Sicherheit V.</t>
  </si>
  <si>
    <t>Task 4 Vertrautheit</t>
  </si>
  <si>
    <t>Task 4 Sicherheit N.</t>
  </si>
  <si>
    <t>Task 4 Sicherheit V.</t>
  </si>
  <si>
    <t>1 (WS)</t>
  </si>
  <si>
    <t>2 (VK)</t>
  </si>
  <si>
    <t>3 (MJ)</t>
  </si>
  <si>
    <t>4 (SR)</t>
  </si>
  <si>
    <t>vorher</t>
  </si>
  <si>
    <t>nachher</t>
  </si>
  <si>
    <t>Chat Sicherheit</t>
  </si>
  <si>
    <t>Web Sicherheit</t>
  </si>
  <si>
    <t>beides Sicherheit</t>
  </si>
  <si>
    <t>Chat/ Richtige Antwort Sicherheit</t>
  </si>
  <si>
    <t>Chat/ Falsche Antwort Sicherheit</t>
  </si>
  <si>
    <t>Web/ Richtige Antwort Sicherheit</t>
  </si>
  <si>
    <t>Web/Falsche Antwort Sicherheit</t>
  </si>
  <si>
    <t>beides/Richtige Antwort Sicherheit</t>
  </si>
  <si>
    <t>beides/Falsche Antwort Sicherheit</t>
  </si>
  <si>
    <t>Alter</t>
  </si>
  <si>
    <t>Sicherheit generell falsche Antwort</t>
  </si>
  <si>
    <t>Sicherheit generell richtige Antwort</t>
  </si>
  <si>
    <t>Sicherheit generell vorher</t>
  </si>
  <si>
    <t>Sicherheit generell nachher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</si>
</sst>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D405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6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9" xfId="1" applyFont="1" applyBorder="1"/>
    <xf numFmtId="0" fontId="0" fillId="0" borderId="9" xfId="0" applyBorder="1"/>
    <xf numFmtId="9" fontId="0" fillId="0" borderId="9" xfId="0" applyNumberFormat="1" applyBorder="1"/>
    <xf numFmtId="0" fontId="4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CC1491-3515-4D94-9424-A0DD58D52E02}" name="Tabelle1" displayName="Tabelle1" ref="A1:I90" totalsRowCount="1">
  <autoFilter ref="A1:I89" xr:uid="{F4CC1491-3515-4D94-9424-A0DD58D52E02}">
    <filterColumn colId="8">
      <filters>
        <filter val="Websearch"/>
      </filters>
    </filterColumn>
  </autoFilter>
  <tableColumns count="9">
    <tableColumn id="1" xr3:uid="{574A18D9-747E-4CD9-8161-A5578DE72650}" name="user"/>
    <tableColumn id="2" xr3:uid="{E80F7E9B-943D-4FB0-897F-A56F8E8CD3C0}" name="task"/>
    <tableColumn id="11" xr3:uid="{0F7FE576-ADAF-4A34-8A93-B1D209343347}" name="Vertrautheit"/>
    <tableColumn id="3" xr3:uid="{2BFF9890-B95E-4A22-A5D0-E26F92B67949}" name="Antwort vorher"/>
    <tableColumn id="7" xr3:uid="{F4589CF3-8E2C-4042-BA66-0A52CF620236}" name="Sicherheit"/>
    <tableColumn id="4" xr3:uid="{27561551-0259-482D-995A-28C2DE27E8BA}" name="Antwort nachher"/>
    <tableColumn id="9" xr3:uid="{AD3FD694-5DA4-4C1F-B483-567A25F0C7B2}" name="Sicherheit2"/>
    <tableColumn id="5" xr3:uid="{5ED7B3A1-E269-4CC5-8156-8631298FA035}" name="Richtig"/>
    <tableColumn id="6" xr3:uid="{19C26CA3-063B-4547-A63D-9DD8C9028F7C}" name="Suchforma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3102-8685-41E3-8637-1203C7D8E515}">
  <dimension ref="A1:I89"/>
  <sheetViews>
    <sheetView workbookViewId="0">
      <selection activeCell="H9" sqref="H9"/>
    </sheetView>
  </sheetViews>
  <sheetFormatPr baseColWidth="10" defaultRowHeight="15" x14ac:dyDescent="0.25"/>
  <cols>
    <col min="3" max="3" width="14.140625" customWidth="1"/>
    <col min="4" max="4" width="17.85546875" customWidth="1"/>
    <col min="5" max="5" width="13.7109375" customWidth="1"/>
    <col min="6" max="6" width="18.28515625" customWidth="1"/>
    <col min="7" max="7" width="12.7109375" customWidth="1"/>
    <col min="8" max="8" width="11.42578125" customWidth="1"/>
  </cols>
  <sheetData>
    <row r="1" spans="1:9" x14ac:dyDescent="0.25">
      <c r="A1" t="s">
        <v>0</v>
      </c>
      <c r="B1" t="s">
        <v>1</v>
      </c>
      <c r="C1" t="s">
        <v>14</v>
      </c>
      <c r="D1" t="s">
        <v>2</v>
      </c>
      <c r="E1" t="s">
        <v>12</v>
      </c>
      <c r="F1" t="s">
        <v>3</v>
      </c>
      <c r="G1" t="s">
        <v>13</v>
      </c>
      <c r="H1" t="s">
        <v>4</v>
      </c>
      <c r="I1" t="s">
        <v>5</v>
      </c>
    </row>
    <row r="2" spans="1:9" x14ac:dyDescent="0.25">
      <c r="A2">
        <v>1</v>
      </c>
      <c r="B2">
        <v>1</v>
      </c>
      <c r="C2">
        <v>1</v>
      </c>
      <c r="D2" t="s">
        <v>7</v>
      </c>
      <c r="E2">
        <v>1</v>
      </c>
      <c r="F2" t="s">
        <v>6</v>
      </c>
      <c r="G2">
        <v>3</v>
      </c>
      <c r="H2" t="s">
        <v>7</v>
      </c>
      <c r="I2" t="s">
        <v>8</v>
      </c>
    </row>
    <row r="3" spans="1:9" hidden="1" x14ac:dyDescent="0.25">
      <c r="A3">
        <v>1</v>
      </c>
      <c r="B3">
        <v>2</v>
      </c>
      <c r="C3">
        <v>3</v>
      </c>
      <c r="D3" t="s">
        <v>6</v>
      </c>
      <c r="E3">
        <v>3</v>
      </c>
      <c r="F3" t="s">
        <v>6</v>
      </c>
      <c r="G3">
        <v>6</v>
      </c>
      <c r="H3" t="s">
        <v>6</v>
      </c>
      <c r="I3" t="s">
        <v>9</v>
      </c>
    </row>
    <row r="4" spans="1:9" hidden="1" x14ac:dyDescent="0.25">
      <c r="A4">
        <v>1</v>
      </c>
      <c r="B4">
        <v>3</v>
      </c>
      <c r="C4">
        <v>1</v>
      </c>
      <c r="D4" t="s">
        <v>7</v>
      </c>
      <c r="E4">
        <v>2</v>
      </c>
      <c r="F4" t="s">
        <v>6</v>
      </c>
      <c r="G4">
        <v>6</v>
      </c>
      <c r="H4" t="s">
        <v>6</v>
      </c>
      <c r="I4" t="s">
        <v>9</v>
      </c>
    </row>
    <row r="5" spans="1:9" hidden="1" x14ac:dyDescent="0.25">
      <c r="A5">
        <v>1</v>
      </c>
      <c r="B5">
        <v>4</v>
      </c>
      <c r="C5">
        <v>1</v>
      </c>
      <c r="D5" t="s">
        <v>7</v>
      </c>
      <c r="E5">
        <v>1</v>
      </c>
      <c r="F5" t="s">
        <v>6</v>
      </c>
      <c r="G5">
        <v>1</v>
      </c>
      <c r="H5" t="s">
        <v>7</v>
      </c>
      <c r="I5" t="s">
        <v>9</v>
      </c>
    </row>
    <row r="6" spans="1:9" hidden="1" x14ac:dyDescent="0.25">
      <c r="A6">
        <v>2</v>
      </c>
      <c r="B6">
        <v>1</v>
      </c>
      <c r="C6">
        <v>1</v>
      </c>
      <c r="D6" t="s">
        <v>6</v>
      </c>
      <c r="E6">
        <v>1</v>
      </c>
      <c r="F6" t="s">
        <v>6</v>
      </c>
      <c r="G6">
        <v>6</v>
      </c>
      <c r="H6" t="s">
        <v>7</v>
      </c>
      <c r="I6" t="s">
        <v>10</v>
      </c>
    </row>
    <row r="7" spans="1:9" x14ac:dyDescent="0.25">
      <c r="A7">
        <v>2</v>
      </c>
      <c r="B7">
        <v>2</v>
      </c>
      <c r="C7">
        <v>4</v>
      </c>
      <c r="D7" t="s">
        <v>6</v>
      </c>
      <c r="E7">
        <v>6</v>
      </c>
      <c r="F7" t="s">
        <v>6</v>
      </c>
      <c r="G7">
        <v>7</v>
      </c>
      <c r="H7" t="s">
        <v>6</v>
      </c>
      <c r="I7" t="s">
        <v>8</v>
      </c>
    </row>
    <row r="8" spans="1:9" x14ac:dyDescent="0.25">
      <c r="A8">
        <v>2</v>
      </c>
      <c r="B8">
        <v>3</v>
      </c>
      <c r="C8">
        <v>1</v>
      </c>
      <c r="D8" t="s">
        <v>6</v>
      </c>
      <c r="E8">
        <v>1</v>
      </c>
      <c r="F8" t="s">
        <v>6</v>
      </c>
      <c r="G8">
        <v>7</v>
      </c>
      <c r="H8" t="s">
        <v>6</v>
      </c>
      <c r="I8" t="s">
        <v>8</v>
      </c>
    </row>
    <row r="9" spans="1:9" hidden="1" x14ac:dyDescent="0.25">
      <c r="A9">
        <v>2</v>
      </c>
      <c r="B9">
        <v>4</v>
      </c>
      <c r="C9">
        <v>1</v>
      </c>
      <c r="D9" t="s">
        <v>7</v>
      </c>
      <c r="E9">
        <v>1</v>
      </c>
      <c r="F9" t="s">
        <v>6</v>
      </c>
      <c r="G9">
        <v>7</v>
      </c>
      <c r="H9" t="s">
        <v>7</v>
      </c>
      <c r="I9" t="s">
        <v>9</v>
      </c>
    </row>
    <row r="10" spans="1:9" x14ac:dyDescent="0.25">
      <c r="A10">
        <v>3</v>
      </c>
      <c r="B10">
        <v>1</v>
      </c>
      <c r="C10">
        <v>1</v>
      </c>
      <c r="D10" t="s">
        <v>7</v>
      </c>
      <c r="E10">
        <v>1</v>
      </c>
      <c r="F10" t="s">
        <v>6</v>
      </c>
      <c r="G10">
        <v>4</v>
      </c>
      <c r="H10" t="s">
        <v>7</v>
      </c>
      <c r="I10" t="s">
        <v>8</v>
      </c>
    </row>
    <row r="11" spans="1:9" x14ac:dyDescent="0.25">
      <c r="A11">
        <v>3</v>
      </c>
      <c r="B11">
        <v>2</v>
      </c>
      <c r="C11">
        <v>1</v>
      </c>
      <c r="D11" t="s">
        <v>6</v>
      </c>
      <c r="E11">
        <v>1</v>
      </c>
      <c r="F11" t="s">
        <v>6</v>
      </c>
      <c r="G11">
        <v>4</v>
      </c>
      <c r="H11" t="s">
        <v>6</v>
      </c>
      <c r="I11" t="s">
        <v>11</v>
      </c>
    </row>
    <row r="12" spans="1:9" x14ac:dyDescent="0.25">
      <c r="A12">
        <v>3</v>
      </c>
      <c r="B12">
        <v>3</v>
      </c>
      <c r="C12">
        <v>1</v>
      </c>
      <c r="D12" t="s">
        <v>6</v>
      </c>
      <c r="E12">
        <v>1</v>
      </c>
      <c r="F12" t="s">
        <v>6</v>
      </c>
      <c r="G12">
        <v>4</v>
      </c>
      <c r="H12" t="s">
        <v>6</v>
      </c>
      <c r="I12" t="s">
        <v>8</v>
      </c>
    </row>
    <row r="13" spans="1:9" hidden="1" x14ac:dyDescent="0.25">
      <c r="A13">
        <v>3</v>
      </c>
      <c r="B13">
        <v>4</v>
      </c>
      <c r="C13">
        <v>1</v>
      </c>
      <c r="D13" t="s">
        <v>7</v>
      </c>
      <c r="E13">
        <v>1</v>
      </c>
      <c r="F13" t="s">
        <v>6</v>
      </c>
      <c r="G13">
        <v>4</v>
      </c>
      <c r="H13" t="s">
        <v>6</v>
      </c>
      <c r="I13" t="s">
        <v>9</v>
      </c>
    </row>
    <row r="14" spans="1:9" hidden="1" x14ac:dyDescent="0.25">
      <c r="A14">
        <v>4</v>
      </c>
      <c r="B14">
        <v>1</v>
      </c>
      <c r="C14">
        <v>1</v>
      </c>
      <c r="D14" t="s">
        <v>6</v>
      </c>
      <c r="E14">
        <v>1</v>
      </c>
      <c r="F14" t="s">
        <v>6</v>
      </c>
      <c r="G14">
        <v>6</v>
      </c>
      <c r="H14" t="s">
        <v>7</v>
      </c>
      <c r="I14" t="s">
        <v>10</v>
      </c>
    </row>
    <row r="15" spans="1:9" hidden="1" x14ac:dyDescent="0.25">
      <c r="A15">
        <v>4</v>
      </c>
      <c r="B15">
        <v>2</v>
      </c>
      <c r="C15">
        <v>5</v>
      </c>
      <c r="D15" t="s">
        <v>6</v>
      </c>
      <c r="E15">
        <v>4</v>
      </c>
      <c r="F15" t="s">
        <v>6</v>
      </c>
      <c r="G15">
        <v>7</v>
      </c>
      <c r="H15" t="s">
        <v>6</v>
      </c>
      <c r="I15" t="s">
        <v>10</v>
      </c>
    </row>
    <row r="16" spans="1:9" hidden="1" x14ac:dyDescent="0.25">
      <c r="A16">
        <v>4</v>
      </c>
      <c r="B16">
        <v>3</v>
      </c>
      <c r="C16">
        <v>3</v>
      </c>
      <c r="D16" t="s">
        <v>6</v>
      </c>
      <c r="E16">
        <v>4</v>
      </c>
      <c r="F16" t="s">
        <v>6</v>
      </c>
      <c r="G16">
        <v>6</v>
      </c>
      <c r="H16" t="s">
        <v>6</v>
      </c>
      <c r="I16" t="s">
        <v>10</v>
      </c>
    </row>
    <row r="17" spans="1:9" hidden="1" x14ac:dyDescent="0.25">
      <c r="A17">
        <v>4</v>
      </c>
      <c r="B17">
        <v>4</v>
      </c>
      <c r="C17">
        <v>2</v>
      </c>
      <c r="D17" t="s">
        <v>7</v>
      </c>
      <c r="E17">
        <v>1</v>
      </c>
      <c r="F17" t="s">
        <v>6</v>
      </c>
      <c r="G17">
        <v>6</v>
      </c>
      <c r="H17" t="s">
        <v>7</v>
      </c>
      <c r="I17" t="s">
        <v>9</v>
      </c>
    </row>
    <row r="18" spans="1:9" hidden="1" x14ac:dyDescent="0.25">
      <c r="A18">
        <v>5</v>
      </c>
      <c r="B18">
        <v>1</v>
      </c>
      <c r="C18">
        <v>1</v>
      </c>
      <c r="D18" t="s">
        <v>6</v>
      </c>
      <c r="E18">
        <v>1</v>
      </c>
      <c r="F18" t="s">
        <v>6</v>
      </c>
      <c r="G18">
        <v>6</v>
      </c>
      <c r="H18" t="s">
        <v>7</v>
      </c>
      <c r="I18" t="s">
        <v>10</v>
      </c>
    </row>
    <row r="19" spans="1:9" hidden="1" x14ac:dyDescent="0.25">
      <c r="A19">
        <v>5</v>
      </c>
      <c r="B19">
        <v>2</v>
      </c>
      <c r="C19">
        <v>5</v>
      </c>
      <c r="D19" t="s">
        <v>6</v>
      </c>
      <c r="E19">
        <v>5</v>
      </c>
      <c r="F19" t="s">
        <v>6</v>
      </c>
      <c r="G19">
        <v>7</v>
      </c>
      <c r="H19" t="s">
        <v>6</v>
      </c>
      <c r="I19" t="s">
        <v>10</v>
      </c>
    </row>
    <row r="20" spans="1:9" hidden="1" x14ac:dyDescent="0.25">
      <c r="A20">
        <v>5</v>
      </c>
      <c r="B20">
        <v>3</v>
      </c>
      <c r="C20">
        <v>7</v>
      </c>
      <c r="D20" t="s">
        <v>7</v>
      </c>
      <c r="E20">
        <v>6</v>
      </c>
      <c r="F20" t="s">
        <v>6</v>
      </c>
      <c r="G20">
        <v>5</v>
      </c>
      <c r="H20" t="s">
        <v>6</v>
      </c>
      <c r="I20" t="s">
        <v>10</v>
      </c>
    </row>
    <row r="21" spans="1:9" hidden="1" x14ac:dyDescent="0.25">
      <c r="A21">
        <v>5</v>
      </c>
      <c r="B21">
        <v>4</v>
      </c>
      <c r="C21">
        <v>2</v>
      </c>
      <c r="D21" t="s">
        <v>7</v>
      </c>
      <c r="E21">
        <v>1</v>
      </c>
      <c r="F21" t="s">
        <v>6</v>
      </c>
      <c r="G21">
        <v>6</v>
      </c>
      <c r="H21" t="s">
        <v>7</v>
      </c>
      <c r="I21" t="s">
        <v>9</v>
      </c>
    </row>
    <row r="22" spans="1:9" x14ac:dyDescent="0.25">
      <c r="A22">
        <v>6</v>
      </c>
      <c r="B22">
        <v>1</v>
      </c>
      <c r="C22">
        <v>2</v>
      </c>
      <c r="D22" t="s">
        <v>6</v>
      </c>
      <c r="E22">
        <v>1</v>
      </c>
      <c r="F22" t="s">
        <v>7</v>
      </c>
      <c r="G22">
        <v>6</v>
      </c>
      <c r="H22" t="s">
        <v>6</v>
      </c>
      <c r="I22" t="s">
        <v>11</v>
      </c>
    </row>
    <row r="23" spans="1:9" hidden="1" x14ac:dyDescent="0.25">
      <c r="A23">
        <v>6</v>
      </c>
      <c r="B23">
        <v>2</v>
      </c>
      <c r="C23">
        <v>3</v>
      </c>
      <c r="D23" t="s">
        <v>7</v>
      </c>
      <c r="E23">
        <v>5</v>
      </c>
      <c r="F23" t="s">
        <v>6</v>
      </c>
      <c r="G23">
        <v>7</v>
      </c>
      <c r="H23" t="s">
        <v>6</v>
      </c>
      <c r="I23" t="s">
        <v>9</v>
      </c>
    </row>
    <row r="24" spans="1:9" hidden="1" x14ac:dyDescent="0.25">
      <c r="A24">
        <v>6</v>
      </c>
      <c r="B24">
        <v>3</v>
      </c>
      <c r="C24">
        <v>5</v>
      </c>
      <c r="D24" t="s">
        <v>6</v>
      </c>
      <c r="E24">
        <v>4</v>
      </c>
      <c r="F24" t="s">
        <v>6</v>
      </c>
      <c r="G24">
        <v>7</v>
      </c>
      <c r="H24" t="s">
        <v>6</v>
      </c>
      <c r="I24" t="s">
        <v>9</v>
      </c>
    </row>
    <row r="25" spans="1:9" hidden="1" x14ac:dyDescent="0.25">
      <c r="A25">
        <v>6</v>
      </c>
      <c r="B25">
        <v>4</v>
      </c>
      <c r="C25">
        <v>1</v>
      </c>
      <c r="D25" t="s">
        <v>7</v>
      </c>
      <c r="E25">
        <v>1</v>
      </c>
      <c r="F25" t="s">
        <v>7</v>
      </c>
      <c r="G25">
        <v>4</v>
      </c>
      <c r="H25" t="s">
        <v>6</v>
      </c>
      <c r="I25" t="s">
        <v>9</v>
      </c>
    </row>
    <row r="26" spans="1:9" hidden="1" x14ac:dyDescent="0.25">
      <c r="A26">
        <v>7</v>
      </c>
      <c r="B26">
        <v>1</v>
      </c>
      <c r="C26">
        <v>1</v>
      </c>
      <c r="D26" t="s">
        <v>7</v>
      </c>
      <c r="E26">
        <v>1</v>
      </c>
      <c r="F26" t="s">
        <v>6</v>
      </c>
      <c r="G26">
        <v>6</v>
      </c>
      <c r="H26" t="s">
        <v>7</v>
      </c>
      <c r="I26" t="s">
        <v>9</v>
      </c>
    </row>
    <row r="27" spans="1:9" hidden="1" x14ac:dyDescent="0.25">
      <c r="A27">
        <v>7</v>
      </c>
      <c r="B27">
        <v>2</v>
      </c>
      <c r="C27">
        <v>3</v>
      </c>
      <c r="D27" t="s">
        <v>6</v>
      </c>
      <c r="E27">
        <v>4</v>
      </c>
      <c r="F27" t="s">
        <v>6</v>
      </c>
      <c r="G27">
        <v>5</v>
      </c>
      <c r="H27" t="s">
        <v>6</v>
      </c>
      <c r="I27" t="s">
        <v>9</v>
      </c>
    </row>
    <row r="28" spans="1:9" hidden="1" x14ac:dyDescent="0.25">
      <c r="A28">
        <v>7</v>
      </c>
      <c r="B28">
        <v>3</v>
      </c>
      <c r="C28">
        <v>2</v>
      </c>
      <c r="D28" t="s">
        <v>7</v>
      </c>
      <c r="E28">
        <v>5</v>
      </c>
      <c r="F28" t="s">
        <v>6</v>
      </c>
      <c r="G28">
        <v>5</v>
      </c>
      <c r="H28" t="s">
        <v>6</v>
      </c>
      <c r="I28" t="s">
        <v>10</v>
      </c>
    </row>
    <row r="29" spans="1:9" hidden="1" x14ac:dyDescent="0.25">
      <c r="A29">
        <v>7</v>
      </c>
      <c r="B29">
        <v>4</v>
      </c>
      <c r="C29">
        <v>2</v>
      </c>
      <c r="D29" t="s">
        <v>6</v>
      </c>
      <c r="E29">
        <v>2</v>
      </c>
      <c r="F29" t="s">
        <v>6</v>
      </c>
      <c r="G29">
        <v>6</v>
      </c>
      <c r="H29" t="s">
        <v>7</v>
      </c>
      <c r="I29" t="s">
        <v>9</v>
      </c>
    </row>
    <row r="30" spans="1:9" hidden="1" x14ac:dyDescent="0.25">
      <c r="A30">
        <v>8</v>
      </c>
      <c r="B30">
        <v>1</v>
      </c>
      <c r="C30">
        <v>2</v>
      </c>
      <c r="D30" t="s">
        <v>6</v>
      </c>
      <c r="E30">
        <v>1</v>
      </c>
      <c r="F30" t="s">
        <v>6</v>
      </c>
      <c r="G30">
        <v>6</v>
      </c>
      <c r="H30" t="s">
        <v>7</v>
      </c>
      <c r="I30" t="s">
        <v>9</v>
      </c>
    </row>
    <row r="31" spans="1:9" hidden="1" x14ac:dyDescent="0.25">
      <c r="A31">
        <v>8</v>
      </c>
      <c r="B31">
        <v>2</v>
      </c>
      <c r="C31">
        <v>6</v>
      </c>
      <c r="D31" t="s">
        <v>6</v>
      </c>
      <c r="E31">
        <v>6</v>
      </c>
      <c r="F31" t="s">
        <v>6</v>
      </c>
      <c r="G31">
        <v>7</v>
      </c>
      <c r="H31" t="s">
        <v>6</v>
      </c>
      <c r="I31" t="s">
        <v>10</v>
      </c>
    </row>
    <row r="32" spans="1:9" hidden="1" x14ac:dyDescent="0.25">
      <c r="A32">
        <v>8</v>
      </c>
      <c r="B32">
        <v>3</v>
      </c>
      <c r="C32">
        <v>1</v>
      </c>
      <c r="D32" t="s">
        <v>7</v>
      </c>
      <c r="E32">
        <v>1</v>
      </c>
      <c r="F32" t="s">
        <v>6</v>
      </c>
      <c r="G32">
        <v>5</v>
      </c>
      <c r="H32" t="s">
        <v>6</v>
      </c>
      <c r="I32" t="s">
        <v>10</v>
      </c>
    </row>
    <row r="33" spans="1:9" hidden="1" x14ac:dyDescent="0.25">
      <c r="A33">
        <v>8</v>
      </c>
      <c r="B33">
        <v>4</v>
      </c>
      <c r="C33">
        <v>3</v>
      </c>
      <c r="D33" t="s">
        <v>6</v>
      </c>
      <c r="E33">
        <v>4</v>
      </c>
      <c r="F33" t="s">
        <v>6</v>
      </c>
      <c r="G33">
        <v>7</v>
      </c>
      <c r="H33" t="s">
        <v>7</v>
      </c>
      <c r="I33" t="s">
        <v>9</v>
      </c>
    </row>
    <row r="34" spans="1:9" hidden="1" x14ac:dyDescent="0.25">
      <c r="A34">
        <v>9</v>
      </c>
      <c r="B34">
        <v>1</v>
      </c>
      <c r="C34">
        <v>2</v>
      </c>
      <c r="D34" t="s">
        <v>6</v>
      </c>
      <c r="E34">
        <v>2</v>
      </c>
      <c r="F34" t="s">
        <v>6</v>
      </c>
      <c r="G34">
        <v>4</v>
      </c>
      <c r="H34" t="s">
        <v>7</v>
      </c>
      <c r="I34" t="s">
        <v>9</v>
      </c>
    </row>
    <row r="35" spans="1:9" hidden="1" x14ac:dyDescent="0.25">
      <c r="A35">
        <v>9</v>
      </c>
      <c r="B35">
        <v>2</v>
      </c>
      <c r="C35">
        <v>4</v>
      </c>
      <c r="D35" t="s">
        <v>7</v>
      </c>
      <c r="E35">
        <v>6</v>
      </c>
      <c r="F35" t="s">
        <v>6</v>
      </c>
      <c r="G35">
        <v>7</v>
      </c>
      <c r="H35" t="s">
        <v>6</v>
      </c>
      <c r="I35" t="s">
        <v>10</v>
      </c>
    </row>
    <row r="36" spans="1:9" hidden="1" x14ac:dyDescent="0.25">
      <c r="A36">
        <v>9</v>
      </c>
      <c r="B36">
        <v>3</v>
      </c>
      <c r="C36">
        <v>1</v>
      </c>
      <c r="D36" t="s">
        <v>7</v>
      </c>
      <c r="E36">
        <v>2</v>
      </c>
      <c r="F36" t="s">
        <v>6</v>
      </c>
      <c r="G36">
        <v>7</v>
      </c>
      <c r="H36" t="s">
        <v>6</v>
      </c>
      <c r="I36" t="s">
        <v>10</v>
      </c>
    </row>
    <row r="37" spans="1:9" hidden="1" x14ac:dyDescent="0.25">
      <c r="A37">
        <v>9</v>
      </c>
      <c r="B37">
        <v>4</v>
      </c>
      <c r="C37">
        <v>1</v>
      </c>
      <c r="D37" t="s">
        <v>6</v>
      </c>
      <c r="E37">
        <v>2</v>
      </c>
      <c r="F37" t="s">
        <v>6</v>
      </c>
      <c r="G37">
        <v>7</v>
      </c>
      <c r="H37" t="s">
        <v>7</v>
      </c>
      <c r="I37" t="s">
        <v>10</v>
      </c>
    </row>
    <row r="38" spans="1:9" x14ac:dyDescent="0.25">
      <c r="A38">
        <v>10</v>
      </c>
      <c r="B38" t="s">
        <v>36</v>
      </c>
      <c r="C38">
        <v>1</v>
      </c>
      <c r="D38" t="s">
        <v>7</v>
      </c>
      <c r="E38">
        <v>2</v>
      </c>
      <c r="F38" t="s">
        <v>6</v>
      </c>
      <c r="G38">
        <v>2</v>
      </c>
      <c r="H38" t="s">
        <v>7</v>
      </c>
      <c r="I38" t="s">
        <v>8</v>
      </c>
    </row>
    <row r="39" spans="1:9" x14ac:dyDescent="0.25">
      <c r="A39">
        <v>10</v>
      </c>
      <c r="B39" t="s">
        <v>37</v>
      </c>
      <c r="C39">
        <v>2</v>
      </c>
      <c r="D39" t="s">
        <v>6</v>
      </c>
      <c r="E39">
        <v>4</v>
      </c>
      <c r="F39" t="s">
        <v>6</v>
      </c>
      <c r="G39">
        <v>6</v>
      </c>
      <c r="H39" t="s">
        <v>6</v>
      </c>
      <c r="I39" t="s">
        <v>8</v>
      </c>
    </row>
    <row r="40" spans="1:9" x14ac:dyDescent="0.25">
      <c r="A40">
        <v>10</v>
      </c>
      <c r="B40" t="s">
        <v>38</v>
      </c>
      <c r="C40">
        <v>5</v>
      </c>
      <c r="D40" t="s">
        <v>6</v>
      </c>
      <c r="E40">
        <v>5</v>
      </c>
      <c r="F40" t="s">
        <v>6</v>
      </c>
      <c r="G40">
        <v>7</v>
      </c>
      <c r="H40" t="s">
        <v>6</v>
      </c>
      <c r="I40" t="s">
        <v>8</v>
      </c>
    </row>
    <row r="41" spans="1:9" x14ac:dyDescent="0.25">
      <c r="A41">
        <v>10</v>
      </c>
      <c r="B41" t="s">
        <v>39</v>
      </c>
      <c r="C41">
        <v>1</v>
      </c>
      <c r="D41" t="s">
        <v>7</v>
      </c>
      <c r="E41">
        <v>1</v>
      </c>
      <c r="F41" t="s">
        <v>7</v>
      </c>
      <c r="G41">
        <v>3</v>
      </c>
      <c r="H41" t="s">
        <v>6</v>
      </c>
      <c r="I41" t="s">
        <v>8</v>
      </c>
    </row>
    <row r="42" spans="1:9" hidden="1" x14ac:dyDescent="0.25">
      <c r="A42">
        <v>11</v>
      </c>
      <c r="B42" t="s">
        <v>36</v>
      </c>
      <c r="C42">
        <v>1</v>
      </c>
      <c r="D42" t="s">
        <v>7</v>
      </c>
      <c r="E42">
        <v>1</v>
      </c>
      <c r="F42" t="s">
        <v>6</v>
      </c>
      <c r="G42">
        <v>6</v>
      </c>
      <c r="H42" t="s">
        <v>7</v>
      </c>
      <c r="I42" t="s">
        <v>9</v>
      </c>
    </row>
    <row r="43" spans="1:9" hidden="1" x14ac:dyDescent="0.25">
      <c r="A43">
        <v>11</v>
      </c>
      <c r="B43" t="s">
        <v>37</v>
      </c>
      <c r="C43">
        <v>6</v>
      </c>
      <c r="D43" t="s">
        <v>6</v>
      </c>
      <c r="E43">
        <v>6</v>
      </c>
      <c r="F43" t="s">
        <v>6</v>
      </c>
      <c r="G43">
        <v>7</v>
      </c>
      <c r="H43" t="s">
        <v>6</v>
      </c>
      <c r="I43" t="s">
        <v>10</v>
      </c>
    </row>
    <row r="44" spans="1:9" hidden="1" x14ac:dyDescent="0.25">
      <c r="A44">
        <v>11</v>
      </c>
      <c r="B44" t="s">
        <v>38</v>
      </c>
      <c r="C44">
        <v>2</v>
      </c>
      <c r="D44" t="s">
        <v>6</v>
      </c>
      <c r="E44">
        <v>2</v>
      </c>
      <c r="F44" t="s">
        <v>6</v>
      </c>
      <c r="G44">
        <v>5</v>
      </c>
      <c r="H44" t="s">
        <v>6</v>
      </c>
      <c r="I44" t="s">
        <v>9</v>
      </c>
    </row>
    <row r="45" spans="1:9" hidden="1" x14ac:dyDescent="0.25">
      <c r="A45">
        <v>11</v>
      </c>
      <c r="B45" t="s">
        <v>39</v>
      </c>
      <c r="C45">
        <v>2</v>
      </c>
      <c r="D45" t="s">
        <v>6</v>
      </c>
      <c r="E45">
        <v>4</v>
      </c>
      <c r="F45" t="s">
        <v>6</v>
      </c>
      <c r="G45">
        <v>7</v>
      </c>
      <c r="H45" t="s">
        <v>7</v>
      </c>
      <c r="I45" t="s">
        <v>9</v>
      </c>
    </row>
    <row r="46" spans="1:9" x14ac:dyDescent="0.25">
      <c r="A46">
        <v>12</v>
      </c>
      <c r="B46">
        <v>1</v>
      </c>
      <c r="C46">
        <v>1</v>
      </c>
      <c r="D46" t="s">
        <v>7</v>
      </c>
      <c r="E46">
        <v>2</v>
      </c>
      <c r="F46" t="s">
        <v>7</v>
      </c>
      <c r="G46">
        <v>5</v>
      </c>
      <c r="H46" t="s">
        <v>6</v>
      </c>
      <c r="I46" t="s">
        <v>8</v>
      </c>
    </row>
    <row r="47" spans="1:9" x14ac:dyDescent="0.25">
      <c r="A47">
        <v>12</v>
      </c>
      <c r="B47">
        <v>2</v>
      </c>
      <c r="C47">
        <v>2</v>
      </c>
      <c r="D47" t="s">
        <v>7</v>
      </c>
      <c r="E47">
        <v>2</v>
      </c>
      <c r="F47" t="s">
        <v>6</v>
      </c>
      <c r="G47">
        <v>3</v>
      </c>
      <c r="H47" t="s">
        <v>6</v>
      </c>
      <c r="I47" t="s">
        <v>8</v>
      </c>
    </row>
    <row r="48" spans="1:9" x14ac:dyDescent="0.25">
      <c r="A48">
        <v>12</v>
      </c>
      <c r="B48">
        <v>3</v>
      </c>
      <c r="C48">
        <v>4</v>
      </c>
      <c r="D48" t="s">
        <v>7</v>
      </c>
      <c r="E48">
        <v>3</v>
      </c>
      <c r="F48" t="s">
        <v>6</v>
      </c>
      <c r="G48">
        <v>3</v>
      </c>
      <c r="H48" t="s">
        <v>6</v>
      </c>
      <c r="I48" t="s">
        <v>8</v>
      </c>
    </row>
    <row r="49" spans="1:9" x14ac:dyDescent="0.25">
      <c r="A49">
        <v>12</v>
      </c>
      <c r="B49">
        <v>4</v>
      </c>
      <c r="C49">
        <v>3</v>
      </c>
      <c r="D49" t="s">
        <v>7</v>
      </c>
      <c r="E49">
        <v>7</v>
      </c>
      <c r="F49" t="s">
        <v>7</v>
      </c>
      <c r="G49">
        <v>7</v>
      </c>
      <c r="H49" t="s">
        <v>6</v>
      </c>
      <c r="I49" t="s">
        <v>8</v>
      </c>
    </row>
    <row r="50" spans="1:9" hidden="1" x14ac:dyDescent="0.25">
      <c r="A50">
        <v>13</v>
      </c>
      <c r="B50">
        <v>1</v>
      </c>
      <c r="C50">
        <v>1</v>
      </c>
      <c r="D50" t="s">
        <v>7</v>
      </c>
      <c r="E50">
        <v>1</v>
      </c>
      <c r="F50" t="s">
        <v>6</v>
      </c>
      <c r="G50">
        <v>7</v>
      </c>
      <c r="H50" t="s">
        <v>7</v>
      </c>
      <c r="I50" t="s">
        <v>9</v>
      </c>
    </row>
    <row r="51" spans="1:9" hidden="1" x14ac:dyDescent="0.25">
      <c r="A51">
        <v>13</v>
      </c>
      <c r="B51">
        <v>2</v>
      </c>
      <c r="C51">
        <v>4</v>
      </c>
      <c r="D51" t="s">
        <v>6</v>
      </c>
      <c r="E51">
        <v>4</v>
      </c>
      <c r="F51" t="s">
        <v>6</v>
      </c>
      <c r="G51">
        <v>7</v>
      </c>
      <c r="H51" t="s">
        <v>6</v>
      </c>
      <c r="I51" t="s">
        <v>10</v>
      </c>
    </row>
    <row r="52" spans="1:9" hidden="1" x14ac:dyDescent="0.25">
      <c r="A52">
        <v>13</v>
      </c>
      <c r="B52">
        <v>3</v>
      </c>
      <c r="C52">
        <v>1</v>
      </c>
      <c r="D52" t="s">
        <v>6</v>
      </c>
      <c r="E52">
        <v>2</v>
      </c>
      <c r="F52" t="s">
        <v>6</v>
      </c>
      <c r="G52">
        <v>7</v>
      </c>
      <c r="H52" t="s">
        <v>6</v>
      </c>
      <c r="I52" t="s">
        <v>10</v>
      </c>
    </row>
    <row r="53" spans="1:9" hidden="1" x14ac:dyDescent="0.25">
      <c r="A53">
        <v>13</v>
      </c>
      <c r="B53">
        <v>4</v>
      </c>
      <c r="C53">
        <v>1</v>
      </c>
      <c r="D53" t="s">
        <v>7</v>
      </c>
      <c r="E53">
        <v>1</v>
      </c>
      <c r="F53" t="s">
        <v>6</v>
      </c>
      <c r="G53">
        <v>5</v>
      </c>
      <c r="H53" t="s">
        <v>7</v>
      </c>
      <c r="I53" t="s">
        <v>9</v>
      </c>
    </row>
    <row r="54" spans="1:9" hidden="1" x14ac:dyDescent="0.25">
      <c r="A54">
        <v>14</v>
      </c>
      <c r="B54">
        <v>1</v>
      </c>
      <c r="C54">
        <v>1</v>
      </c>
      <c r="D54" t="s">
        <v>7</v>
      </c>
      <c r="E54">
        <v>1</v>
      </c>
      <c r="F54" t="s">
        <v>7</v>
      </c>
      <c r="G54">
        <v>4</v>
      </c>
      <c r="H54" t="s">
        <v>6</v>
      </c>
      <c r="I54" t="s">
        <v>9</v>
      </c>
    </row>
    <row r="55" spans="1:9" hidden="1" x14ac:dyDescent="0.25">
      <c r="A55">
        <v>14</v>
      </c>
      <c r="B55">
        <v>2</v>
      </c>
      <c r="C55">
        <v>3</v>
      </c>
      <c r="D55" t="s">
        <v>6</v>
      </c>
      <c r="E55">
        <v>3</v>
      </c>
      <c r="F55" t="s">
        <v>6</v>
      </c>
      <c r="G55">
        <v>6</v>
      </c>
      <c r="H55" t="s">
        <v>6</v>
      </c>
      <c r="I55" t="s">
        <v>9</v>
      </c>
    </row>
    <row r="56" spans="1:9" hidden="1" x14ac:dyDescent="0.25">
      <c r="A56">
        <v>14</v>
      </c>
      <c r="B56">
        <v>3</v>
      </c>
      <c r="C56">
        <v>2</v>
      </c>
      <c r="D56" t="s">
        <v>7</v>
      </c>
      <c r="E56">
        <v>1</v>
      </c>
      <c r="F56" t="s">
        <v>6</v>
      </c>
      <c r="G56">
        <v>5</v>
      </c>
      <c r="H56" t="s">
        <v>6</v>
      </c>
      <c r="I56" t="s">
        <v>9</v>
      </c>
    </row>
    <row r="57" spans="1:9" hidden="1" x14ac:dyDescent="0.25">
      <c r="A57">
        <v>14</v>
      </c>
      <c r="B57">
        <v>4</v>
      </c>
      <c r="C57">
        <v>1</v>
      </c>
      <c r="D57" t="s">
        <v>6</v>
      </c>
      <c r="E57">
        <v>1</v>
      </c>
      <c r="F57" t="s">
        <v>6</v>
      </c>
      <c r="G57">
        <v>6</v>
      </c>
      <c r="H57" t="s">
        <v>7</v>
      </c>
      <c r="I57" t="s">
        <v>9</v>
      </c>
    </row>
    <row r="58" spans="1:9" hidden="1" x14ac:dyDescent="0.25">
      <c r="A58">
        <v>15</v>
      </c>
      <c r="B58">
        <v>1</v>
      </c>
      <c r="C58">
        <v>1</v>
      </c>
      <c r="D58" t="s">
        <v>7</v>
      </c>
      <c r="E58">
        <v>1</v>
      </c>
      <c r="F58" t="s">
        <v>7</v>
      </c>
      <c r="G58">
        <v>4</v>
      </c>
      <c r="H58" t="s">
        <v>6</v>
      </c>
      <c r="I58" t="s">
        <v>9</v>
      </c>
    </row>
    <row r="59" spans="1:9" hidden="1" x14ac:dyDescent="0.25">
      <c r="A59">
        <v>15</v>
      </c>
      <c r="B59">
        <v>2</v>
      </c>
      <c r="C59">
        <v>1</v>
      </c>
      <c r="D59" t="s">
        <v>6</v>
      </c>
      <c r="E59">
        <v>2</v>
      </c>
      <c r="F59" t="s">
        <v>6</v>
      </c>
      <c r="G59">
        <v>4</v>
      </c>
      <c r="H59" t="s">
        <v>6</v>
      </c>
      <c r="I59" t="s">
        <v>9</v>
      </c>
    </row>
    <row r="60" spans="1:9" hidden="1" x14ac:dyDescent="0.25">
      <c r="A60">
        <v>15</v>
      </c>
      <c r="B60">
        <v>3</v>
      </c>
      <c r="C60">
        <v>1</v>
      </c>
      <c r="D60" t="s">
        <v>7</v>
      </c>
      <c r="E60">
        <v>2</v>
      </c>
      <c r="F60" t="s">
        <v>6</v>
      </c>
      <c r="G60">
        <v>5</v>
      </c>
      <c r="H60" t="s">
        <v>6</v>
      </c>
      <c r="I60" t="s">
        <v>9</v>
      </c>
    </row>
    <row r="61" spans="1:9" hidden="1" x14ac:dyDescent="0.25">
      <c r="A61">
        <v>15</v>
      </c>
      <c r="B61">
        <v>4</v>
      </c>
      <c r="C61">
        <v>1</v>
      </c>
      <c r="D61" t="s">
        <v>6</v>
      </c>
      <c r="E61">
        <v>2</v>
      </c>
      <c r="F61" t="s">
        <v>6</v>
      </c>
      <c r="G61">
        <v>6</v>
      </c>
      <c r="H61" t="s">
        <v>7</v>
      </c>
      <c r="I61" t="s">
        <v>9</v>
      </c>
    </row>
    <row r="62" spans="1:9" hidden="1" x14ac:dyDescent="0.25">
      <c r="A62">
        <v>16</v>
      </c>
      <c r="B62">
        <v>1</v>
      </c>
      <c r="C62">
        <v>1</v>
      </c>
      <c r="D62" t="s">
        <v>7</v>
      </c>
      <c r="E62">
        <v>2</v>
      </c>
      <c r="F62" t="s">
        <v>7</v>
      </c>
      <c r="G62">
        <v>6</v>
      </c>
      <c r="H62" t="s">
        <v>6</v>
      </c>
      <c r="I62" t="s">
        <v>9</v>
      </c>
    </row>
    <row r="63" spans="1:9" x14ac:dyDescent="0.25">
      <c r="A63">
        <v>16</v>
      </c>
      <c r="B63">
        <v>2</v>
      </c>
      <c r="C63">
        <v>5</v>
      </c>
      <c r="D63" t="s">
        <v>6</v>
      </c>
      <c r="E63">
        <v>5</v>
      </c>
      <c r="F63" t="s">
        <v>6</v>
      </c>
      <c r="G63">
        <v>7</v>
      </c>
      <c r="H63" t="s">
        <v>6</v>
      </c>
      <c r="I63" t="s">
        <v>8</v>
      </c>
    </row>
    <row r="64" spans="1:9" hidden="1" x14ac:dyDescent="0.25">
      <c r="A64">
        <v>16</v>
      </c>
      <c r="B64">
        <v>3</v>
      </c>
      <c r="C64">
        <v>5</v>
      </c>
      <c r="D64" t="s">
        <v>6</v>
      </c>
      <c r="E64">
        <v>4</v>
      </c>
      <c r="F64" t="s">
        <v>7</v>
      </c>
      <c r="G64">
        <v>5</v>
      </c>
      <c r="H64" t="s">
        <v>7</v>
      </c>
      <c r="I64" t="s">
        <v>9</v>
      </c>
    </row>
    <row r="65" spans="1:9" x14ac:dyDescent="0.25">
      <c r="A65">
        <v>16</v>
      </c>
      <c r="B65">
        <v>4</v>
      </c>
      <c r="C65">
        <v>2</v>
      </c>
      <c r="D65" t="s">
        <v>6</v>
      </c>
      <c r="E65">
        <v>1</v>
      </c>
      <c r="F65" t="s">
        <v>6</v>
      </c>
      <c r="G65">
        <v>7</v>
      </c>
      <c r="H65" t="s">
        <v>7</v>
      </c>
      <c r="I65" t="s">
        <v>8</v>
      </c>
    </row>
    <row r="66" spans="1:9" hidden="1" x14ac:dyDescent="0.25">
      <c r="A66">
        <v>17</v>
      </c>
      <c r="B66">
        <v>1</v>
      </c>
      <c r="C66">
        <v>1</v>
      </c>
      <c r="D66" t="s">
        <v>6</v>
      </c>
      <c r="E66">
        <v>2</v>
      </c>
      <c r="F66" t="s">
        <v>7</v>
      </c>
      <c r="G66">
        <v>3</v>
      </c>
      <c r="H66" t="s">
        <v>6</v>
      </c>
      <c r="I66" t="s">
        <v>9</v>
      </c>
    </row>
    <row r="67" spans="1:9" hidden="1" x14ac:dyDescent="0.25">
      <c r="A67">
        <v>17</v>
      </c>
      <c r="B67">
        <v>2</v>
      </c>
      <c r="C67">
        <v>1</v>
      </c>
      <c r="D67" t="s">
        <v>7</v>
      </c>
      <c r="E67">
        <v>1</v>
      </c>
      <c r="F67" t="s">
        <v>6</v>
      </c>
      <c r="G67">
        <v>6</v>
      </c>
      <c r="H67" t="s">
        <v>6</v>
      </c>
      <c r="I67" t="s">
        <v>9</v>
      </c>
    </row>
    <row r="68" spans="1:9" x14ac:dyDescent="0.25">
      <c r="A68">
        <v>17</v>
      </c>
      <c r="B68">
        <v>3</v>
      </c>
      <c r="C68">
        <v>2</v>
      </c>
      <c r="D68" t="s">
        <v>6</v>
      </c>
      <c r="E68">
        <v>4</v>
      </c>
      <c r="F68" t="s">
        <v>6</v>
      </c>
      <c r="G68">
        <v>6</v>
      </c>
      <c r="H68" t="s">
        <v>6</v>
      </c>
      <c r="I68" t="s">
        <v>8</v>
      </c>
    </row>
    <row r="69" spans="1:9" hidden="1" x14ac:dyDescent="0.25">
      <c r="A69">
        <v>17</v>
      </c>
      <c r="B69">
        <v>4</v>
      </c>
      <c r="C69">
        <v>1</v>
      </c>
      <c r="D69" t="s">
        <v>7</v>
      </c>
      <c r="E69">
        <v>2</v>
      </c>
      <c r="F69" t="s">
        <v>6</v>
      </c>
      <c r="G69">
        <v>6</v>
      </c>
      <c r="H69" t="s">
        <v>7</v>
      </c>
      <c r="I69" t="s">
        <v>9</v>
      </c>
    </row>
    <row r="70" spans="1:9" hidden="1" x14ac:dyDescent="0.25">
      <c r="A70">
        <v>18</v>
      </c>
      <c r="B70">
        <v>1</v>
      </c>
      <c r="C70">
        <v>4</v>
      </c>
      <c r="D70" t="s">
        <v>7</v>
      </c>
      <c r="E70">
        <v>3</v>
      </c>
      <c r="F70" t="s">
        <v>7</v>
      </c>
      <c r="G70">
        <v>6</v>
      </c>
      <c r="H70" t="s">
        <v>6</v>
      </c>
      <c r="I70" t="s">
        <v>9</v>
      </c>
    </row>
    <row r="71" spans="1:9" x14ac:dyDescent="0.25">
      <c r="A71">
        <v>18</v>
      </c>
      <c r="B71">
        <v>2</v>
      </c>
      <c r="C71">
        <v>2</v>
      </c>
      <c r="D71" t="s">
        <v>6</v>
      </c>
      <c r="E71">
        <v>2</v>
      </c>
      <c r="F71" t="s">
        <v>6</v>
      </c>
      <c r="G71">
        <v>4</v>
      </c>
      <c r="H71" t="s">
        <v>6</v>
      </c>
      <c r="I71" t="s">
        <v>8</v>
      </c>
    </row>
    <row r="72" spans="1:9" x14ac:dyDescent="0.25">
      <c r="A72">
        <v>18</v>
      </c>
      <c r="B72">
        <v>3</v>
      </c>
      <c r="C72">
        <v>1</v>
      </c>
      <c r="D72" t="s">
        <v>7</v>
      </c>
      <c r="E72">
        <v>3</v>
      </c>
      <c r="F72" t="s">
        <v>6</v>
      </c>
      <c r="G72">
        <v>6</v>
      </c>
      <c r="H72" t="s">
        <v>6</v>
      </c>
      <c r="I72" t="s">
        <v>8</v>
      </c>
    </row>
    <row r="73" spans="1:9" hidden="1" x14ac:dyDescent="0.25">
      <c r="A73">
        <v>18</v>
      </c>
      <c r="B73">
        <v>4</v>
      </c>
      <c r="C73">
        <v>7</v>
      </c>
      <c r="D73" t="s">
        <v>6</v>
      </c>
      <c r="E73">
        <v>7</v>
      </c>
      <c r="F73" t="s">
        <v>6</v>
      </c>
      <c r="G73">
        <v>7</v>
      </c>
      <c r="H73" t="s">
        <v>7</v>
      </c>
      <c r="I73" t="s">
        <v>9</v>
      </c>
    </row>
    <row r="74" spans="1:9" hidden="1" x14ac:dyDescent="0.25">
      <c r="A74">
        <v>19</v>
      </c>
      <c r="B74">
        <v>1</v>
      </c>
      <c r="C74">
        <v>1</v>
      </c>
      <c r="D74" t="s">
        <v>6</v>
      </c>
      <c r="E74">
        <v>1</v>
      </c>
      <c r="F74" t="s">
        <v>6</v>
      </c>
      <c r="G74">
        <v>7</v>
      </c>
      <c r="H74" t="s">
        <v>7</v>
      </c>
      <c r="I74" t="s">
        <v>9</v>
      </c>
    </row>
    <row r="75" spans="1:9" hidden="1" x14ac:dyDescent="0.25">
      <c r="A75">
        <v>19</v>
      </c>
      <c r="B75">
        <v>2</v>
      </c>
      <c r="C75">
        <v>2</v>
      </c>
      <c r="D75" t="s">
        <v>7</v>
      </c>
      <c r="E75">
        <v>3</v>
      </c>
      <c r="F75" t="s">
        <v>6</v>
      </c>
      <c r="G75">
        <v>6</v>
      </c>
      <c r="H75" t="s">
        <v>6</v>
      </c>
      <c r="I75" t="s">
        <v>10</v>
      </c>
    </row>
    <row r="76" spans="1:9" x14ac:dyDescent="0.25">
      <c r="A76">
        <v>19</v>
      </c>
      <c r="B76">
        <v>3</v>
      </c>
      <c r="C76">
        <v>1</v>
      </c>
      <c r="D76" t="s">
        <v>6</v>
      </c>
      <c r="E76">
        <v>1</v>
      </c>
      <c r="F76" t="s">
        <v>6</v>
      </c>
      <c r="G76">
        <v>5</v>
      </c>
      <c r="H76" t="s">
        <v>6</v>
      </c>
      <c r="I76" t="s">
        <v>8</v>
      </c>
    </row>
    <row r="77" spans="1:9" x14ac:dyDescent="0.25">
      <c r="A77">
        <v>19</v>
      </c>
      <c r="B77">
        <v>4</v>
      </c>
      <c r="C77">
        <v>1</v>
      </c>
      <c r="D77" t="s">
        <v>7</v>
      </c>
      <c r="E77">
        <v>1</v>
      </c>
      <c r="F77" t="s">
        <v>6</v>
      </c>
      <c r="G77">
        <v>7</v>
      </c>
      <c r="H77" t="s">
        <v>7</v>
      </c>
      <c r="I77" t="s">
        <v>8</v>
      </c>
    </row>
    <row r="78" spans="1:9" x14ac:dyDescent="0.25">
      <c r="A78">
        <v>20</v>
      </c>
      <c r="B78">
        <v>1</v>
      </c>
      <c r="C78">
        <v>1</v>
      </c>
      <c r="D78" t="s">
        <v>7</v>
      </c>
      <c r="E78">
        <v>1</v>
      </c>
      <c r="F78" t="s">
        <v>7</v>
      </c>
      <c r="G78">
        <v>6</v>
      </c>
      <c r="H78" t="s">
        <v>6</v>
      </c>
      <c r="I78" t="s">
        <v>8</v>
      </c>
    </row>
    <row r="79" spans="1:9" x14ac:dyDescent="0.25">
      <c r="A79">
        <v>20</v>
      </c>
      <c r="B79">
        <v>2</v>
      </c>
      <c r="C79">
        <v>3</v>
      </c>
      <c r="D79" t="s">
        <v>6</v>
      </c>
      <c r="E79">
        <v>4</v>
      </c>
      <c r="F79" t="s">
        <v>6</v>
      </c>
      <c r="G79">
        <v>6</v>
      </c>
      <c r="H79" t="s">
        <v>6</v>
      </c>
      <c r="I79" t="s">
        <v>8</v>
      </c>
    </row>
    <row r="80" spans="1:9" x14ac:dyDescent="0.25">
      <c r="A80">
        <v>20</v>
      </c>
      <c r="B80">
        <v>3</v>
      </c>
      <c r="C80">
        <v>1</v>
      </c>
      <c r="D80" t="s">
        <v>7</v>
      </c>
      <c r="E80">
        <v>3</v>
      </c>
      <c r="F80" t="s">
        <v>6</v>
      </c>
      <c r="G80">
        <v>6</v>
      </c>
      <c r="H80" t="s">
        <v>6</v>
      </c>
      <c r="I80" t="s">
        <v>8</v>
      </c>
    </row>
    <row r="81" spans="1:9" x14ac:dyDescent="0.25">
      <c r="A81">
        <v>20</v>
      </c>
      <c r="B81">
        <v>4</v>
      </c>
      <c r="C81">
        <v>1</v>
      </c>
      <c r="D81" t="s">
        <v>7</v>
      </c>
      <c r="E81">
        <v>1</v>
      </c>
      <c r="F81" t="s">
        <v>6</v>
      </c>
      <c r="G81">
        <v>4</v>
      </c>
      <c r="H81" t="s">
        <v>7</v>
      </c>
      <c r="I81" t="s">
        <v>8</v>
      </c>
    </row>
    <row r="82" spans="1:9" hidden="1" x14ac:dyDescent="0.25">
      <c r="A82">
        <v>21</v>
      </c>
      <c r="B82">
        <v>1</v>
      </c>
      <c r="C82">
        <v>2</v>
      </c>
      <c r="D82" t="s">
        <v>7</v>
      </c>
      <c r="E82">
        <v>2</v>
      </c>
      <c r="F82" t="s">
        <v>6</v>
      </c>
      <c r="G82">
        <v>4</v>
      </c>
      <c r="H82" t="s">
        <v>7</v>
      </c>
      <c r="I82" t="s">
        <v>9</v>
      </c>
    </row>
    <row r="83" spans="1:9" hidden="1" x14ac:dyDescent="0.25">
      <c r="A83">
        <v>21</v>
      </c>
      <c r="B83">
        <v>2</v>
      </c>
      <c r="C83">
        <v>2</v>
      </c>
      <c r="D83" t="s">
        <v>6</v>
      </c>
      <c r="E83">
        <v>3</v>
      </c>
      <c r="F83" t="s">
        <v>6</v>
      </c>
      <c r="G83">
        <v>5</v>
      </c>
      <c r="H83" t="s">
        <v>6</v>
      </c>
      <c r="I83" t="s">
        <v>9</v>
      </c>
    </row>
    <row r="84" spans="1:9" hidden="1" x14ac:dyDescent="0.25">
      <c r="A84">
        <v>21</v>
      </c>
      <c r="B84">
        <v>3</v>
      </c>
      <c r="C84">
        <v>1</v>
      </c>
      <c r="D84" t="s">
        <v>6</v>
      </c>
      <c r="E84">
        <v>3</v>
      </c>
      <c r="F84" t="s">
        <v>6</v>
      </c>
      <c r="G84">
        <v>5</v>
      </c>
      <c r="H84" t="s">
        <v>6</v>
      </c>
      <c r="I84" t="s">
        <v>9</v>
      </c>
    </row>
    <row r="85" spans="1:9" hidden="1" x14ac:dyDescent="0.25">
      <c r="A85">
        <v>21</v>
      </c>
      <c r="B85">
        <v>4</v>
      </c>
      <c r="C85">
        <v>3</v>
      </c>
      <c r="D85" t="s">
        <v>6</v>
      </c>
      <c r="E85">
        <v>2</v>
      </c>
      <c r="F85" t="s">
        <v>6</v>
      </c>
      <c r="G85">
        <v>4</v>
      </c>
      <c r="H85" t="s">
        <v>7</v>
      </c>
      <c r="I85" t="s">
        <v>9</v>
      </c>
    </row>
    <row r="86" spans="1:9" hidden="1" x14ac:dyDescent="0.25">
      <c r="A86">
        <v>22</v>
      </c>
      <c r="B86">
        <v>1</v>
      </c>
      <c r="C86">
        <v>1</v>
      </c>
      <c r="D86" t="s">
        <v>7</v>
      </c>
      <c r="E86">
        <v>1</v>
      </c>
      <c r="F86" t="s">
        <v>6</v>
      </c>
      <c r="G86">
        <v>3</v>
      </c>
      <c r="H86" t="s">
        <v>7</v>
      </c>
      <c r="I86" t="s">
        <v>9</v>
      </c>
    </row>
    <row r="87" spans="1:9" hidden="1" x14ac:dyDescent="0.25">
      <c r="A87">
        <v>22</v>
      </c>
      <c r="B87">
        <v>2</v>
      </c>
      <c r="C87">
        <v>1</v>
      </c>
      <c r="D87" t="s">
        <v>6</v>
      </c>
      <c r="E87">
        <v>5</v>
      </c>
      <c r="F87" t="s">
        <v>6</v>
      </c>
      <c r="G87">
        <v>7</v>
      </c>
      <c r="H87" t="s">
        <v>6</v>
      </c>
      <c r="I87" t="s">
        <v>9</v>
      </c>
    </row>
    <row r="88" spans="1:9" hidden="1" x14ac:dyDescent="0.25">
      <c r="A88">
        <v>22</v>
      </c>
      <c r="B88">
        <v>3</v>
      </c>
      <c r="C88">
        <v>1</v>
      </c>
      <c r="D88" t="s">
        <v>6</v>
      </c>
      <c r="E88">
        <v>3</v>
      </c>
      <c r="F88" t="s">
        <v>6</v>
      </c>
      <c r="G88">
        <v>2</v>
      </c>
      <c r="H88" t="s">
        <v>6</v>
      </c>
      <c r="I88" t="s">
        <v>9</v>
      </c>
    </row>
    <row r="89" spans="1:9" hidden="1" x14ac:dyDescent="0.25">
      <c r="A89">
        <v>22</v>
      </c>
      <c r="B89">
        <v>4</v>
      </c>
      <c r="C89">
        <v>2</v>
      </c>
      <c r="D89" t="s">
        <v>7</v>
      </c>
      <c r="E89">
        <v>2</v>
      </c>
      <c r="F89" t="s">
        <v>6</v>
      </c>
      <c r="G89">
        <v>4</v>
      </c>
      <c r="H89" t="s">
        <v>7</v>
      </c>
      <c r="I89" t="s">
        <v>9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BB136-A79F-4CFD-A3DD-2EC538CF7529}">
  <dimension ref="A2:Z315"/>
  <sheetViews>
    <sheetView tabSelected="1" topLeftCell="A334" workbookViewId="0">
      <selection activeCell="A150" sqref="A150:B151"/>
    </sheetView>
  </sheetViews>
  <sheetFormatPr baseColWidth="10" defaultRowHeight="15" x14ac:dyDescent="0.25"/>
  <sheetData>
    <row r="2" spans="1:12" x14ac:dyDescent="0.25">
      <c r="A2" s="3" t="s">
        <v>8</v>
      </c>
      <c r="B2" s="4"/>
      <c r="C2" s="5"/>
      <c r="E2" s="3" t="s">
        <v>17</v>
      </c>
      <c r="F2" s="4">
        <v>22</v>
      </c>
      <c r="G2" s="5"/>
      <c r="I2" s="3" t="s">
        <v>17</v>
      </c>
      <c r="J2" s="5">
        <v>22</v>
      </c>
      <c r="L2" t="s">
        <v>51</v>
      </c>
    </row>
    <row r="3" spans="1:12" x14ac:dyDescent="0.25">
      <c r="A3" s="6" t="s">
        <v>15</v>
      </c>
      <c r="B3">
        <v>26</v>
      </c>
      <c r="C3" s="8"/>
      <c r="E3" s="6" t="s">
        <v>4</v>
      </c>
      <c r="F3">
        <v>8</v>
      </c>
      <c r="G3" s="7">
        <f>F3/F2</f>
        <v>0.36363636363636365</v>
      </c>
      <c r="I3" s="6" t="s">
        <v>22</v>
      </c>
      <c r="J3" s="8">
        <v>6</v>
      </c>
      <c r="L3" s="15">
        <v>27</v>
      </c>
    </row>
    <row r="4" spans="1:12" x14ac:dyDescent="0.25">
      <c r="A4" s="6" t="s">
        <v>4</v>
      </c>
      <c r="B4">
        <v>20</v>
      </c>
      <c r="C4" s="7">
        <f>B4/B3</f>
        <v>0.76923076923076927</v>
      </c>
      <c r="E4" s="9" t="b">
        <v>0</v>
      </c>
      <c r="F4" s="10">
        <v>14</v>
      </c>
      <c r="G4" s="11">
        <f>F4/F2</f>
        <v>0.63636363636363635</v>
      </c>
      <c r="I4" s="6" t="s">
        <v>23</v>
      </c>
      <c r="J4" s="8">
        <v>3</v>
      </c>
      <c r="L4" s="16">
        <v>27</v>
      </c>
    </row>
    <row r="5" spans="1:12" x14ac:dyDescent="0.25">
      <c r="A5" s="9" t="b">
        <v>0</v>
      </c>
      <c r="B5" s="10">
        <v>6</v>
      </c>
      <c r="C5" s="11">
        <f>B5/B3</f>
        <v>0.23076923076923078</v>
      </c>
      <c r="E5" s="6"/>
      <c r="G5" s="8"/>
      <c r="I5" s="9" t="s">
        <v>9</v>
      </c>
      <c r="J5" s="12">
        <v>13</v>
      </c>
      <c r="L5" s="16">
        <v>27</v>
      </c>
    </row>
    <row r="6" spans="1:12" x14ac:dyDescent="0.25">
      <c r="E6" s="3" t="s">
        <v>18</v>
      </c>
      <c r="F6" s="4">
        <v>22</v>
      </c>
      <c r="G6" s="5"/>
      <c r="L6" s="16">
        <v>27</v>
      </c>
    </row>
    <row r="7" spans="1:12" x14ac:dyDescent="0.25">
      <c r="A7" s="3" t="s">
        <v>10</v>
      </c>
      <c r="B7" s="4"/>
      <c r="C7" s="5"/>
      <c r="E7" s="6" t="s">
        <v>4</v>
      </c>
      <c r="F7">
        <v>22</v>
      </c>
      <c r="G7" s="7">
        <f>F7/F6</f>
        <v>1</v>
      </c>
      <c r="I7" s="3" t="s">
        <v>18</v>
      </c>
      <c r="J7" s="5">
        <v>22</v>
      </c>
      <c r="L7" s="16">
        <v>27</v>
      </c>
    </row>
    <row r="8" spans="1:12" x14ac:dyDescent="0.25">
      <c r="A8" s="6" t="s">
        <v>15</v>
      </c>
      <c r="B8">
        <v>18</v>
      </c>
      <c r="C8" s="8"/>
      <c r="E8" s="9" t="b">
        <v>0</v>
      </c>
      <c r="F8" s="10">
        <v>0</v>
      </c>
      <c r="G8" s="13">
        <v>0</v>
      </c>
      <c r="I8" s="6" t="s">
        <v>22</v>
      </c>
      <c r="J8" s="8">
        <v>8</v>
      </c>
      <c r="L8" s="16">
        <v>27</v>
      </c>
    </row>
    <row r="9" spans="1:12" x14ac:dyDescent="0.25">
      <c r="A9" s="6" t="s">
        <v>4</v>
      </c>
      <c r="B9">
        <v>13</v>
      </c>
      <c r="C9" s="7">
        <f>B9/B8</f>
        <v>0.72222222222222221</v>
      </c>
      <c r="E9" s="6"/>
      <c r="G9" s="8"/>
      <c r="I9" s="6" t="s">
        <v>23</v>
      </c>
      <c r="J9" s="8">
        <v>7</v>
      </c>
      <c r="L9" s="16">
        <v>27</v>
      </c>
    </row>
    <row r="10" spans="1:12" x14ac:dyDescent="0.25">
      <c r="A10" s="9" t="b">
        <v>0</v>
      </c>
      <c r="B10" s="10">
        <v>5</v>
      </c>
      <c r="C10" s="11">
        <f>B10/B8</f>
        <v>0.27777777777777779</v>
      </c>
      <c r="E10" s="3" t="s">
        <v>19</v>
      </c>
      <c r="F10" s="4">
        <v>22</v>
      </c>
      <c r="G10" s="5"/>
      <c r="I10" s="9" t="s">
        <v>9</v>
      </c>
      <c r="J10" s="12">
        <v>8</v>
      </c>
      <c r="L10" s="16">
        <v>27</v>
      </c>
    </row>
    <row r="11" spans="1:12" x14ac:dyDescent="0.25">
      <c r="E11" s="6" t="s">
        <v>20</v>
      </c>
      <c r="F11">
        <v>21</v>
      </c>
      <c r="G11" s="7">
        <f>F11/F10</f>
        <v>0.95454545454545459</v>
      </c>
      <c r="L11" s="16">
        <v>27</v>
      </c>
    </row>
    <row r="12" spans="1:12" x14ac:dyDescent="0.25">
      <c r="A12" s="3" t="s">
        <v>16</v>
      </c>
      <c r="B12" s="4"/>
      <c r="C12" s="5"/>
      <c r="E12" s="9" t="b">
        <v>0</v>
      </c>
      <c r="F12" s="10">
        <v>1</v>
      </c>
      <c r="G12" s="11">
        <f>F12/F10</f>
        <v>4.5454545454545456E-2</v>
      </c>
      <c r="I12" s="3" t="s">
        <v>19</v>
      </c>
      <c r="J12" s="5">
        <v>22</v>
      </c>
      <c r="L12" s="16">
        <v>25</v>
      </c>
    </row>
    <row r="13" spans="1:12" x14ac:dyDescent="0.25">
      <c r="A13" s="6" t="s">
        <v>15</v>
      </c>
      <c r="B13">
        <v>44</v>
      </c>
      <c r="C13" s="8"/>
      <c r="E13" s="6"/>
      <c r="G13" s="8"/>
      <c r="I13" s="6" t="s">
        <v>22</v>
      </c>
      <c r="J13" s="8">
        <v>8</v>
      </c>
      <c r="L13" s="16">
        <v>25</v>
      </c>
    </row>
    <row r="14" spans="1:12" x14ac:dyDescent="0.25">
      <c r="A14" s="6" t="s">
        <v>4</v>
      </c>
      <c r="B14">
        <v>24</v>
      </c>
      <c r="C14" s="7">
        <f>B14/B13</f>
        <v>0.54545454545454541</v>
      </c>
      <c r="E14" s="3" t="s">
        <v>21</v>
      </c>
      <c r="F14" s="4">
        <v>22</v>
      </c>
      <c r="G14" s="5"/>
      <c r="I14" s="6" t="s">
        <v>23</v>
      </c>
      <c r="J14" s="8">
        <v>6</v>
      </c>
      <c r="L14" s="16">
        <v>25</v>
      </c>
    </row>
    <row r="15" spans="1:12" x14ac:dyDescent="0.25">
      <c r="A15" s="9" t="b">
        <v>0</v>
      </c>
      <c r="B15" s="10">
        <v>20</v>
      </c>
      <c r="C15" s="11">
        <f>B15/B13</f>
        <v>0.45454545454545453</v>
      </c>
      <c r="E15" s="6" t="s">
        <v>4</v>
      </c>
      <c r="F15">
        <v>5</v>
      </c>
      <c r="G15" s="7">
        <f>F15/F14</f>
        <v>0.22727272727272727</v>
      </c>
      <c r="I15" s="9" t="s">
        <v>9</v>
      </c>
      <c r="J15" s="12">
        <v>8</v>
      </c>
      <c r="L15" s="16">
        <v>25</v>
      </c>
    </row>
    <row r="16" spans="1:12" x14ac:dyDescent="0.25">
      <c r="E16" s="9" t="b">
        <v>0</v>
      </c>
      <c r="F16" s="10">
        <v>17</v>
      </c>
      <c r="G16" s="11">
        <f>F16/F14</f>
        <v>0.77272727272727271</v>
      </c>
      <c r="L16" s="16">
        <v>26</v>
      </c>
    </row>
    <row r="17" spans="1:12" x14ac:dyDescent="0.25">
      <c r="I17" s="3" t="s">
        <v>21</v>
      </c>
      <c r="J17" s="5">
        <v>22</v>
      </c>
      <c r="L17" s="16">
        <v>26</v>
      </c>
    </row>
    <row r="18" spans="1:12" x14ac:dyDescent="0.25">
      <c r="I18" s="6" t="s">
        <v>22</v>
      </c>
      <c r="J18" s="8">
        <v>5</v>
      </c>
      <c r="L18" s="16">
        <v>26</v>
      </c>
    </row>
    <row r="19" spans="1:12" x14ac:dyDescent="0.25">
      <c r="I19" s="6" t="s">
        <v>23</v>
      </c>
      <c r="J19" s="8">
        <v>1</v>
      </c>
      <c r="L19" s="16">
        <v>23</v>
      </c>
    </row>
    <row r="20" spans="1:12" x14ac:dyDescent="0.25">
      <c r="I20" s="9" t="s">
        <v>9</v>
      </c>
      <c r="J20" s="12">
        <v>16</v>
      </c>
      <c r="L20" s="16">
        <v>23</v>
      </c>
    </row>
    <row r="21" spans="1:12" x14ac:dyDescent="0.25">
      <c r="A21" t="s">
        <v>24</v>
      </c>
      <c r="B21" t="s">
        <v>25</v>
      </c>
      <c r="C21" t="s">
        <v>26</v>
      </c>
      <c r="L21" s="16">
        <v>57</v>
      </c>
    </row>
    <row r="22" spans="1:12" x14ac:dyDescent="0.25">
      <c r="A22" s="1">
        <v>1</v>
      </c>
      <c r="B22" s="1">
        <v>1</v>
      </c>
      <c r="C22" s="1">
        <v>3</v>
      </c>
      <c r="L22" s="16">
        <v>60</v>
      </c>
    </row>
    <row r="23" spans="1:12" x14ac:dyDescent="0.25">
      <c r="A23" s="2">
        <v>1</v>
      </c>
      <c r="B23" s="2">
        <v>1</v>
      </c>
      <c r="C23" s="2">
        <v>6</v>
      </c>
      <c r="L23" s="16">
        <v>28</v>
      </c>
    </row>
    <row r="24" spans="1:12" x14ac:dyDescent="0.25">
      <c r="A24" s="1">
        <v>1</v>
      </c>
      <c r="B24" s="1">
        <v>1</v>
      </c>
      <c r="C24" s="1">
        <v>4</v>
      </c>
      <c r="L24" s="17">
        <v>29</v>
      </c>
    </row>
    <row r="25" spans="1:12" x14ac:dyDescent="0.25">
      <c r="A25" s="2">
        <v>1</v>
      </c>
      <c r="B25" s="2">
        <v>1</v>
      </c>
      <c r="C25" s="2">
        <v>6</v>
      </c>
      <c r="L25">
        <f>_xlfn.STDEV.S(L3:L24)</f>
        <v>9.6228668856826154</v>
      </c>
    </row>
    <row r="26" spans="1:12" x14ac:dyDescent="0.25">
      <c r="A26" s="1">
        <v>1</v>
      </c>
      <c r="B26" s="1">
        <v>1</v>
      </c>
      <c r="C26" s="1">
        <v>6</v>
      </c>
      <c r="L26">
        <f>SUM(L3:L24)/22</f>
        <v>29.136363636363637</v>
      </c>
    </row>
    <row r="27" spans="1:12" x14ac:dyDescent="0.25">
      <c r="A27" s="2">
        <v>2</v>
      </c>
      <c r="B27" s="2">
        <v>1</v>
      </c>
      <c r="C27" s="2">
        <v>6</v>
      </c>
    </row>
    <row r="28" spans="1:12" x14ac:dyDescent="0.25">
      <c r="A28" s="1">
        <v>1</v>
      </c>
      <c r="B28" s="1">
        <v>1</v>
      </c>
      <c r="C28" s="1">
        <v>6</v>
      </c>
    </row>
    <row r="29" spans="1:12" x14ac:dyDescent="0.25">
      <c r="A29" s="2">
        <v>2</v>
      </c>
      <c r="B29" s="2">
        <v>1</v>
      </c>
      <c r="C29" s="2">
        <v>6</v>
      </c>
    </row>
    <row r="30" spans="1:12" x14ac:dyDescent="0.25">
      <c r="A30" s="1">
        <v>2</v>
      </c>
      <c r="B30" s="1">
        <v>2</v>
      </c>
      <c r="C30" s="1">
        <v>4</v>
      </c>
    </row>
    <row r="31" spans="1:12" x14ac:dyDescent="0.25">
      <c r="A31" s="2">
        <v>1</v>
      </c>
      <c r="B31" s="2">
        <v>2</v>
      </c>
      <c r="C31" s="2">
        <v>2</v>
      </c>
    </row>
    <row r="32" spans="1:12" x14ac:dyDescent="0.25">
      <c r="A32" s="1">
        <v>1</v>
      </c>
      <c r="B32" s="1">
        <v>1</v>
      </c>
      <c r="C32" s="1">
        <v>6</v>
      </c>
    </row>
    <row r="33" spans="1:3" x14ac:dyDescent="0.25">
      <c r="A33" s="2">
        <v>1</v>
      </c>
      <c r="B33" s="2">
        <v>2</v>
      </c>
      <c r="C33" s="2">
        <v>5</v>
      </c>
    </row>
    <row r="34" spans="1:3" x14ac:dyDescent="0.25">
      <c r="A34" s="1">
        <v>1</v>
      </c>
      <c r="B34" s="1">
        <v>1</v>
      </c>
      <c r="C34" s="1">
        <v>7</v>
      </c>
    </row>
    <row r="35" spans="1:3" x14ac:dyDescent="0.25">
      <c r="A35" s="2">
        <v>1</v>
      </c>
      <c r="B35" s="2">
        <v>1</v>
      </c>
      <c r="C35" s="2">
        <v>4</v>
      </c>
    </row>
    <row r="36" spans="1:3" x14ac:dyDescent="0.25">
      <c r="A36" s="1">
        <v>1</v>
      </c>
      <c r="B36" s="1">
        <v>1</v>
      </c>
      <c r="C36" s="1">
        <v>4</v>
      </c>
    </row>
    <row r="37" spans="1:3" x14ac:dyDescent="0.25">
      <c r="A37" s="2">
        <v>1</v>
      </c>
      <c r="B37" s="2">
        <v>2</v>
      </c>
      <c r="C37" s="2">
        <v>6</v>
      </c>
    </row>
    <row r="38" spans="1:3" x14ac:dyDescent="0.25">
      <c r="A38" s="1">
        <v>1</v>
      </c>
      <c r="B38" s="1">
        <v>2</v>
      </c>
      <c r="C38" s="1">
        <v>3</v>
      </c>
    </row>
    <row r="39" spans="1:3" x14ac:dyDescent="0.25">
      <c r="A39" s="2">
        <v>4</v>
      </c>
      <c r="B39" s="2">
        <v>3</v>
      </c>
      <c r="C39" s="2">
        <v>6</v>
      </c>
    </row>
    <row r="40" spans="1:3" x14ac:dyDescent="0.25">
      <c r="A40" s="1">
        <v>1</v>
      </c>
      <c r="B40" s="1">
        <v>1</v>
      </c>
      <c r="C40" s="1">
        <v>7</v>
      </c>
    </row>
    <row r="41" spans="1:3" x14ac:dyDescent="0.25">
      <c r="A41" s="2">
        <v>1</v>
      </c>
      <c r="B41" s="2">
        <v>1</v>
      </c>
      <c r="C41" s="2">
        <v>6</v>
      </c>
    </row>
    <row r="42" spans="1:3" x14ac:dyDescent="0.25">
      <c r="A42" s="1">
        <v>2</v>
      </c>
      <c r="B42" s="1">
        <v>2</v>
      </c>
      <c r="C42" s="1">
        <v>4</v>
      </c>
    </row>
    <row r="43" spans="1:3" x14ac:dyDescent="0.25">
      <c r="A43" s="2">
        <v>1</v>
      </c>
      <c r="B43" s="2">
        <v>1</v>
      </c>
      <c r="C43" s="2">
        <v>3</v>
      </c>
    </row>
    <row r="44" spans="1:3" x14ac:dyDescent="0.25">
      <c r="A44">
        <f>SUM(A22:A43)</f>
        <v>29</v>
      </c>
      <c r="B44">
        <f>SUM(B22:B43)</f>
        <v>30</v>
      </c>
      <c r="C44">
        <f>SUM(C22:C43)</f>
        <v>110</v>
      </c>
    </row>
    <row r="45" spans="1:3" x14ac:dyDescent="0.25">
      <c r="A45">
        <f>A44/22</f>
        <v>1.3181818181818181</v>
      </c>
      <c r="B45">
        <f>B44/22</f>
        <v>1.3636363636363635</v>
      </c>
      <c r="C45">
        <f>C44/22</f>
        <v>5</v>
      </c>
    </row>
    <row r="46" spans="1:3" ht="15.75" x14ac:dyDescent="0.25">
      <c r="A46" s="14">
        <f>_xlfn.STDEV.S(A22:A43)</f>
        <v>0.71623111701950859</v>
      </c>
      <c r="B46" s="14">
        <f>_xlfn.STDEV.S(B22:B43)</f>
        <v>0.58108720314797657</v>
      </c>
      <c r="C46" s="14">
        <f>_xlfn.STDEV.S(C22:C43)</f>
        <v>1.4474937289114918</v>
      </c>
    </row>
    <row r="48" spans="1:3" x14ac:dyDescent="0.25">
      <c r="A48" t="s">
        <v>27</v>
      </c>
      <c r="B48" t="s">
        <v>29</v>
      </c>
      <c r="C48" t="s">
        <v>28</v>
      </c>
    </row>
    <row r="49" spans="1:3" x14ac:dyDescent="0.25">
      <c r="A49" s="1">
        <v>3</v>
      </c>
      <c r="B49" s="1">
        <v>3</v>
      </c>
      <c r="C49" s="1">
        <v>6</v>
      </c>
    </row>
    <row r="50" spans="1:3" x14ac:dyDescent="0.25">
      <c r="A50" s="2">
        <v>4</v>
      </c>
      <c r="B50" s="2">
        <v>6</v>
      </c>
      <c r="C50" s="2">
        <v>7</v>
      </c>
    </row>
    <row r="51" spans="1:3" x14ac:dyDescent="0.25">
      <c r="A51" s="1">
        <v>1</v>
      </c>
      <c r="B51" s="1">
        <v>1</v>
      </c>
      <c r="C51" s="1">
        <v>4</v>
      </c>
    </row>
    <row r="52" spans="1:3" x14ac:dyDescent="0.25">
      <c r="A52" s="2">
        <v>5</v>
      </c>
      <c r="B52" s="2">
        <v>4</v>
      </c>
      <c r="C52" s="2">
        <v>7</v>
      </c>
    </row>
    <row r="53" spans="1:3" x14ac:dyDescent="0.25">
      <c r="A53" s="1">
        <v>5</v>
      </c>
      <c r="B53" s="1">
        <v>5</v>
      </c>
      <c r="C53" s="1">
        <v>7</v>
      </c>
    </row>
    <row r="54" spans="1:3" x14ac:dyDescent="0.25">
      <c r="A54" s="2">
        <v>3</v>
      </c>
      <c r="B54" s="2">
        <v>5</v>
      </c>
      <c r="C54" s="2">
        <v>7</v>
      </c>
    </row>
    <row r="55" spans="1:3" x14ac:dyDescent="0.25">
      <c r="A55" s="1">
        <v>3</v>
      </c>
      <c r="B55" s="1">
        <v>4</v>
      </c>
      <c r="C55" s="1">
        <v>5</v>
      </c>
    </row>
    <row r="56" spans="1:3" x14ac:dyDescent="0.25">
      <c r="A56" s="2">
        <v>6</v>
      </c>
      <c r="B56" s="2">
        <v>6</v>
      </c>
      <c r="C56" s="2">
        <v>7</v>
      </c>
    </row>
    <row r="57" spans="1:3" x14ac:dyDescent="0.25">
      <c r="A57" s="1">
        <v>4</v>
      </c>
      <c r="B57" s="1">
        <v>6</v>
      </c>
      <c r="C57" s="1">
        <v>7</v>
      </c>
    </row>
    <row r="58" spans="1:3" x14ac:dyDescent="0.25">
      <c r="A58" s="2">
        <v>2</v>
      </c>
      <c r="B58" s="2">
        <v>4</v>
      </c>
      <c r="C58" s="2">
        <v>6</v>
      </c>
    </row>
    <row r="59" spans="1:3" x14ac:dyDescent="0.25">
      <c r="A59" s="1">
        <v>6</v>
      </c>
      <c r="B59" s="1">
        <v>6</v>
      </c>
      <c r="C59" s="1">
        <v>7</v>
      </c>
    </row>
    <row r="60" spans="1:3" x14ac:dyDescent="0.25">
      <c r="A60" s="2">
        <v>2</v>
      </c>
      <c r="B60" s="2">
        <v>2</v>
      </c>
      <c r="C60" s="2">
        <v>3</v>
      </c>
    </row>
    <row r="61" spans="1:3" x14ac:dyDescent="0.25">
      <c r="A61" s="1">
        <v>4</v>
      </c>
      <c r="B61" s="1">
        <v>4</v>
      </c>
      <c r="C61" s="1">
        <v>7</v>
      </c>
    </row>
    <row r="62" spans="1:3" x14ac:dyDescent="0.25">
      <c r="A62" s="2">
        <v>3</v>
      </c>
      <c r="B62" s="2">
        <v>3</v>
      </c>
      <c r="C62" s="2">
        <v>6</v>
      </c>
    </row>
    <row r="63" spans="1:3" x14ac:dyDescent="0.25">
      <c r="A63" s="1">
        <v>1</v>
      </c>
      <c r="B63" s="1">
        <v>2</v>
      </c>
      <c r="C63" s="1">
        <v>4</v>
      </c>
    </row>
    <row r="64" spans="1:3" x14ac:dyDescent="0.25">
      <c r="A64" s="2">
        <v>5</v>
      </c>
      <c r="B64" s="2">
        <v>5</v>
      </c>
      <c r="C64" s="2">
        <v>7</v>
      </c>
    </row>
    <row r="65" spans="1:3" x14ac:dyDescent="0.25">
      <c r="A65" s="1">
        <v>1</v>
      </c>
      <c r="B65" s="1">
        <v>1</v>
      </c>
      <c r="C65" s="1">
        <v>6</v>
      </c>
    </row>
    <row r="66" spans="1:3" x14ac:dyDescent="0.25">
      <c r="A66" s="2">
        <v>2</v>
      </c>
      <c r="B66" s="2">
        <v>2</v>
      </c>
      <c r="C66" s="2">
        <v>4</v>
      </c>
    </row>
    <row r="67" spans="1:3" x14ac:dyDescent="0.25">
      <c r="A67" s="1">
        <v>2</v>
      </c>
      <c r="B67" s="1">
        <v>3</v>
      </c>
      <c r="C67" s="1">
        <v>6</v>
      </c>
    </row>
    <row r="68" spans="1:3" x14ac:dyDescent="0.25">
      <c r="A68" s="2">
        <v>3</v>
      </c>
      <c r="B68" s="2">
        <v>4</v>
      </c>
      <c r="C68" s="2">
        <v>6</v>
      </c>
    </row>
    <row r="69" spans="1:3" x14ac:dyDescent="0.25">
      <c r="A69" s="1">
        <v>2</v>
      </c>
      <c r="B69" s="1">
        <v>3</v>
      </c>
      <c r="C69" s="1">
        <v>5</v>
      </c>
    </row>
    <row r="70" spans="1:3" x14ac:dyDescent="0.25">
      <c r="A70" s="2">
        <v>1</v>
      </c>
      <c r="B70" s="2">
        <v>5</v>
      </c>
      <c r="C70" s="2">
        <v>7</v>
      </c>
    </row>
    <row r="71" spans="1:3" x14ac:dyDescent="0.25">
      <c r="A71">
        <f>SUM(A49:A70)</f>
        <v>68</v>
      </c>
      <c r="B71">
        <f>SUM(B49:B70)</f>
        <v>84</v>
      </c>
      <c r="C71">
        <f>SUM(C49:C70)</f>
        <v>131</v>
      </c>
    </row>
    <row r="72" spans="1:3" x14ac:dyDescent="0.25">
      <c r="A72">
        <f>A71/22</f>
        <v>3.0909090909090908</v>
      </c>
      <c r="B72">
        <f>B71/22</f>
        <v>3.8181818181818183</v>
      </c>
      <c r="C72">
        <f>C71/22</f>
        <v>5.9545454545454541</v>
      </c>
    </row>
    <row r="73" spans="1:3" x14ac:dyDescent="0.25">
      <c r="A73">
        <f>_xlfn.STDEV.S(A49:A70)</f>
        <v>1.6008655667389946</v>
      </c>
      <c r="B73">
        <f>_xlfn.STDEV.S(B49:B70)</f>
        <v>1.5927324121761746</v>
      </c>
      <c r="C73">
        <f>_xlfn.STDEV.S(C49:C70)</f>
        <v>1.2527027058580464</v>
      </c>
    </row>
    <row r="75" spans="1:3" x14ac:dyDescent="0.25">
      <c r="A75" t="s">
        <v>30</v>
      </c>
      <c r="B75" t="s">
        <v>32</v>
      </c>
      <c r="C75" t="s">
        <v>31</v>
      </c>
    </row>
    <row r="76" spans="1:3" x14ac:dyDescent="0.25">
      <c r="A76" s="1">
        <v>1</v>
      </c>
      <c r="B76" s="1">
        <v>2</v>
      </c>
      <c r="C76" s="1">
        <v>6</v>
      </c>
    </row>
    <row r="77" spans="1:3" x14ac:dyDescent="0.25">
      <c r="A77" s="2">
        <v>1</v>
      </c>
      <c r="B77" s="2">
        <v>1</v>
      </c>
      <c r="C77" s="2">
        <v>7</v>
      </c>
    </row>
    <row r="78" spans="1:3" x14ac:dyDescent="0.25">
      <c r="A78" s="1">
        <v>1</v>
      </c>
      <c r="B78" s="1">
        <v>1</v>
      </c>
      <c r="C78" s="1">
        <v>4</v>
      </c>
    </row>
    <row r="79" spans="1:3" x14ac:dyDescent="0.25">
      <c r="A79" s="2">
        <v>3</v>
      </c>
      <c r="B79" s="2">
        <v>4</v>
      </c>
      <c r="C79" s="2">
        <v>6</v>
      </c>
    </row>
    <row r="80" spans="1:3" x14ac:dyDescent="0.25">
      <c r="A80" s="1">
        <v>7</v>
      </c>
      <c r="B80" s="1">
        <v>6</v>
      </c>
      <c r="C80" s="1">
        <v>5</v>
      </c>
    </row>
    <row r="81" spans="1:3" x14ac:dyDescent="0.25">
      <c r="A81" s="2">
        <v>5</v>
      </c>
      <c r="B81" s="2">
        <v>4</v>
      </c>
      <c r="C81" s="2">
        <v>7</v>
      </c>
    </row>
    <row r="82" spans="1:3" x14ac:dyDescent="0.25">
      <c r="A82" s="1">
        <v>2</v>
      </c>
      <c r="B82" s="1">
        <v>5</v>
      </c>
      <c r="C82" s="1">
        <v>5</v>
      </c>
    </row>
    <row r="83" spans="1:3" x14ac:dyDescent="0.25">
      <c r="A83" s="2">
        <v>1</v>
      </c>
      <c r="B83" s="2">
        <v>1</v>
      </c>
      <c r="C83" s="2">
        <v>5</v>
      </c>
    </row>
    <row r="84" spans="1:3" x14ac:dyDescent="0.25">
      <c r="A84" s="1">
        <v>1</v>
      </c>
      <c r="B84" s="1">
        <v>2</v>
      </c>
      <c r="C84" s="1">
        <v>7</v>
      </c>
    </row>
    <row r="85" spans="1:3" x14ac:dyDescent="0.25">
      <c r="A85" s="2">
        <v>5</v>
      </c>
      <c r="B85" s="2">
        <v>5</v>
      </c>
      <c r="C85" s="2">
        <v>7</v>
      </c>
    </row>
    <row r="86" spans="1:3" x14ac:dyDescent="0.25">
      <c r="A86" s="1">
        <v>2</v>
      </c>
      <c r="B86" s="1">
        <v>2</v>
      </c>
      <c r="C86" s="1">
        <v>5</v>
      </c>
    </row>
    <row r="87" spans="1:3" x14ac:dyDescent="0.25">
      <c r="A87" s="2">
        <v>4</v>
      </c>
      <c r="B87" s="2">
        <v>3</v>
      </c>
      <c r="C87" s="2">
        <v>3</v>
      </c>
    </row>
    <row r="88" spans="1:3" x14ac:dyDescent="0.25">
      <c r="A88" s="1">
        <v>1</v>
      </c>
      <c r="B88" s="1">
        <v>2</v>
      </c>
      <c r="C88" s="1">
        <v>7</v>
      </c>
    </row>
    <row r="89" spans="1:3" x14ac:dyDescent="0.25">
      <c r="A89" s="2">
        <v>2</v>
      </c>
      <c r="B89" s="2">
        <v>1</v>
      </c>
      <c r="C89" s="2">
        <v>5</v>
      </c>
    </row>
    <row r="90" spans="1:3" x14ac:dyDescent="0.25">
      <c r="A90" s="1">
        <v>1</v>
      </c>
      <c r="B90" s="1">
        <v>2</v>
      </c>
      <c r="C90" s="1">
        <v>5</v>
      </c>
    </row>
    <row r="91" spans="1:3" x14ac:dyDescent="0.25">
      <c r="A91" s="2">
        <v>5</v>
      </c>
      <c r="B91" s="2">
        <v>4</v>
      </c>
      <c r="C91" s="2">
        <v>5</v>
      </c>
    </row>
    <row r="92" spans="1:3" x14ac:dyDescent="0.25">
      <c r="A92" s="1">
        <v>2</v>
      </c>
      <c r="B92" s="1">
        <v>4</v>
      </c>
      <c r="C92" s="1">
        <v>6</v>
      </c>
    </row>
    <row r="93" spans="1:3" x14ac:dyDescent="0.25">
      <c r="A93" s="2">
        <v>1</v>
      </c>
      <c r="B93" s="2">
        <v>3</v>
      </c>
      <c r="C93" s="2">
        <v>6</v>
      </c>
    </row>
    <row r="94" spans="1:3" x14ac:dyDescent="0.25">
      <c r="A94" s="1">
        <v>1</v>
      </c>
      <c r="B94" s="1">
        <v>1</v>
      </c>
      <c r="C94" s="1">
        <v>5</v>
      </c>
    </row>
    <row r="95" spans="1:3" x14ac:dyDescent="0.25">
      <c r="A95" s="2">
        <v>1</v>
      </c>
      <c r="B95" s="2">
        <v>3</v>
      </c>
      <c r="C95" s="2">
        <v>6</v>
      </c>
    </row>
    <row r="96" spans="1:3" x14ac:dyDescent="0.25">
      <c r="A96" s="1">
        <v>1</v>
      </c>
      <c r="B96" s="1">
        <v>3</v>
      </c>
      <c r="C96" s="1">
        <v>5</v>
      </c>
    </row>
    <row r="97" spans="1:3" x14ac:dyDescent="0.25">
      <c r="A97" s="2">
        <v>1</v>
      </c>
      <c r="B97" s="2">
        <v>3</v>
      </c>
      <c r="C97" s="2">
        <v>2</v>
      </c>
    </row>
    <row r="98" spans="1:3" x14ac:dyDescent="0.25">
      <c r="A98">
        <f>SUM(A76:A97)</f>
        <v>49</v>
      </c>
      <c r="B98">
        <f t="shared" ref="B98:C98" si="0">SUM(B76:B97)</f>
        <v>62</v>
      </c>
      <c r="C98">
        <f t="shared" si="0"/>
        <v>119</v>
      </c>
    </row>
    <row r="99" spans="1:3" x14ac:dyDescent="0.25">
      <c r="A99">
        <f>A98/22</f>
        <v>2.2272727272727271</v>
      </c>
      <c r="B99">
        <f t="shared" ref="B99:C99" si="1">B98/22</f>
        <v>2.8181818181818183</v>
      </c>
      <c r="C99">
        <f t="shared" si="1"/>
        <v>5.4090909090909092</v>
      </c>
    </row>
    <row r="100" spans="1:3" x14ac:dyDescent="0.25">
      <c r="A100">
        <f>_xlfn.STDEV.S(A76:A97)</f>
        <v>1.7976656339825077</v>
      </c>
      <c r="B100">
        <f t="shared" ref="B100:C100" si="2">_xlfn.STDEV.S(B76:B97)</f>
        <v>1.4682793180604827</v>
      </c>
      <c r="C100">
        <f t="shared" si="2"/>
        <v>1.2968493288806469</v>
      </c>
    </row>
    <row r="102" spans="1:3" x14ac:dyDescent="0.25">
      <c r="A102" t="s">
        <v>33</v>
      </c>
      <c r="B102" t="s">
        <v>35</v>
      </c>
      <c r="C102" t="s">
        <v>34</v>
      </c>
    </row>
    <row r="103" spans="1:3" x14ac:dyDescent="0.25">
      <c r="A103" s="1">
        <v>1</v>
      </c>
      <c r="B103" s="1">
        <v>1</v>
      </c>
      <c r="C103" s="1">
        <v>1</v>
      </c>
    </row>
    <row r="104" spans="1:3" x14ac:dyDescent="0.25">
      <c r="A104" s="2">
        <v>1</v>
      </c>
      <c r="B104" s="2">
        <v>1</v>
      </c>
      <c r="C104" s="2">
        <v>7</v>
      </c>
    </row>
    <row r="105" spans="1:3" x14ac:dyDescent="0.25">
      <c r="A105" s="1">
        <v>1</v>
      </c>
      <c r="B105" s="1">
        <v>1</v>
      </c>
      <c r="C105" s="1">
        <v>4</v>
      </c>
    </row>
    <row r="106" spans="1:3" x14ac:dyDescent="0.25">
      <c r="A106" s="2">
        <v>2</v>
      </c>
      <c r="B106" s="2">
        <v>1</v>
      </c>
      <c r="C106" s="2">
        <v>6</v>
      </c>
    </row>
    <row r="107" spans="1:3" x14ac:dyDescent="0.25">
      <c r="A107" s="1">
        <v>2</v>
      </c>
      <c r="B107" s="1">
        <v>1</v>
      </c>
      <c r="C107" s="1">
        <v>6</v>
      </c>
    </row>
    <row r="108" spans="1:3" x14ac:dyDescent="0.25">
      <c r="A108" s="2">
        <v>1</v>
      </c>
      <c r="B108" s="2">
        <v>1</v>
      </c>
      <c r="C108" s="2">
        <v>4</v>
      </c>
    </row>
    <row r="109" spans="1:3" x14ac:dyDescent="0.25">
      <c r="A109" s="1">
        <v>2</v>
      </c>
      <c r="B109" s="1">
        <v>2</v>
      </c>
      <c r="C109" s="1">
        <v>6</v>
      </c>
    </row>
    <row r="110" spans="1:3" x14ac:dyDescent="0.25">
      <c r="A110" s="2">
        <v>3</v>
      </c>
      <c r="B110" s="2">
        <v>4</v>
      </c>
      <c r="C110" s="2">
        <v>7</v>
      </c>
    </row>
    <row r="111" spans="1:3" x14ac:dyDescent="0.25">
      <c r="A111" s="1">
        <v>1</v>
      </c>
      <c r="B111" s="1">
        <v>2</v>
      </c>
      <c r="C111" s="1">
        <v>7</v>
      </c>
    </row>
    <row r="112" spans="1:3" x14ac:dyDescent="0.25">
      <c r="A112" s="2">
        <v>1</v>
      </c>
      <c r="B112" s="2">
        <v>1</v>
      </c>
      <c r="C112" s="2">
        <v>3</v>
      </c>
    </row>
    <row r="113" spans="1:3" x14ac:dyDescent="0.25">
      <c r="A113" s="1">
        <v>2</v>
      </c>
      <c r="B113" s="1">
        <v>4</v>
      </c>
      <c r="C113" s="1">
        <v>7</v>
      </c>
    </row>
    <row r="114" spans="1:3" x14ac:dyDescent="0.25">
      <c r="A114" s="2">
        <v>3</v>
      </c>
      <c r="B114" s="2">
        <v>7</v>
      </c>
      <c r="C114" s="2">
        <v>7</v>
      </c>
    </row>
    <row r="115" spans="1:3" x14ac:dyDescent="0.25">
      <c r="A115" s="1">
        <v>1</v>
      </c>
      <c r="B115" s="1">
        <v>1</v>
      </c>
      <c r="C115" s="1">
        <v>5</v>
      </c>
    </row>
    <row r="116" spans="1:3" x14ac:dyDescent="0.25">
      <c r="A116" s="2">
        <v>1</v>
      </c>
      <c r="B116" s="2">
        <v>1</v>
      </c>
      <c r="C116" s="2">
        <v>6</v>
      </c>
    </row>
    <row r="117" spans="1:3" x14ac:dyDescent="0.25">
      <c r="A117" s="1">
        <v>1</v>
      </c>
      <c r="B117" s="1">
        <v>2</v>
      </c>
      <c r="C117" s="1">
        <v>6</v>
      </c>
    </row>
    <row r="118" spans="1:3" x14ac:dyDescent="0.25">
      <c r="A118" s="2">
        <v>2</v>
      </c>
      <c r="B118" s="2">
        <v>1</v>
      </c>
      <c r="C118" s="2">
        <v>7</v>
      </c>
    </row>
    <row r="119" spans="1:3" x14ac:dyDescent="0.25">
      <c r="A119" s="1">
        <v>1</v>
      </c>
      <c r="B119" s="1">
        <v>2</v>
      </c>
      <c r="C119" s="1">
        <v>6</v>
      </c>
    </row>
    <row r="120" spans="1:3" x14ac:dyDescent="0.25">
      <c r="A120" s="2">
        <v>7</v>
      </c>
      <c r="B120" s="2">
        <v>7</v>
      </c>
      <c r="C120" s="2">
        <v>7</v>
      </c>
    </row>
    <row r="121" spans="1:3" x14ac:dyDescent="0.25">
      <c r="A121" s="1">
        <v>1</v>
      </c>
      <c r="B121" s="1">
        <v>1</v>
      </c>
      <c r="C121" s="1">
        <v>7</v>
      </c>
    </row>
    <row r="122" spans="1:3" x14ac:dyDescent="0.25">
      <c r="A122" s="2">
        <v>1</v>
      </c>
      <c r="B122" s="2">
        <v>1</v>
      </c>
      <c r="C122" s="2">
        <v>4</v>
      </c>
    </row>
    <row r="123" spans="1:3" x14ac:dyDescent="0.25">
      <c r="A123" s="1">
        <v>3</v>
      </c>
      <c r="B123" s="1">
        <v>2</v>
      </c>
      <c r="C123" s="1">
        <v>4</v>
      </c>
    </row>
    <row r="124" spans="1:3" x14ac:dyDescent="0.25">
      <c r="A124" s="2">
        <v>2</v>
      </c>
      <c r="B124" s="2">
        <v>2</v>
      </c>
      <c r="C124" s="2">
        <v>4</v>
      </c>
    </row>
    <row r="125" spans="1:3" x14ac:dyDescent="0.25">
      <c r="A125">
        <f>SUM(A103:A124)</f>
        <v>40</v>
      </c>
      <c r="B125">
        <f t="shared" ref="B125:C125" si="3">SUM(B103:B124)</f>
        <v>46</v>
      </c>
      <c r="C125">
        <f t="shared" si="3"/>
        <v>121</v>
      </c>
    </row>
    <row r="126" spans="1:3" x14ac:dyDescent="0.25">
      <c r="A126">
        <f>A125/22</f>
        <v>1.8181818181818181</v>
      </c>
      <c r="B126">
        <f t="shared" ref="B126:C126" si="4">B125/22</f>
        <v>2.0909090909090908</v>
      </c>
      <c r="C126">
        <f t="shared" si="4"/>
        <v>5.5</v>
      </c>
    </row>
    <row r="127" spans="1:3" x14ac:dyDescent="0.25">
      <c r="A127">
        <f>_xlfn.STDEV.S(A103:A124)</f>
        <v>1.3675269175156552</v>
      </c>
      <c r="B127">
        <f>_xlfn.STDEV.S(B103:B124)</f>
        <v>1.8233692233542071</v>
      </c>
      <c r="C127">
        <f t="shared" ref="C127" si="5">_xlfn.STDEV.S(C103:C124)</f>
        <v>1.6547190813232433</v>
      </c>
    </row>
    <row r="130" spans="1:26" x14ac:dyDescent="0.25">
      <c r="A130" t="s">
        <v>42</v>
      </c>
      <c r="D130" t="s">
        <v>45</v>
      </c>
      <c r="G130" t="s">
        <v>46</v>
      </c>
      <c r="J130" t="s">
        <v>43</v>
      </c>
      <c r="M130" t="s">
        <v>47</v>
      </c>
      <c r="P130" t="s">
        <v>48</v>
      </c>
      <c r="S130" t="s">
        <v>44</v>
      </c>
      <c r="V130" t="s">
        <v>49</v>
      </c>
      <c r="Y130" t="s">
        <v>50</v>
      </c>
    </row>
    <row r="131" spans="1:26" x14ac:dyDescent="0.25">
      <c r="A131" t="s">
        <v>40</v>
      </c>
      <c r="B131" t="s">
        <v>41</v>
      </c>
      <c r="D131" t="s">
        <v>40</v>
      </c>
      <c r="E131" t="s">
        <v>41</v>
      </c>
      <c r="G131" t="s">
        <v>40</v>
      </c>
      <c r="H131" t="s">
        <v>41</v>
      </c>
      <c r="J131" t="s">
        <v>40</v>
      </c>
      <c r="K131" t="s">
        <v>41</v>
      </c>
      <c r="M131" t="s">
        <v>40</v>
      </c>
      <c r="N131" t="s">
        <v>41</v>
      </c>
      <c r="P131" t="s">
        <v>40</v>
      </c>
      <c r="Q131" t="s">
        <v>41</v>
      </c>
      <c r="S131" t="s">
        <v>40</v>
      </c>
      <c r="T131" t="s">
        <v>41</v>
      </c>
      <c r="V131" t="s">
        <v>40</v>
      </c>
      <c r="W131" t="s">
        <v>41</v>
      </c>
      <c r="Y131" t="s">
        <v>40</v>
      </c>
      <c r="Z131" t="s">
        <v>41</v>
      </c>
    </row>
    <row r="132" spans="1:26" x14ac:dyDescent="0.25">
      <c r="A132" s="1">
        <v>1</v>
      </c>
      <c r="B132" s="1">
        <v>6</v>
      </c>
      <c r="D132" s="1">
        <v>4</v>
      </c>
      <c r="E132" s="1">
        <v>7</v>
      </c>
      <c r="G132" s="1">
        <v>1</v>
      </c>
      <c r="H132" s="1">
        <v>6</v>
      </c>
      <c r="J132" s="1">
        <v>1</v>
      </c>
      <c r="K132" s="1">
        <v>3</v>
      </c>
      <c r="M132" s="1">
        <v>6</v>
      </c>
      <c r="N132" s="1">
        <v>7</v>
      </c>
      <c r="P132" s="1">
        <v>1</v>
      </c>
      <c r="Q132" s="1">
        <v>3</v>
      </c>
      <c r="S132" s="1">
        <v>3</v>
      </c>
      <c r="T132" s="1">
        <v>6</v>
      </c>
      <c r="V132" s="1">
        <v>3</v>
      </c>
      <c r="W132" s="1">
        <v>6</v>
      </c>
      <c r="Y132" s="1">
        <v>1</v>
      </c>
      <c r="Z132" s="1">
        <v>1</v>
      </c>
    </row>
    <row r="133" spans="1:26" x14ac:dyDescent="0.25">
      <c r="A133" s="2">
        <v>1</v>
      </c>
      <c r="B133" s="2">
        <v>6</v>
      </c>
      <c r="D133" s="2">
        <v>4</v>
      </c>
      <c r="E133" s="2">
        <v>6</v>
      </c>
      <c r="G133" s="2">
        <v>1</v>
      </c>
      <c r="H133" s="2">
        <v>6</v>
      </c>
      <c r="J133" s="2">
        <v>6</v>
      </c>
      <c r="K133" s="2">
        <v>7</v>
      </c>
      <c r="M133" s="2">
        <v>1</v>
      </c>
      <c r="N133" s="2">
        <v>7</v>
      </c>
      <c r="P133" s="2">
        <v>1</v>
      </c>
      <c r="Q133" s="2">
        <v>4</v>
      </c>
      <c r="S133" s="2">
        <v>2</v>
      </c>
      <c r="T133" s="2">
        <v>6</v>
      </c>
      <c r="V133" s="2">
        <v>2</v>
      </c>
      <c r="W133" s="2">
        <v>6</v>
      </c>
      <c r="Y133" s="2">
        <v>1</v>
      </c>
      <c r="Z133" s="2">
        <v>7</v>
      </c>
    </row>
    <row r="134" spans="1:26" x14ac:dyDescent="0.25">
      <c r="A134" s="1">
        <v>4</v>
      </c>
      <c r="B134" s="1">
        <v>7</v>
      </c>
      <c r="D134" s="1">
        <v>5</v>
      </c>
      <c r="E134" s="1">
        <v>7</v>
      </c>
      <c r="G134" s="1">
        <v>1</v>
      </c>
      <c r="H134" s="1">
        <v>6</v>
      </c>
      <c r="J134" s="1">
        <v>1</v>
      </c>
      <c r="K134" s="1">
        <v>7</v>
      </c>
      <c r="M134" s="1">
        <v>1</v>
      </c>
      <c r="N134" s="1">
        <v>4</v>
      </c>
      <c r="P134" s="1">
        <v>2</v>
      </c>
      <c r="Q134" s="1">
        <v>2</v>
      </c>
      <c r="S134" s="1">
        <v>1</v>
      </c>
      <c r="T134" s="1">
        <v>1</v>
      </c>
      <c r="V134" s="1">
        <v>1</v>
      </c>
      <c r="W134" s="1">
        <v>4</v>
      </c>
      <c r="Y134" s="1">
        <v>1</v>
      </c>
      <c r="Z134" s="1">
        <v>6</v>
      </c>
    </row>
    <row r="135" spans="1:26" x14ac:dyDescent="0.25">
      <c r="A135" s="2">
        <v>4</v>
      </c>
      <c r="B135" s="2">
        <v>6</v>
      </c>
      <c r="D135" s="2">
        <v>6</v>
      </c>
      <c r="E135" s="2">
        <v>5</v>
      </c>
      <c r="G135" s="2">
        <v>2</v>
      </c>
      <c r="H135" s="2">
        <v>7</v>
      </c>
      <c r="J135" s="2">
        <v>1</v>
      </c>
      <c r="K135" s="2">
        <v>4</v>
      </c>
      <c r="M135" s="2">
        <v>1</v>
      </c>
      <c r="N135" s="2">
        <v>4</v>
      </c>
      <c r="P135" s="2">
        <v>1</v>
      </c>
      <c r="Q135" s="2">
        <v>7</v>
      </c>
      <c r="S135" s="2">
        <v>1</v>
      </c>
      <c r="T135" s="2">
        <v>7</v>
      </c>
      <c r="V135" s="2">
        <v>5</v>
      </c>
      <c r="W135" s="2">
        <v>7</v>
      </c>
      <c r="Y135" s="2">
        <v>1</v>
      </c>
      <c r="Z135" s="2">
        <v>6</v>
      </c>
    </row>
    <row r="136" spans="1:26" x14ac:dyDescent="0.25">
      <c r="A136" s="1">
        <v>1</v>
      </c>
      <c r="B136" s="1">
        <v>6</v>
      </c>
      <c r="D136" s="1">
        <v>5</v>
      </c>
      <c r="E136" s="1">
        <v>5</v>
      </c>
      <c r="G136">
        <f>SUM(G132:G135)</f>
        <v>5</v>
      </c>
      <c r="H136">
        <f>SUM(H132:H135)</f>
        <v>25</v>
      </c>
      <c r="J136" s="1">
        <v>1</v>
      </c>
      <c r="K136" s="1">
        <v>4</v>
      </c>
      <c r="M136" s="1">
        <v>1</v>
      </c>
      <c r="N136" s="1">
        <v>6</v>
      </c>
      <c r="P136" s="1">
        <v>1</v>
      </c>
      <c r="Q136" s="1">
        <v>7</v>
      </c>
      <c r="S136" s="1">
        <v>1</v>
      </c>
      <c r="T136" s="1">
        <v>4</v>
      </c>
      <c r="V136" s="1">
        <v>4</v>
      </c>
      <c r="W136" s="1">
        <v>7</v>
      </c>
      <c r="Y136" s="1">
        <v>1</v>
      </c>
      <c r="Z136" s="1">
        <v>6</v>
      </c>
    </row>
    <row r="137" spans="1:26" x14ac:dyDescent="0.25">
      <c r="A137" s="2">
        <v>5</v>
      </c>
      <c r="B137" s="2">
        <v>7</v>
      </c>
      <c r="D137" s="2">
        <v>6</v>
      </c>
      <c r="E137" s="2">
        <v>7</v>
      </c>
      <c r="G137">
        <f>G136/4</f>
        <v>1.25</v>
      </c>
      <c r="H137">
        <f>H136/4</f>
        <v>6.25</v>
      </c>
      <c r="J137" s="2">
        <v>1</v>
      </c>
      <c r="K137" s="2">
        <v>4</v>
      </c>
      <c r="M137" s="2">
        <v>4</v>
      </c>
      <c r="N137" s="2">
        <v>6</v>
      </c>
      <c r="P137" s="2">
        <v>1</v>
      </c>
      <c r="Q137" s="2">
        <v>4</v>
      </c>
      <c r="S137" s="2">
        <v>1</v>
      </c>
      <c r="T137" s="2">
        <v>6</v>
      </c>
      <c r="V137" s="2">
        <v>1</v>
      </c>
      <c r="W137" s="2">
        <v>4</v>
      </c>
      <c r="Y137" s="2">
        <v>2</v>
      </c>
      <c r="Z137" s="2">
        <v>6</v>
      </c>
    </row>
    <row r="138" spans="1:26" x14ac:dyDescent="0.25">
      <c r="A138" s="1">
        <v>6</v>
      </c>
      <c r="B138" s="1">
        <v>5</v>
      </c>
      <c r="D138" s="1">
        <v>1</v>
      </c>
      <c r="E138" s="1">
        <v>5</v>
      </c>
      <c r="G138">
        <f>_xlfn.STDEV.S(G132:G135)</f>
        <v>0.5</v>
      </c>
      <c r="H138">
        <f>_xlfn.STDEV.S(H132:H135)</f>
        <v>0.5</v>
      </c>
      <c r="J138" s="1">
        <v>1</v>
      </c>
      <c r="K138" s="1">
        <v>6</v>
      </c>
      <c r="M138" s="1">
        <v>5</v>
      </c>
      <c r="N138" s="1">
        <v>7</v>
      </c>
      <c r="P138">
        <f>SUM(P132:P137)</f>
        <v>7</v>
      </c>
      <c r="Q138">
        <f>SUM(Q132:Q137)</f>
        <v>27</v>
      </c>
      <c r="S138" s="1">
        <v>1</v>
      </c>
      <c r="T138" s="1">
        <v>6</v>
      </c>
      <c r="V138" s="1">
        <v>4</v>
      </c>
      <c r="W138" s="1">
        <v>5</v>
      </c>
      <c r="Y138" s="1">
        <v>1</v>
      </c>
      <c r="Z138" s="1">
        <v>6</v>
      </c>
    </row>
    <row r="139" spans="1:26" x14ac:dyDescent="0.25">
      <c r="A139" s="2">
        <v>5</v>
      </c>
      <c r="B139" s="2">
        <v>5</v>
      </c>
      <c r="D139" s="2">
        <v>6</v>
      </c>
      <c r="E139" s="2">
        <v>7</v>
      </c>
      <c r="J139" s="2">
        <v>2</v>
      </c>
      <c r="K139" s="2">
        <v>2</v>
      </c>
      <c r="M139" s="2">
        <v>1</v>
      </c>
      <c r="N139" s="2">
        <v>3</v>
      </c>
      <c r="P139">
        <f>P138/6</f>
        <v>1.1666666666666667</v>
      </c>
      <c r="Q139">
        <f>Q138/6</f>
        <v>4.5</v>
      </c>
      <c r="S139" s="2">
        <v>5</v>
      </c>
      <c r="T139" s="2">
        <v>7</v>
      </c>
      <c r="V139" s="2">
        <v>2</v>
      </c>
      <c r="W139" s="2">
        <v>5</v>
      </c>
      <c r="Y139" s="2">
        <v>4</v>
      </c>
      <c r="Z139" s="2">
        <v>7</v>
      </c>
    </row>
    <row r="140" spans="1:26" x14ac:dyDescent="0.25">
      <c r="A140" s="1">
        <v>6</v>
      </c>
      <c r="B140" s="1">
        <v>7</v>
      </c>
      <c r="D140" s="1">
        <v>2</v>
      </c>
      <c r="E140" s="1">
        <v>7</v>
      </c>
      <c r="J140" s="1">
        <v>4</v>
      </c>
      <c r="K140" s="1">
        <v>6</v>
      </c>
      <c r="M140" s="1">
        <v>2</v>
      </c>
      <c r="N140" s="1">
        <v>5</v>
      </c>
      <c r="P140">
        <f>_xlfn.STDEV.S(P132:P137)</f>
        <v>0.40824829046386318</v>
      </c>
      <c r="Q140">
        <f>_xlfn.STDEV.S(Q132:Q137)</f>
        <v>2.0736441353327719</v>
      </c>
      <c r="S140" s="1">
        <v>4</v>
      </c>
      <c r="T140" s="1">
        <v>7</v>
      </c>
      <c r="V140" s="1">
        <v>1</v>
      </c>
      <c r="W140" s="1">
        <v>4</v>
      </c>
      <c r="Y140" s="1">
        <v>2</v>
      </c>
      <c r="Z140" s="1">
        <v>4</v>
      </c>
    </row>
    <row r="141" spans="1:26" x14ac:dyDescent="0.25">
      <c r="A141" s="2">
        <v>1</v>
      </c>
      <c r="B141" s="2">
        <v>5</v>
      </c>
      <c r="D141" s="2">
        <v>6</v>
      </c>
      <c r="E141" s="2">
        <v>7</v>
      </c>
      <c r="J141" s="2">
        <v>5</v>
      </c>
      <c r="K141" s="2">
        <v>7</v>
      </c>
      <c r="M141" s="2">
        <v>2</v>
      </c>
      <c r="N141" s="2">
        <v>3</v>
      </c>
      <c r="S141" s="2">
        <v>1</v>
      </c>
      <c r="T141" s="2">
        <v>4</v>
      </c>
      <c r="V141" s="2">
        <v>3</v>
      </c>
      <c r="W141" s="2">
        <v>6</v>
      </c>
      <c r="Y141" s="2">
        <v>1</v>
      </c>
      <c r="Z141" s="2">
        <v>6</v>
      </c>
    </row>
    <row r="142" spans="1:26" x14ac:dyDescent="0.25">
      <c r="A142" s="1">
        <v>6</v>
      </c>
      <c r="B142" s="1">
        <v>7</v>
      </c>
      <c r="D142" s="1">
        <v>4</v>
      </c>
      <c r="E142" s="1">
        <v>7</v>
      </c>
      <c r="J142" s="1">
        <v>1</v>
      </c>
      <c r="K142" s="1">
        <v>3</v>
      </c>
      <c r="M142" s="1">
        <v>3</v>
      </c>
      <c r="N142" s="1">
        <v>3</v>
      </c>
      <c r="S142" s="1">
        <v>1</v>
      </c>
      <c r="T142" s="1">
        <v>6</v>
      </c>
      <c r="V142" s="1">
        <v>1</v>
      </c>
      <c r="W142" s="1">
        <v>5</v>
      </c>
      <c r="Y142" s="1">
        <v>4</v>
      </c>
      <c r="Z142" s="1">
        <v>7</v>
      </c>
    </row>
    <row r="143" spans="1:26" x14ac:dyDescent="0.25">
      <c r="A143" s="2">
        <v>2</v>
      </c>
      <c r="B143" s="2">
        <v>7</v>
      </c>
      <c r="D143" s="2">
        <v>2</v>
      </c>
      <c r="E143" s="2">
        <v>7</v>
      </c>
      <c r="J143" s="2">
        <v>2</v>
      </c>
      <c r="K143" s="2">
        <v>5</v>
      </c>
      <c r="M143" s="2">
        <v>7</v>
      </c>
      <c r="N143" s="2">
        <v>7</v>
      </c>
      <c r="S143" s="2">
        <v>4</v>
      </c>
      <c r="T143" s="2">
        <v>5</v>
      </c>
      <c r="V143" s="2">
        <v>1</v>
      </c>
      <c r="W143" s="2">
        <v>4</v>
      </c>
      <c r="Y143" s="2">
        <v>1</v>
      </c>
      <c r="Z143" s="2">
        <v>7</v>
      </c>
    </row>
    <row r="144" spans="1:26" x14ac:dyDescent="0.25">
      <c r="A144" s="1">
        <v>2</v>
      </c>
      <c r="B144" s="1">
        <v>7</v>
      </c>
      <c r="D144" s="1">
        <v>3</v>
      </c>
      <c r="E144" s="1">
        <v>6</v>
      </c>
      <c r="J144" s="1">
        <v>2</v>
      </c>
      <c r="K144" s="1">
        <v>3</v>
      </c>
      <c r="M144" s="1">
        <v>5</v>
      </c>
      <c r="N144" s="1">
        <v>7</v>
      </c>
      <c r="S144" s="1">
        <v>2</v>
      </c>
      <c r="T144" s="1">
        <v>6</v>
      </c>
      <c r="V144" s="1">
        <v>2</v>
      </c>
      <c r="W144" s="1">
        <v>4</v>
      </c>
      <c r="Y144" s="1">
        <v>1</v>
      </c>
      <c r="Z144" s="1">
        <v>5</v>
      </c>
    </row>
    <row r="145" spans="1:26" x14ac:dyDescent="0.25">
      <c r="A145" s="2">
        <v>6</v>
      </c>
      <c r="B145" s="2">
        <v>7</v>
      </c>
      <c r="D145">
        <f>SUM(D132:D144)</f>
        <v>54</v>
      </c>
      <c r="E145">
        <f>SUM(E132:E144)</f>
        <v>83</v>
      </c>
      <c r="J145" s="2">
        <v>3</v>
      </c>
      <c r="K145" s="2">
        <v>3</v>
      </c>
      <c r="M145" s="2">
        <v>4</v>
      </c>
      <c r="N145" s="2">
        <v>6</v>
      </c>
      <c r="S145" s="2">
        <v>1</v>
      </c>
      <c r="T145" s="2">
        <v>6</v>
      </c>
      <c r="V145" s="2">
        <v>2</v>
      </c>
      <c r="W145" s="2">
        <v>5</v>
      </c>
      <c r="Y145" s="2">
        <v>1</v>
      </c>
      <c r="Z145" s="2">
        <v>6</v>
      </c>
    </row>
    <row r="146" spans="1:26" x14ac:dyDescent="0.25">
      <c r="A146" s="1">
        <v>4</v>
      </c>
      <c r="B146" s="1">
        <v>7</v>
      </c>
      <c r="D146">
        <f>D145/13</f>
        <v>4.1538461538461542</v>
      </c>
      <c r="E146">
        <f>E145/13</f>
        <v>6.384615384615385</v>
      </c>
      <c r="J146" s="1">
        <v>7</v>
      </c>
      <c r="K146" s="1">
        <v>7</v>
      </c>
      <c r="M146" s="1">
        <v>2</v>
      </c>
      <c r="N146" s="1">
        <v>4</v>
      </c>
      <c r="S146" s="1">
        <v>4</v>
      </c>
      <c r="T146" s="1">
        <v>7</v>
      </c>
      <c r="V146" s="1">
        <v>2</v>
      </c>
      <c r="W146" s="1">
        <v>6</v>
      </c>
      <c r="Y146" s="1">
        <v>2</v>
      </c>
      <c r="Z146" s="1">
        <v>6</v>
      </c>
    </row>
    <row r="147" spans="1:26" x14ac:dyDescent="0.25">
      <c r="A147" s="2">
        <v>2</v>
      </c>
      <c r="B147" s="2">
        <v>7</v>
      </c>
      <c r="D147">
        <f>_xlfn.STDEV.S(D132:D144)</f>
        <v>1.7246329970051522</v>
      </c>
      <c r="E147">
        <f>_xlfn.STDEV.S(E132:E144)</f>
        <v>0.8697184926229049</v>
      </c>
      <c r="J147" s="2">
        <v>5</v>
      </c>
      <c r="K147" s="2">
        <v>7</v>
      </c>
      <c r="M147" s="2">
        <v>3</v>
      </c>
      <c r="N147" s="2">
        <v>6</v>
      </c>
      <c r="S147" s="2">
        <v>2</v>
      </c>
      <c r="T147" s="2">
        <v>4</v>
      </c>
      <c r="V147" s="2">
        <v>2</v>
      </c>
      <c r="W147" s="2">
        <v>3</v>
      </c>
      <c r="Y147" s="2">
        <v>4</v>
      </c>
      <c r="Z147" s="2">
        <v>5</v>
      </c>
    </row>
    <row r="148" spans="1:26" x14ac:dyDescent="0.25">
      <c r="A148" s="1">
        <v>3</v>
      </c>
      <c r="B148" s="1">
        <v>6</v>
      </c>
      <c r="J148" s="1">
        <v>1</v>
      </c>
      <c r="K148" s="1">
        <v>7</v>
      </c>
      <c r="M148" s="1">
        <v>1</v>
      </c>
      <c r="N148" s="1">
        <v>5</v>
      </c>
      <c r="S148" s="1">
        <v>1</v>
      </c>
      <c r="T148" s="1">
        <v>6</v>
      </c>
      <c r="V148" s="1">
        <v>1</v>
      </c>
      <c r="W148" s="1">
        <v>6</v>
      </c>
      <c r="Y148" s="1">
        <v>2</v>
      </c>
      <c r="Z148" s="1">
        <v>6</v>
      </c>
    </row>
    <row r="149" spans="1:26" x14ac:dyDescent="0.25">
      <c r="A149">
        <f>SUM(A132:A148)</f>
        <v>59</v>
      </c>
      <c r="B149">
        <f>SUM(B132:B148)</f>
        <v>108</v>
      </c>
      <c r="J149" s="2">
        <v>4</v>
      </c>
      <c r="K149" s="2">
        <v>6</v>
      </c>
      <c r="M149" s="2">
        <v>1</v>
      </c>
      <c r="N149" s="2">
        <v>6</v>
      </c>
      <c r="S149" s="2">
        <v>2</v>
      </c>
      <c r="T149" s="2">
        <v>5</v>
      </c>
      <c r="V149" s="2">
        <v>3</v>
      </c>
      <c r="W149" s="2">
        <v>6</v>
      </c>
      <c r="Y149" s="2">
        <v>7</v>
      </c>
      <c r="Z149" s="2">
        <v>7</v>
      </c>
    </row>
    <row r="150" spans="1:26" x14ac:dyDescent="0.25">
      <c r="A150">
        <f>A149/17</f>
        <v>3.4705882352941178</v>
      </c>
      <c r="B150">
        <f>B149/17</f>
        <v>6.3529411764705879</v>
      </c>
      <c r="J150" s="1">
        <v>2</v>
      </c>
      <c r="K150" s="1">
        <v>4</v>
      </c>
      <c r="M150" s="1">
        <v>4</v>
      </c>
      <c r="N150" s="1">
        <v>6</v>
      </c>
      <c r="S150" s="1">
        <v>4</v>
      </c>
      <c r="T150" s="1">
        <v>7</v>
      </c>
      <c r="V150" s="1">
        <v>3</v>
      </c>
      <c r="W150" s="1">
        <v>5</v>
      </c>
      <c r="Y150" s="1">
        <v>1</v>
      </c>
      <c r="Z150" s="1">
        <v>7</v>
      </c>
    </row>
    <row r="151" spans="1:26" x14ac:dyDescent="0.25">
      <c r="A151">
        <f>_xlfn.STDEV.S(A132:A148)</f>
        <v>1.9722337291388519</v>
      </c>
      <c r="B151">
        <f>_xlfn.STDEV.S(B132:B148)</f>
        <v>0.78590524799337547</v>
      </c>
      <c r="J151" s="2">
        <v>3</v>
      </c>
      <c r="K151" s="2">
        <v>6</v>
      </c>
      <c r="M151" s="2">
        <v>3</v>
      </c>
      <c r="N151" s="2">
        <v>6</v>
      </c>
      <c r="S151" s="2">
        <v>1</v>
      </c>
      <c r="T151" s="2">
        <v>7</v>
      </c>
      <c r="V151" s="2">
        <v>3</v>
      </c>
      <c r="W151" s="2">
        <v>5</v>
      </c>
      <c r="Y151" s="2">
        <v>2</v>
      </c>
      <c r="Z151" s="2">
        <v>4</v>
      </c>
    </row>
    <row r="152" spans="1:26" x14ac:dyDescent="0.25">
      <c r="J152" s="1">
        <v>1</v>
      </c>
      <c r="K152" s="1">
        <v>5</v>
      </c>
      <c r="M152">
        <f>SUM(M132:M151)</f>
        <v>57</v>
      </c>
      <c r="N152">
        <f>SUM(N132:N151)</f>
        <v>108</v>
      </c>
      <c r="S152" s="1">
        <v>1</v>
      </c>
      <c r="T152" s="1">
        <v>5</v>
      </c>
      <c r="V152" s="1">
        <v>5</v>
      </c>
      <c r="W152" s="1">
        <v>7</v>
      </c>
      <c r="Y152" s="1">
        <v>2</v>
      </c>
      <c r="Z152" s="1">
        <v>4</v>
      </c>
    </row>
    <row r="153" spans="1:26" x14ac:dyDescent="0.25">
      <c r="J153" s="2">
        <v>1</v>
      </c>
      <c r="K153" s="2">
        <v>7</v>
      </c>
      <c r="M153">
        <f>M152/20</f>
        <v>2.85</v>
      </c>
      <c r="N153">
        <f>N152/20</f>
        <v>5.4</v>
      </c>
      <c r="S153" s="2">
        <v>1</v>
      </c>
      <c r="T153" s="2">
        <v>4</v>
      </c>
      <c r="V153" s="2">
        <v>3</v>
      </c>
      <c r="W153" s="2">
        <v>2</v>
      </c>
      <c r="Y153" s="2">
        <v>1</v>
      </c>
      <c r="Z153" s="2">
        <v>3</v>
      </c>
    </row>
    <row r="154" spans="1:26" x14ac:dyDescent="0.25">
      <c r="J154" s="1">
        <v>1</v>
      </c>
      <c r="K154" s="1">
        <v>6</v>
      </c>
      <c r="M154">
        <f>_xlfn.STDEV.S(M132:M151)</f>
        <v>1.8715318802914818</v>
      </c>
      <c r="N154">
        <f>_xlfn.STDEV.S(N132:N151)</f>
        <v>1.4290224851827533</v>
      </c>
      <c r="S154" s="1">
        <v>3</v>
      </c>
      <c r="T154" s="1">
        <v>6</v>
      </c>
      <c r="V154">
        <f>SUM(V132:V153)</f>
        <v>54</v>
      </c>
      <c r="W154">
        <f>SUM(W132:W153)</f>
        <v>112</v>
      </c>
      <c r="Y154" s="1">
        <v>2</v>
      </c>
      <c r="Z154" s="1">
        <v>4</v>
      </c>
    </row>
    <row r="155" spans="1:26" x14ac:dyDescent="0.25">
      <c r="J155" s="2">
        <v>4</v>
      </c>
      <c r="K155" s="2">
        <v>6</v>
      </c>
      <c r="S155" s="2">
        <v>1</v>
      </c>
      <c r="T155" s="2">
        <v>5</v>
      </c>
      <c r="V155">
        <f>V154/22</f>
        <v>2.4545454545454546</v>
      </c>
      <c r="W155">
        <f>W154/22</f>
        <v>5.0909090909090908</v>
      </c>
      <c r="Y155">
        <f>SUM(Y132:Y154)</f>
        <v>45</v>
      </c>
      <c r="Z155">
        <f>SUM(Z132:Z154)</f>
        <v>126</v>
      </c>
    </row>
    <row r="156" spans="1:26" x14ac:dyDescent="0.25">
      <c r="J156" s="1">
        <v>3</v>
      </c>
      <c r="K156" s="1">
        <v>6</v>
      </c>
      <c r="S156" s="1">
        <v>1</v>
      </c>
      <c r="T156" s="1">
        <v>6</v>
      </c>
      <c r="V156">
        <f>_xlfn.STDEV.S(V132:V153)</f>
        <v>1.262170191802038</v>
      </c>
      <c r="W156">
        <f>_xlfn.STDEV.S(W132:W153)</f>
        <v>1.3059968245090445</v>
      </c>
      <c r="Y156">
        <f>Y155/23</f>
        <v>1.9565217391304348</v>
      </c>
      <c r="Z156">
        <f>Z155/23</f>
        <v>5.4782608695652177</v>
      </c>
    </row>
    <row r="157" spans="1:26" x14ac:dyDescent="0.25">
      <c r="J157" s="2">
        <v>1</v>
      </c>
      <c r="K157" s="2">
        <v>4</v>
      </c>
      <c r="S157" s="2">
        <v>1</v>
      </c>
      <c r="T157" s="2">
        <v>4</v>
      </c>
      <c r="Y157">
        <f>_xlfn.STDEV.S(Y132:Y154)</f>
        <v>1.4917427535227872</v>
      </c>
      <c r="Z157">
        <f>_xlfn.STDEV.S(Z132:Z154)</f>
        <v>1.5335509956067594</v>
      </c>
    </row>
    <row r="158" spans="1:26" x14ac:dyDescent="0.25">
      <c r="J158">
        <f>SUM(J132:J157)</f>
        <v>64</v>
      </c>
      <c r="K158">
        <f>SUM(K132:K157)</f>
        <v>135</v>
      </c>
      <c r="S158" s="1">
        <v>2</v>
      </c>
      <c r="T158" s="1">
        <v>4</v>
      </c>
    </row>
    <row r="159" spans="1:26" x14ac:dyDescent="0.25">
      <c r="J159">
        <f>J158/26</f>
        <v>2.4615384615384617</v>
      </c>
      <c r="K159">
        <f>K158/26</f>
        <v>5.1923076923076925</v>
      </c>
      <c r="S159" s="2">
        <v>2</v>
      </c>
      <c r="T159" s="2">
        <v>5</v>
      </c>
    </row>
    <row r="160" spans="1:26" x14ac:dyDescent="0.25">
      <c r="J160">
        <f>_xlfn.STDEV.S(J132:J157)</f>
        <v>1.7940071177287837</v>
      </c>
      <c r="K160">
        <f>_xlfn.STDEV.S(K132:K157)</f>
        <v>1.6004806970215111</v>
      </c>
      <c r="S160" s="1">
        <v>2</v>
      </c>
      <c r="T160" s="1">
        <v>6</v>
      </c>
    </row>
    <row r="161" spans="1:20" x14ac:dyDescent="0.25">
      <c r="S161" s="2">
        <v>2</v>
      </c>
      <c r="T161" s="2">
        <v>6</v>
      </c>
    </row>
    <row r="162" spans="1:20" x14ac:dyDescent="0.25">
      <c r="A162" t="s">
        <v>52</v>
      </c>
      <c r="D162" t="s">
        <v>53</v>
      </c>
      <c r="S162" s="1">
        <v>4</v>
      </c>
      <c r="T162" s="1">
        <v>5</v>
      </c>
    </row>
    <row r="163" spans="1:20" x14ac:dyDescent="0.25">
      <c r="A163" t="s">
        <v>40</v>
      </c>
      <c r="B163" t="s">
        <v>41</v>
      </c>
      <c r="D163" t="s">
        <v>40</v>
      </c>
      <c r="E163" t="s">
        <v>41</v>
      </c>
      <c r="S163" s="2">
        <v>2</v>
      </c>
      <c r="T163" s="2">
        <v>3</v>
      </c>
    </row>
    <row r="164" spans="1:20" x14ac:dyDescent="0.25">
      <c r="A164" s="1">
        <v>1</v>
      </c>
      <c r="B164" s="1">
        <v>3</v>
      </c>
      <c r="D164" s="1">
        <v>3</v>
      </c>
      <c r="E164" s="1">
        <v>6</v>
      </c>
      <c r="S164" s="1">
        <v>1</v>
      </c>
      <c r="T164" s="1">
        <v>6</v>
      </c>
    </row>
    <row r="165" spans="1:20" x14ac:dyDescent="0.25">
      <c r="A165" s="2">
        <v>1</v>
      </c>
      <c r="B165" s="2">
        <v>1</v>
      </c>
      <c r="D165" s="2">
        <v>2</v>
      </c>
      <c r="E165" s="2">
        <v>6</v>
      </c>
      <c r="S165" s="2">
        <v>2</v>
      </c>
      <c r="T165" s="2">
        <v>6</v>
      </c>
    </row>
    <row r="166" spans="1:20" x14ac:dyDescent="0.25">
      <c r="A166" s="1">
        <v>1</v>
      </c>
      <c r="B166" s="1">
        <v>6</v>
      </c>
      <c r="D166" s="1">
        <v>6</v>
      </c>
      <c r="E166" s="1">
        <v>7</v>
      </c>
      <c r="S166" s="1">
        <v>3</v>
      </c>
      <c r="T166" s="1">
        <v>6</v>
      </c>
    </row>
    <row r="167" spans="1:20" x14ac:dyDescent="0.25">
      <c r="A167" s="2">
        <v>1</v>
      </c>
      <c r="B167" s="2">
        <v>7</v>
      </c>
      <c r="D167" s="2">
        <v>1</v>
      </c>
      <c r="E167" s="2">
        <v>7</v>
      </c>
      <c r="S167" s="2">
        <v>7</v>
      </c>
      <c r="T167" s="2">
        <v>7</v>
      </c>
    </row>
    <row r="168" spans="1:20" x14ac:dyDescent="0.25">
      <c r="A168" s="1">
        <v>1</v>
      </c>
      <c r="B168" s="1">
        <v>4</v>
      </c>
      <c r="D168" s="1">
        <v>1</v>
      </c>
      <c r="E168" s="1">
        <v>4</v>
      </c>
      <c r="S168" s="1">
        <v>1</v>
      </c>
      <c r="T168" s="1">
        <v>7</v>
      </c>
    </row>
    <row r="169" spans="1:20" x14ac:dyDescent="0.25">
      <c r="A169" s="2">
        <v>1</v>
      </c>
      <c r="B169" s="2">
        <v>6</v>
      </c>
      <c r="D169" s="2">
        <v>1</v>
      </c>
      <c r="E169" s="2">
        <v>4</v>
      </c>
      <c r="S169" s="2">
        <v>2</v>
      </c>
      <c r="T169" s="2">
        <v>4</v>
      </c>
    </row>
    <row r="170" spans="1:20" x14ac:dyDescent="0.25">
      <c r="A170" s="1">
        <v>1</v>
      </c>
      <c r="B170" s="1">
        <v>6</v>
      </c>
      <c r="D170" s="1">
        <v>1</v>
      </c>
      <c r="E170" s="1">
        <v>4</v>
      </c>
      <c r="S170" s="1">
        <v>3</v>
      </c>
      <c r="T170" s="1">
        <v>5</v>
      </c>
    </row>
    <row r="171" spans="1:20" x14ac:dyDescent="0.25">
      <c r="A171" s="2">
        <v>1</v>
      </c>
      <c r="B171" s="2">
        <v>6</v>
      </c>
      <c r="D171" s="2">
        <v>4</v>
      </c>
      <c r="E171" s="2">
        <v>7</v>
      </c>
      <c r="S171" s="2">
        <v>3</v>
      </c>
      <c r="T171" s="2">
        <v>5</v>
      </c>
    </row>
    <row r="172" spans="1:20" x14ac:dyDescent="0.25">
      <c r="A172" s="1">
        <v>1</v>
      </c>
      <c r="B172" s="1">
        <v>6</v>
      </c>
      <c r="D172" s="1">
        <v>4</v>
      </c>
      <c r="E172" s="1">
        <v>6</v>
      </c>
      <c r="S172" s="1">
        <v>2</v>
      </c>
      <c r="T172" s="1">
        <v>4</v>
      </c>
    </row>
    <row r="173" spans="1:20" x14ac:dyDescent="0.25">
      <c r="A173" s="2">
        <v>1</v>
      </c>
      <c r="B173" s="2">
        <v>6</v>
      </c>
      <c r="D173" s="2">
        <v>5</v>
      </c>
      <c r="E173" s="2">
        <v>7</v>
      </c>
      <c r="S173" s="2">
        <v>1</v>
      </c>
      <c r="T173" s="2">
        <v>3</v>
      </c>
    </row>
    <row r="174" spans="1:20" x14ac:dyDescent="0.25">
      <c r="A174" s="1">
        <v>2</v>
      </c>
      <c r="B174" s="1">
        <v>6</v>
      </c>
      <c r="D174" s="1">
        <v>6</v>
      </c>
      <c r="E174" s="1">
        <v>5</v>
      </c>
      <c r="S174" s="1">
        <v>5</v>
      </c>
      <c r="T174" s="1">
        <v>7</v>
      </c>
    </row>
    <row r="175" spans="1:20" x14ac:dyDescent="0.25">
      <c r="A175" s="2">
        <v>1</v>
      </c>
      <c r="B175" s="2">
        <v>6</v>
      </c>
      <c r="D175" s="2">
        <v>1</v>
      </c>
      <c r="E175" s="2">
        <v>6</v>
      </c>
      <c r="S175" s="2">
        <v>3</v>
      </c>
      <c r="T175" s="2">
        <v>2</v>
      </c>
    </row>
    <row r="176" spans="1:20" x14ac:dyDescent="0.25">
      <c r="A176" s="1">
        <v>4</v>
      </c>
      <c r="B176" s="1">
        <v>7</v>
      </c>
      <c r="D176" s="1">
        <v>5</v>
      </c>
      <c r="E176" s="1">
        <v>7</v>
      </c>
      <c r="S176" s="1">
        <v>2</v>
      </c>
      <c r="T176" s="1">
        <v>4</v>
      </c>
    </row>
    <row r="177" spans="1:20" x14ac:dyDescent="0.25">
      <c r="A177" s="2">
        <v>2</v>
      </c>
      <c r="B177" s="2">
        <v>4</v>
      </c>
      <c r="D177" s="2">
        <v>4</v>
      </c>
      <c r="E177" s="2">
        <v>7</v>
      </c>
      <c r="S177">
        <f>SUM(S132:S176)</f>
        <v>99</v>
      </c>
      <c r="T177">
        <f>SUM(T132:T176)</f>
        <v>238</v>
      </c>
    </row>
    <row r="178" spans="1:20" x14ac:dyDescent="0.25">
      <c r="A178" s="1">
        <v>2</v>
      </c>
      <c r="B178" s="1">
        <v>7</v>
      </c>
      <c r="D178" s="1">
        <v>1</v>
      </c>
      <c r="E178" s="1">
        <v>4</v>
      </c>
      <c r="S178">
        <f>S177/45</f>
        <v>2.2000000000000002</v>
      </c>
      <c r="T178">
        <f>T177/45</f>
        <v>5.2888888888888888</v>
      </c>
    </row>
    <row r="179" spans="1:20" x14ac:dyDescent="0.25">
      <c r="A179" s="2">
        <v>2</v>
      </c>
      <c r="B179" s="2">
        <v>2</v>
      </c>
      <c r="D179" s="2">
        <v>4</v>
      </c>
      <c r="E179" s="2">
        <v>5</v>
      </c>
      <c r="S179">
        <f>_xlfn.STDEV.S(S132:S176)</f>
        <v>1.3915328369692308</v>
      </c>
      <c r="T179">
        <f>_xlfn.STDEV.S(T132:T176)</f>
        <v>1.4241779482504391</v>
      </c>
    </row>
    <row r="180" spans="1:20" x14ac:dyDescent="0.25">
      <c r="A180" s="1">
        <v>1</v>
      </c>
      <c r="B180" s="1">
        <v>6</v>
      </c>
      <c r="D180" s="1">
        <v>5</v>
      </c>
      <c r="E180" s="1">
        <v>5</v>
      </c>
    </row>
    <row r="181" spans="1:20" x14ac:dyDescent="0.25">
      <c r="A181" s="2">
        <v>4</v>
      </c>
      <c r="B181" s="2">
        <v>7</v>
      </c>
      <c r="D181" s="2">
        <v>6</v>
      </c>
      <c r="E181" s="2">
        <v>7</v>
      </c>
    </row>
    <row r="182" spans="1:20" x14ac:dyDescent="0.25">
      <c r="A182" s="1">
        <v>1</v>
      </c>
      <c r="B182" s="1">
        <v>7</v>
      </c>
      <c r="D182" s="1">
        <v>1</v>
      </c>
      <c r="E182" s="1">
        <v>5</v>
      </c>
    </row>
    <row r="183" spans="1:20" x14ac:dyDescent="0.25">
      <c r="A183" s="2">
        <v>1</v>
      </c>
      <c r="B183" s="2">
        <v>5</v>
      </c>
      <c r="D183" s="2">
        <v>6</v>
      </c>
      <c r="E183" s="2">
        <v>7</v>
      </c>
    </row>
    <row r="184" spans="1:20" x14ac:dyDescent="0.25">
      <c r="A184" s="1">
        <v>1</v>
      </c>
      <c r="B184" s="1">
        <v>6</v>
      </c>
      <c r="D184" s="1">
        <v>2</v>
      </c>
      <c r="E184" s="1">
        <v>7</v>
      </c>
    </row>
    <row r="185" spans="1:20" x14ac:dyDescent="0.25">
      <c r="A185" s="2">
        <v>2</v>
      </c>
      <c r="B185" s="2">
        <v>6</v>
      </c>
      <c r="D185" s="2">
        <v>4</v>
      </c>
      <c r="E185" s="2">
        <v>6</v>
      </c>
    </row>
    <row r="186" spans="1:20" x14ac:dyDescent="0.25">
      <c r="A186" s="1">
        <v>4</v>
      </c>
      <c r="B186" s="1">
        <v>5</v>
      </c>
      <c r="D186" s="1">
        <v>5</v>
      </c>
      <c r="E186" s="1">
        <v>7</v>
      </c>
    </row>
    <row r="187" spans="1:20" x14ac:dyDescent="0.25">
      <c r="A187" s="2">
        <v>1</v>
      </c>
      <c r="B187" s="2">
        <v>7</v>
      </c>
      <c r="D187" s="2">
        <v>1</v>
      </c>
      <c r="E187" s="2">
        <v>3</v>
      </c>
    </row>
    <row r="188" spans="1:20" x14ac:dyDescent="0.25">
      <c r="A188" s="1">
        <v>2</v>
      </c>
      <c r="B188" s="1">
        <v>6</v>
      </c>
      <c r="D188" s="1">
        <v>6</v>
      </c>
      <c r="E188" s="1">
        <v>7</v>
      </c>
    </row>
    <row r="189" spans="1:20" x14ac:dyDescent="0.25">
      <c r="A189" s="2">
        <v>7</v>
      </c>
      <c r="B189" s="2">
        <v>7</v>
      </c>
      <c r="D189" s="2">
        <v>2</v>
      </c>
      <c r="E189" s="2">
        <v>5</v>
      </c>
    </row>
    <row r="190" spans="1:20" x14ac:dyDescent="0.25">
      <c r="A190" s="1">
        <v>1</v>
      </c>
      <c r="B190" s="1">
        <v>7</v>
      </c>
      <c r="D190" s="1">
        <v>2</v>
      </c>
      <c r="E190" s="1">
        <v>5</v>
      </c>
    </row>
    <row r="191" spans="1:20" x14ac:dyDescent="0.25">
      <c r="A191" s="2">
        <v>1</v>
      </c>
      <c r="B191" s="2">
        <v>7</v>
      </c>
      <c r="D191" s="2">
        <v>2</v>
      </c>
      <c r="E191" s="2">
        <v>3</v>
      </c>
    </row>
    <row r="192" spans="1:20" x14ac:dyDescent="0.25">
      <c r="A192" s="1">
        <v>1</v>
      </c>
      <c r="B192" s="1">
        <v>4</v>
      </c>
      <c r="D192" s="1">
        <v>3</v>
      </c>
      <c r="E192" s="1">
        <v>3</v>
      </c>
    </row>
    <row r="193" spans="1:5" x14ac:dyDescent="0.25">
      <c r="A193" s="2">
        <v>2</v>
      </c>
      <c r="B193" s="2">
        <v>4</v>
      </c>
      <c r="D193" s="2">
        <v>7</v>
      </c>
      <c r="E193" s="2">
        <v>7</v>
      </c>
    </row>
    <row r="194" spans="1:5" x14ac:dyDescent="0.25">
      <c r="A194" s="1">
        <v>2</v>
      </c>
      <c r="B194" s="1">
        <v>4</v>
      </c>
      <c r="D194" s="1">
        <v>4</v>
      </c>
      <c r="E194" s="1">
        <v>7</v>
      </c>
    </row>
    <row r="195" spans="1:5" x14ac:dyDescent="0.25">
      <c r="A195" s="2">
        <v>1</v>
      </c>
      <c r="B195" s="2">
        <v>3</v>
      </c>
      <c r="D195" s="2">
        <v>2</v>
      </c>
      <c r="E195" s="2">
        <v>7</v>
      </c>
    </row>
    <row r="196" spans="1:5" x14ac:dyDescent="0.25">
      <c r="A196" s="1">
        <v>2</v>
      </c>
      <c r="B196" s="1">
        <v>4</v>
      </c>
      <c r="D196" s="1">
        <v>1</v>
      </c>
      <c r="E196" s="1">
        <v>4</v>
      </c>
    </row>
    <row r="197" spans="1:5" x14ac:dyDescent="0.25">
      <c r="A197">
        <f>SUM(A164:A196)</f>
        <v>57</v>
      </c>
      <c r="B197">
        <f>SUM(B164:B196)</f>
        <v>178</v>
      </c>
      <c r="D197" s="2">
        <v>3</v>
      </c>
      <c r="E197" s="2">
        <v>6</v>
      </c>
    </row>
    <row r="198" spans="1:5" x14ac:dyDescent="0.25">
      <c r="A198">
        <f>A197/33</f>
        <v>1.7272727272727273</v>
      </c>
      <c r="B198">
        <f>B197/33</f>
        <v>5.3939393939393936</v>
      </c>
      <c r="D198" s="1">
        <v>1</v>
      </c>
      <c r="E198" s="1">
        <v>5</v>
      </c>
    </row>
    <row r="199" spans="1:5" x14ac:dyDescent="0.25">
      <c r="A199">
        <f>_xlfn.STDEV.S(A164:A196)</f>
        <v>1.3055824196677337</v>
      </c>
      <c r="B199">
        <f>_xlfn.STDEV.S(B164:B196)</f>
        <v>1.5995974872486269</v>
      </c>
      <c r="D199" s="2">
        <v>1</v>
      </c>
      <c r="E199" s="2">
        <v>4</v>
      </c>
    </row>
    <row r="200" spans="1:5" x14ac:dyDescent="0.25">
      <c r="D200" s="1">
        <v>2</v>
      </c>
      <c r="E200" s="1">
        <v>4</v>
      </c>
    </row>
    <row r="201" spans="1:5" x14ac:dyDescent="0.25">
      <c r="D201" s="2">
        <v>2</v>
      </c>
      <c r="E201" s="2">
        <v>5</v>
      </c>
    </row>
    <row r="202" spans="1:5" x14ac:dyDescent="0.25">
      <c r="D202" s="1">
        <v>2</v>
      </c>
      <c r="E202" s="1">
        <v>6</v>
      </c>
    </row>
    <row r="203" spans="1:5" x14ac:dyDescent="0.25">
      <c r="D203" s="2">
        <v>5</v>
      </c>
      <c r="E203" s="2">
        <v>7</v>
      </c>
    </row>
    <row r="204" spans="1:5" x14ac:dyDescent="0.25">
      <c r="D204" s="1">
        <v>2</v>
      </c>
      <c r="E204" s="1">
        <v>3</v>
      </c>
    </row>
    <row r="205" spans="1:5" x14ac:dyDescent="0.25">
      <c r="D205" s="2">
        <v>1</v>
      </c>
      <c r="E205" s="2">
        <v>6</v>
      </c>
    </row>
    <row r="206" spans="1:5" x14ac:dyDescent="0.25">
      <c r="D206" s="1">
        <v>4</v>
      </c>
      <c r="E206" s="1">
        <v>6</v>
      </c>
    </row>
    <row r="207" spans="1:5" x14ac:dyDescent="0.25">
      <c r="D207" s="2">
        <v>3</v>
      </c>
      <c r="E207" s="2">
        <v>6</v>
      </c>
    </row>
    <row r="208" spans="1:5" x14ac:dyDescent="0.25">
      <c r="D208" s="1">
        <v>2</v>
      </c>
      <c r="E208" s="1">
        <v>4</v>
      </c>
    </row>
    <row r="209" spans="1:5" x14ac:dyDescent="0.25">
      <c r="D209" s="2">
        <v>3</v>
      </c>
      <c r="E209" s="2">
        <v>6</v>
      </c>
    </row>
    <row r="210" spans="1:5" x14ac:dyDescent="0.25">
      <c r="D210" s="1">
        <v>3</v>
      </c>
      <c r="E210" s="1">
        <v>6</v>
      </c>
    </row>
    <row r="211" spans="1:5" x14ac:dyDescent="0.25">
      <c r="D211" s="2">
        <v>1</v>
      </c>
      <c r="E211" s="2">
        <v>5</v>
      </c>
    </row>
    <row r="212" spans="1:5" x14ac:dyDescent="0.25">
      <c r="D212" s="1">
        <v>1</v>
      </c>
      <c r="E212" s="1">
        <v>6</v>
      </c>
    </row>
    <row r="213" spans="1:5" x14ac:dyDescent="0.25">
      <c r="D213" s="2">
        <v>4</v>
      </c>
      <c r="E213" s="2">
        <v>6</v>
      </c>
    </row>
    <row r="214" spans="1:5" x14ac:dyDescent="0.25">
      <c r="D214" s="1">
        <v>3</v>
      </c>
      <c r="E214" s="1">
        <v>6</v>
      </c>
    </row>
    <row r="215" spans="1:5" x14ac:dyDescent="0.25">
      <c r="D215" s="2">
        <v>3</v>
      </c>
      <c r="E215" s="2">
        <v>5</v>
      </c>
    </row>
    <row r="216" spans="1:5" x14ac:dyDescent="0.25">
      <c r="D216" s="1">
        <v>3</v>
      </c>
      <c r="E216" s="1">
        <v>5</v>
      </c>
    </row>
    <row r="217" spans="1:5" x14ac:dyDescent="0.25">
      <c r="D217" s="2">
        <v>5</v>
      </c>
      <c r="E217" s="2">
        <v>7</v>
      </c>
    </row>
    <row r="218" spans="1:5" x14ac:dyDescent="0.25">
      <c r="D218" s="1">
        <v>3</v>
      </c>
      <c r="E218" s="1">
        <v>2</v>
      </c>
    </row>
    <row r="219" spans="1:5" x14ac:dyDescent="0.25">
      <c r="D219">
        <f>SUM(D164:D218)</f>
        <v>165</v>
      </c>
      <c r="E219">
        <f>SUM(E164:E218)</f>
        <v>303</v>
      </c>
    </row>
    <row r="220" spans="1:5" x14ac:dyDescent="0.25">
      <c r="D220">
        <f>D219/55</f>
        <v>3</v>
      </c>
      <c r="E220">
        <f>E219/55</f>
        <v>5.5090909090909088</v>
      </c>
    </row>
    <row r="221" spans="1:5" x14ac:dyDescent="0.25">
      <c r="D221">
        <f>_xlfn.STDEV.S(D164:D218)</f>
        <v>1.7213259316477407</v>
      </c>
      <c r="E221">
        <f>_xlfn.STDEV.S(E164:E218)</f>
        <v>1.3453999442920348</v>
      </c>
    </row>
    <row r="224" spans="1:5" x14ac:dyDescent="0.25">
      <c r="A224" t="s">
        <v>54</v>
      </c>
      <c r="B224" t="s">
        <v>55</v>
      </c>
    </row>
    <row r="225" spans="1:2" x14ac:dyDescent="0.25">
      <c r="A225" s="1">
        <v>1</v>
      </c>
      <c r="B225" s="1">
        <v>3</v>
      </c>
    </row>
    <row r="226" spans="1:2" x14ac:dyDescent="0.25">
      <c r="A226" s="2">
        <v>3</v>
      </c>
      <c r="B226" s="2">
        <v>6</v>
      </c>
    </row>
    <row r="227" spans="1:2" x14ac:dyDescent="0.25">
      <c r="A227" s="1">
        <v>2</v>
      </c>
      <c r="B227" s="1">
        <v>6</v>
      </c>
    </row>
    <row r="228" spans="1:2" x14ac:dyDescent="0.25">
      <c r="A228" s="2">
        <v>1</v>
      </c>
      <c r="B228" s="2">
        <v>1</v>
      </c>
    </row>
    <row r="229" spans="1:2" x14ac:dyDescent="0.25">
      <c r="A229" s="1">
        <v>1</v>
      </c>
      <c r="B229" s="1">
        <v>6</v>
      </c>
    </row>
    <row r="230" spans="1:2" x14ac:dyDescent="0.25">
      <c r="A230" s="2">
        <v>6</v>
      </c>
      <c r="B230" s="2">
        <v>7</v>
      </c>
    </row>
    <row r="231" spans="1:2" x14ac:dyDescent="0.25">
      <c r="A231" s="1">
        <v>1</v>
      </c>
      <c r="B231" s="1">
        <v>7</v>
      </c>
    </row>
    <row r="232" spans="1:2" x14ac:dyDescent="0.25">
      <c r="A232" s="2">
        <v>1</v>
      </c>
      <c r="B232" s="2">
        <v>7</v>
      </c>
    </row>
    <row r="233" spans="1:2" x14ac:dyDescent="0.25">
      <c r="A233" s="1">
        <v>1</v>
      </c>
      <c r="B233" s="1">
        <v>4</v>
      </c>
    </row>
    <row r="234" spans="1:2" x14ac:dyDescent="0.25">
      <c r="A234" s="2">
        <v>1</v>
      </c>
      <c r="B234" s="2">
        <v>4</v>
      </c>
    </row>
    <row r="235" spans="1:2" x14ac:dyDescent="0.25">
      <c r="A235" s="1">
        <v>1</v>
      </c>
      <c r="B235" s="1">
        <v>4</v>
      </c>
    </row>
    <row r="236" spans="1:2" x14ac:dyDescent="0.25">
      <c r="A236" s="2">
        <v>1</v>
      </c>
      <c r="B236" s="2">
        <v>4</v>
      </c>
    </row>
    <row r="237" spans="1:2" x14ac:dyDescent="0.25">
      <c r="A237" s="1">
        <v>1</v>
      </c>
      <c r="B237" s="1">
        <v>6</v>
      </c>
    </row>
    <row r="238" spans="1:2" x14ac:dyDescent="0.25">
      <c r="A238" s="2">
        <v>4</v>
      </c>
      <c r="B238" s="2">
        <v>7</v>
      </c>
    </row>
    <row r="239" spans="1:2" x14ac:dyDescent="0.25">
      <c r="A239" s="1">
        <v>4</v>
      </c>
      <c r="B239" s="1">
        <v>6</v>
      </c>
    </row>
    <row r="240" spans="1:2" x14ac:dyDescent="0.25">
      <c r="A240" s="2">
        <v>1</v>
      </c>
      <c r="B240" s="2">
        <v>6</v>
      </c>
    </row>
    <row r="241" spans="1:2" x14ac:dyDescent="0.25">
      <c r="A241" s="1">
        <v>1</v>
      </c>
      <c r="B241" s="1">
        <v>6</v>
      </c>
    </row>
    <row r="242" spans="1:2" x14ac:dyDescent="0.25">
      <c r="A242" s="2">
        <v>5</v>
      </c>
      <c r="B242" s="2">
        <v>7</v>
      </c>
    </row>
    <row r="243" spans="1:2" x14ac:dyDescent="0.25">
      <c r="A243" s="1">
        <v>6</v>
      </c>
      <c r="B243" s="1">
        <v>5</v>
      </c>
    </row>
    <row r="244" spans="1:2" x14ac:dyDescent="0.25">
      <c r="A244" s="2">
        <v>1</v>
      </c>
      <c r="B244" s="2">
        <v>6</v>
      </c>
    </row>
    <row r="245" spans="1:2" x14ac:dyDescent="0.25">
      <c r="A245" s="1">
        <v>1</v>
      </c>
      <c r="B245" s="1">
        <v>6</v>
      </c>
    </row>
    <row r="246" spans="1:2" x14ac:dyDescent="0.25">
      <c r="A246" s="2">
        <v>5</v>
      </c>
      <c r="B246" s="2">
        <v>7</v>
      </c>
    </row>
    <row r="247" spans="1:2" x14ac:dyDescent="0.25">
      <c r="A247" s="1">
        <v>4</v>
      </c>
      <c r="B247" s="1">
        <v>7</v>
      </c>
    </row>
    <row r="248" spans="1:2" x14ac:dyDescent="0.25">
      <c r="A248" s="2">
        <v>1</v>
      </c>
      <c r="B248" s="2">
        <v>4</v>
      </c>
    </row>
    <row r="249" spans="1:2" x14ac:dyDescent="0.25">
      <c r="A249" s="1">
        <v>1</v>
      </c>
      <c r="B249" s="1">
        <v>6</v>
      </c>
    </row>
    <row r="250" spans="1:2" x14ac:dyDescent="0.25">
      <c r="A250" s="2">
        <v>4</v>
      </c>
      <c r="B250" s="2">
        <v>5</v>
      </c>
    </row>
    <row r="251" spans="1:2" x14ac:dyDescent="0.25">
      <c r="A251" s="1">
        <v>5</v>
      </c>
      <c r="B251" s="1">
        <v>5</v>
      </c>
    </row>
    <row r="252" spans="1:2" x14ac:dyDescent="0.25">
      <c r="A252" s="2">
        <v>2</v>
      </c>
      <c r="B252" s="2">
        <v>6</v>
      </c>
    </row>
    <row r="253" spans="1:2" x14ac:dyDescent="0.25">
      <c r="A253" s="1">
        <v>1</v>
      </c>
      <c r="B253" s="1">
        <v>6</v>
      </c>
    </row>
    <row r="254" spans="1:2" x14ac:dyDescent="0.25">
      <c r="A254" s="2">
        <v>6</v>
      </c>
      <c r="B254" s="2">
        <v>7</v>
      </c>
    </row>
    <row r="255" spans="1:2" x14ac:dyDescent="0.25">
      <c r="A255" s="1">
        <v>1</v>
      </c>
      <c r="B255" s="1">
        <v>5</v>
      </c>
    </row>
    <row r="256" spans="1:2" x14ac:dyDescent="0.25">
      <c r="A256" s="2">
        <v>4</v>
      </c>
      <c r="B256" s="2">
        <v>7</v>
      </c>
    </row>
    <row r="257" spans="1:2" x14ac:dyDescent="0.25">
      <c r="A257" s="1">
        <v>2</v>
      </c>
      <c r="B257" s="1">
        <v>4</v>
      </c>
    </row>
    <row r="258" spans="1:2" x14ac:dyDescent="0.25">
      <c r="A258" s="2">
        <v>6</v>
      </c>
      <c r="B258" s="2">
        <v>7</v>
      </c>
    </row>
    <row r="259" spans="1:2" x14ac:dyDescent="0.25">
      <c r="A259" s="1">
        <v>2</v>
      </c>
      <c r="B259" s="1">
        <v>7</v>
      </c>
    </row>
    <row r="260" spans="1:2" x14ac:dyDescent="0.25">
      <c r="A260" s="2">
        <v>2</v>
      </c>
      <c r="B260" s="2">
        <v>7</v>
      </c>
    </row>
    <row r="261" spans="1:2" x14ac:dyDescent="0.25">
      <c r="A261" s="1">
        <v>2</v>
      </c>
      <c r="B261" s="1">
        <v>2</v>
      </c>
    </row>
    <row r="262" spans="1:2" x14ac:dyDescent="0.25">
      <c r="A262" s="2">
        <v>4</v>
      </c>
      <c r="B262" s="2">
        <v>6</v>
      </c>
    </row>
    <row r="263" spans="1:2" x14ac:dyDescent="0.25">
      <c r="A263" s="1">
        <v>5</v>
      </c>
      <c r="B263" s="1">
        <v>7</v>
      </c>
    </row>
    <row r="264" spans="1:2" x14ac:dyDescent="0.25">
      <c r="A264" s="2">
        <v>1</v>
      </c>
      <c r="B264" s="2">
        <v>3</v>
      </c>
    </row>
    <row r="265" spans="1:2" x14ac:dyDescent="0.25">
      <c r="A265" s="1">
        <v>1</v>
      </c>
      <c r="B265" s="1">
        <v>6</v>
      </c>
    </row>
    <row r="266" spans="1:2" x14ac:dyDescent="0.25">
      <c r="A266" s="2">
        <v>6</v>
      </c>
      <c r="B266" s="2">
        <v>7</v>
      </c>
    </row>
    <row r="267" spans="1:2" x14ac:dyDescent="0.25">
      <c r="A267" s="1">
        <v>2</v>
      </c>
      <c r="B267" s="1">
        <v>5</v>
      </c>
    </row>
    <row r="268" spans="1:2" x14ac:dyDescent="0.25">
      <c r="A268" s="2">
        <v>4</v>
      </c>
      <c r="B268" s="2">
        <v>7</v>
      </c>
    </row>
    <row r="269" spans="1:2" x14ac:dyDescent="0.25">
      <c r="A269" s="1">
        <v>2</v>
      </c>
      <c r="B269" s="1">
        <v>5</v>
      </c>
    </row>
    <row r="270" spans="1:2" x14ac:dyDescent="0.25">
      <c r="A270" s="2">
        <v>2</v>
      </c>
      <c r="B270" s="2">
        <v>3</v>
      </c>
    </row>
    <row r="271" spans="1:2" x14ac:dyDescent="0.25">
      <c r="A271" s="1">
        <v>3</v>
      </c>
      <c r="B271" s="1">
        <v>3</v>
      </c>
    </row>
    <row r="272" spans="1:2" x14ac:dyDescent="0.25">
      <c r="A272" s="2">
        <v>7</v>
      </c>
      <c r="B272" s="2">
        <v>7</v>
      </c>
    </row>
    <row r="273" spans="1:2" x14ac:dyDescent="0.25">
      <c r="A273" s="1">
        <v>1</v>
      </c>
      <c r="B273" s="1">
        <v>7</v>
      </c>
    </row>
    <row r="274" spans="1:2" x14ac:dyDescent="0.25">
      <c r="A274" s="2">
        <v>4</v>
      </c>
      <c r="B274" s="2">
        <v>7</v>
      </c>
    </row>
    <row r="275" spans="1:2" x14ac:dyDescent="0.25">
      <c r="A275" s="1">
        <v>2</v>
      </c>
      <c r="B275" s="1">
        <v>7</v>
      </c>
    </row>
    <row r="276" spans="1:2" x14ac:dyDescent="0.25">
      <c r="A276" s="2">
        <v>1</v>
      </c>
      <c r="B276" s="2">
        <v>5</v>
      </c>
    </row>
    <row r="277" spans="1:2" x14ac:dyDescent="0.25">
      <c r="A277" s="1">
        <v>1</v>
      </c>
      <c r="B277" s="1">
        <v>4</v>
      </c>
    </row>
    <row r="278" spans="1:2" x14ac:dyDescent="0.25">
      <c r="A278" s="2">
        <v>3</v>
      </c>
      <c r="B278" s="2">
        <v>6</v>
      </c>
    </row>
    <row r="279" spans="1:2" x14ac:dyDescent="0.25">
      <c r="A279" s="1">
        <v>1</v>
      </c>
      <c r="B279" s="1">
        <v>5</v>
      </c>
    </row>
    <row r="280" spans="1:2" x14ac:dyDescent="0.25">
      <c r="A280" s="2">
        <v>1</v>
      </c>
      <c r="B280" s="2">
        <v>6</v>
      </c>
    </row>
    <row r="281" spans="1:2" x14ac:dyDescent="0.25">
      <c r="A281" s="1">
        <v>1</v>
      </c>
      <c r="B281" s="1">
        <v>4</v>
      </c>
    </row>
    <row r="282" spans="1:2" x14ac:dyDescent="0.25">
      <c r="A282" s="2">
        <v>2</v>
      </c>
      <c r="B282" s="2">
        <v>4</v>
      </c>
    </row>
    <row r="283" spans="1:2" x14ac:dyDescent="0.25">
      <c r="A283" s="1">
        <v>2</v>
      </c>
      <c r="B283" s="1">
        <v>5</v>
      </c>
    </row>
    <row r="284" spans="1:2" x14ac:dyDescent="0.25">
      <c r="A284" s="2">
        <v>2</v>
      </c>
      <c r="B284" s="2">
        <v>6</v>
      </c>
    </row>
    <row r="285" spans="1:2" x14ac:dyDescent="0.25">
      <c r="A285" s="1">
        <v>2</v>
      </c>
      <c r="B285" s="1">
        <v>6</v>
      </c>
    </row>
    <row r="286" spans="1:2" x14ac:dyDescent="0.25">
      <c r="A286" s="2">
        <v>5</v>
      </c>
      <c r="B286" s="2">
        <v>7</v>
      </c>
    </row>
    <row r="287" spans="1:2" x14ac:dyDescent="0.25">
      <c r="A287" s="1">
        <v>4</v>
      </c>
      <c r="B287" s="1">
        <v>5</v>
      </c>
    </row>
    <row r="288" spans="1:2" x14ac:dyDescent="0.25">
      <c r="A288" s="2">
        <v>1</v>
      </c>
      <c r="B288" s="2">
        <v>7</v>
      </c>
    </row>
    <row r="289" spans="1:2" x14ac:dyDescent="0.25">
      <c r="A289" s="1">
        <v>2</v>
      </c>
      <c r="B289" s="1">
        <v>3</v>
      </c>
    </row>
    <row r="290" spans="1:2" x14ac:dyDescent="0.25">
      <c r="A290" s="2">
        <v>1</v>
      </c>
      <c r="B290" s="2">
        <v>6</v>
      </c>
    </row>
    <row r="291" spans="1:2" x14ac:dyDescent="0.25">
      <c r="A291" s="1">
        <v>4</v>
      </c>
      <c r="B291" s="1">
        <v>6</v>
      </c>
    </row>
    <row r="292" spans="1:2" x14ac:dyDescent="0.25">
      <c r="A292" s="2">
        <v>2</v>
      </c>
      <c r="B292" s="2">
        <v>6</v>
      </c>
    </row>
    <row r="293" spans="1:2" x14ac:dyDescent="0.25">
      <c r="A293" s="1">
        <v>3</v>
      </c>
      <c r="B293" s="1">
        <v>6</v>
      </c>
    </row>
    <row r="294" spans="1:2" x14ac:dyDescent="0.25">
      <c r="A294" s="2">
        <v>2</v>
      </c>
      <c r="B294" s="2">
        <v>4</v>
      </c>
    </row>
    <row r="295" spans="1:2" x14ac:dyDescent="0.25">
      <c r="A295" s="1">
        <v>3</v>
      </c>
      <c r="B295" s="1">
        <v>6</v>
      </c>
    </row>
    <row r="296" spans="1:2" x14ac:dyDescent="0.25">
      <c r="A296" s="2">
        <v>7</v>
      </c>
      <c r="B296" s="2">
        <v>7</v>
      </c>
    </row>
    <row r="297" spans="1:2" x14ac:dyDescent="0.25">
      <c r="A297" s="1">
        <v>1</v>
      </c>
      <c r="B297" s="1">
        <v>7</v>
      </c>
    </row>
    <row r="298" spans="1:2" x14ac:dyDescent="0.25">
      <c r="A298" s="2">
        <v>3</v>
      </c>
      <c r="B298" s="2">
        <v>6</v>
      </c>
    </row>
    <row r="299" spans="1:2" x14ac:dyDescent="0.25">
      <c r="A299" s="1">
        <v>1</v>
      </c>
      <c r="B299" s="1">
        <v>5</v>
      </c>
    </row>
    <row r="300" spans="1:2" x14ac:dyDescent="0.25">
      <c r="A300" s="2">
        <v>1</v>
      </c>
      <c r="B300" s="2">
        <v>7</v>
      </c>
    </row>
    <row r="301" spans="1:2" x14ac:dyDescent="0.25">
      <c r="A301" s="1">
        <v>1</v>
      </c>
      <c r="B301" s="1">
        <v>6</v>
      </c>
    </row>
    <row r="302" spans="1:2" x14ac:dyDescent="0.25">
      <c r="A302" s="2">
        <v>4</v>
      </c>
      <c r="B302" s="2">
        <v>6</v>
      </c>
    </row>
    <row r="303" spans="1:2" x14ac:dyDescent="0.25">
      <c r="A303" s="1">
        <v>3</v>
      </c>
      <c r="B303" s="1">
        <v>6</v>
      </c>
    </row>
    <row r="304" spans="1:2" x14ac:dyDescent="0.25">
      <c r="A304" s="2">
        <v>1</v>
      </c>
      <c r="B304" s="2">
        <v>4</v>
      </c>
    </row>
    <row r="305" spans="1:2" x14ac:dyDescent="0.25">
      <c r="A305" s="1">
        <v>2</v>
      </c>
      <c r="B305" s="1">
        <v>4</v>
      </c>
    </row>
    <row r="306" spans="1:2" x14ac:dyDescent="0.25">
      <c r="A306" s="2">
        <v>3</v>
      </c>
      <c r="B306" s="2">
        <v>5</v>
      </c>
    </row>
    <row r="307" spans="1:2" x14ac:dyDescent="0.25">
      <c r="A307" s="1">
        <v>3</v>
      </c>
      <c r="B307" s="1">
        <v>5</v>
      </c>
    </row>
    <row r="308" spans="1:2" x14ac:dyDescent="0.25">
      <c r="A308" s="2">
        <v>2</v>
      </c>
      <c r="B308" s="2">
        <v>4</v>
      </c>
    </row>
    <row r="309" spans="1:2" x14ac:dyDescent="0.25">
      <c r="A309" s="1">
        <v>1</v>
      </c>
      <c r="B309" s="1">
        <v>3</v>
      </c>
    </row>
    <row r="310" spans="1:2" x14ac:dyDescent="0.25">
      <c r="A310" s="2">
        <v>5</v>
      </c>
      <c r="B310" s="2">
        <v>7</v>
      </c>
    </row>
    <row r="311" spans="1:2" x14ac:dyDescent="0.25">
      <c r="A311" s="1">
        <v>3</v>
      </c>
      <c r="B311" s="1">
        <v>2</v>
      </c>
    </row>
    <row r="312" spans="1:2" x14ac:dyDescent="0.25">
      <c r="A312" s="2">
        <v>2</v>
      </c>
      <c r="B312" s="2">
        <v>4</v>
      </c>
    </row>
    <row r="313" spans="1:2" x14ac:dyDescent="0.25">
      <c r="A313">
        <f>SUM(A225:A312)</f>
        <v>222</v>
      </c>
      <c r="B313">
        <f>SUM(B225:B312)</f>
        <v>481</v>
      </c>
    </row>
    <row r="314" spans="1:2" x14ac:dyDescent="0.25">
      <c r="A314">
        <f>A313/88</f>
        <v>2.5227272727272729</v>
      </c>
      <c r="B314">
        <f>B313/88</f>
        <v>5.4659090909090908</v>
      </c>
    </row>
    <row r="315" spans="1:2" x14ac:dyDescent="0.25">
      <c r="A315">
        <f>_xlfn.STDEV.S(A225:A312)</f>
        <v>1.6882097756511101</v>
      </c>
      <c r="B315">
        <f>_xlfn.STDEV.S(B225:B312)</f>
        <v>1.4379812128995426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Kerstin Mayerhofer</dc:creator>
  <cp:lastModifiedBy>Kerstin Mayerhofer</cp:lastModifiedBy>
  <dcterms:created xsi:type="dcterms:W3CDTF">2024-02-21T14:32:27Z</dcterms:created>
  <dcterms:modified xsi:type="dcterms:W3CDTF">2024-05-02T12:01:15Z</dcterms:modified>
</cp:coreProperties>
</file>