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080" yWindow="400" windowWidth="2322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1" l="1"/>
  <c r="M13" i="1"/>
  <c r="N13" i="1"/>
  <c r="E10" i="1"/>
  <c r="J10" i="1"/>
  <c r="D11" i="1"/>
  <c r="E11" i="1"/>
  <c r="J11" i="1"/>
  <c r="D12" i="1"/>
  <c r="E12" i="1"/>
  <c r="J12" i="1"/>
  <c r="D13" i="1"/>
  <c r="E13" i="1"/>
  <c r="J13" i="1"/>
  <c r="F13" i="1"/>
  <c r="F12" i="1"/>
  <c r="F11" i="1"/>
  <c r="G13" i="1"/>
  <c r="H13" i="1"/>
  <c r="G12" i="1"/>
  <c r="H12" i="1"/>
  <c r="G11" i="1"/>
  <c r="H11" i="1"/>
  <c r="L10" i="1"/>
  <c r="K8" i="1"/>
  <c r="K9" i="1"/>
  <c r="L9" i="1"/>
  <c r="L8" i="1"/>
  <c r="M8" i="1"/>
  <c r="N8" i="1"/>
  <c r="M9" i="1"/>
  <c r="N9" i="1"/>
  <c r="M10" i="1"/>
  <c r="N10" i="1"/>
  <c r="K10" i="1"/>
  <c r="K12" i="1"/>
  <c r="K11" i="1"/>
  <c r="L12" i="1"/>
  <c r="M12" i="1"/>
  <c r="N12" i="1"/>
  <c r="M11" i="1"/>
  <c r="N11" i="1"/>
  <c r="I10" i="1"/>
  <c r="H10" i="1"/>
  <c r="I13" i="1"/>
  <c r="I12" i="1"/>
  <c r="I11" i="1"/>
  <c r="I9" i="1"/>
  <c r="I8" i="1"/>
  <c r="I7" i="1"/>
  <c r="I6" i="1"/>
  <c r="I5" i="1"/>
  <c r="I4" i="1"/>
  <c r="I3" i="1"/>
  <c r="I2" i="1"/>
  <c r="H2" i="1"/>
  <c r="H3" i="1"/>
  <c r="H4" i="1"/>
  <c r="H5" i="1"/>
  <c r="H6" i="1"/>
  <c r="H7" i="1"/>
  <c r="H8" i="1"/>
  <c r="H9" i="1"/>
  <c r="F2" i="1"/>
  <c r="F3" i="1"/>
  <c r="F4" i="1"/>
  <c r="F5" i="1"/>
  <c r="F6" i="1"/>
  <c r="F7" i="1"/>
  <c r="F8" i="1"/>
  <c r="F9" i="1"/>
  <c r="E9" i="1"/>
  <c r="E8" i="1"/>
  <c r="E7" i="1"/>
  <c r="E6" i="1"/>
  <c r="E5" i="1"/>
  <c r="E4" i="1"/>
  <c r="E3" i="1"/>
  <c r="C13" i="1"/>
  <c r="C12" i="1"/>
  <c r="C11" i="1"/>
  <c r="C10" i="1"/>
  <c r="C9" i="1"/>
  <c r="C8" i="1"/>
  <c r="C7" i="1"/>
  <c r="C6" i="1"/>
  <c r="C5" i="1"/>
  <c r="C4" i="1"/>
  <c r="C3" i="1"/>
  <c r="F10" i="1"/>
</calcChain>
</file>

<file path=xl/sharedStrings.xml><?xml version="1.0" encoding="utf-8"?>
<sst xmlns="http://schemas.openxmlformats.org/spreadsheetml/2006/main" count="14" uniqueCount="13">
  <si>
    <t>Ply</t>
  </si>
  <si>
    <t>Unique positions</t>
  </si>
  <si>
    <t>Gzip file</t>
  </si>
  <si>
    <t>Factor</t>
  </si>
  <si>
    <t>Core hours</t>
  </si>
  <si>
    <t>Cluster days</t>
  </si>
  <si>
    <t>Zip ratio</t>
  </si>
  <si>
    <t>In  GB</t>
  </si>
  <si>
    <t>CSV file</t>
  </si>
  <si>
    <t>Temp [GB]</t>
  </si>
  <si>
    <t>Line len</t>
  </si>
  <si>
    <t>Depth</t>
  </si>
  <si>
    <t>Sec/pos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</si>
</sst>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.000"/>
    <numFmt numFmtId="167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" fontId="2" fillId="2" borderId="0" xfId="0" applyNumberFormat="1" applyFont="1" applyFill="1"/>
  </cellXfs>
  <cellStyles count="9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L6" sqref="L6"/>
    </sheetView>
  </sheetViews>
  <sheetFormatPr baseColWidth="10" defaultRowHeight="15" x14ac:dyDescent="0"/>
  <cols>
    <col min="1" max="1" width="3.6640625" bestFit="1" customWidth="1"/>
    <col min="2" max="2" width="15" bestFit="1" customWidth="1"/>
    <col min="3" max="3" width="6.33203125" style="2" bestFit="1" customWidth="1"/>
    <col min="4" max="4" width="16.33203125" customWidth="1"/>
    <col min="5" max="5" width="6.33203125" style="2" bestFit="1" customWidth="1"/>
    <col min="6" max="6" width="7.5" style="2" bestFit="1" customWidth="1"/>
    <col min="7" max="7" width="14.33203125" bestFit="1" customWidth="1"/>
    <col min="8" max="8" width="8" bestFit="1" customWidth="1"/>
    <col min="9" max="9" width="6.83203125" bestFit="1" customWidth="1"/>
    <col min="10" max="10" width="9.83203125" bestFit="1" customWidth="1"/>
    <col min="11" max="11" width="5.83203125" customWidth="1"/>
    <col min="12" max="12" width="7.5" bestFit="1" customWidth="1"/>
    <col min="13" max="13" width="10.1640625" bestFit="1" customWidth="1"/>
    <col min="14" max="14" width="11.1640625" bestFit="1" customWidth="1"/>
  </cols>
  <sheetData>
    <row r="1" spans="1:14" s="3" customFormat="1">
      <c r="A1" s="3" t="s">
        <v>0</v>
      </c>
      <c r="B1" s="3" t="s">
        <v>1</v>
      </c>
      <c r="C1" s="4" t="s">
        <v>3</v>
      </c>
      <c r="D1" s="3" t="s">
        <v>8</v>
      </c>
      <c r="E1" s="4" t="s">
        <v>3</v>
      </c>
      <c r="F1" s="4" t="s">
        <v>10</v>
      </c>
      <c r="G1" s="3" t="s">
        <v>2</v>
      </c>
      <c r="H1" s="3" t="s">
        <v>6</v>
      </c>
      <c r="I1" s="3" t="s">
        <v>7</v>
      </c>
      <c r="J1" s="3" t="s">
        <v>9</v>
      </c>
      <c r="K1" s="3" t="s">
        <v>11</v>
      </c>
      <c r="L1" s="3" t="s">
        <v>12</v>
      </c>
      <c r="M1" s="3" t="s">
        <v>4</v>
      </c>
      <c r="N1" s="3" t="s">
        <v>5</v>
      </c>
    </row>
    <row r="2" spans="1:14">
      <c r="A2" s="1">
        <v>0</v>
      </c>
      <c r="B2" s="1">
        <v>1</v>
      </c>
      <c r="D2" s="1">
        <v>55</v>
      </c>
      <c r="F2" s="2">
        <f t="shared" ref="F2:F13" si="0">D2/B2</f>
        <v>55</v>
      </c>
      <c r="G2" s="1">
        <v>58</v>
      </c>
      <c r="H2" s="5">
        <f t="shared" ref="H2:H13" si="1">G2/D2</f>
        <v>1.0545454545454545</v>
      </c>
      <c r="I2" s="2">
        <f t="shared" ref="I2:I13" si="2">G2/1000000000</f>
        <v>5.8000000000000003E-8</v>
      </c>
      <c r="J2" s="1"/>
      <c r="K2" s="1"/>
      <c r="L2" s="8"/>
      <c r="M2" s="1"/>
      <c r="N2" s="1"/>
    </row>
    <row r="3" spans="1:14">
      <c r="A3" s="1">
        <v>1</v>
      </c>
      <c r="B3" s="1">
        <v>20</v>
      </c>
      <c r="C3" s="2">
        <f t="shared" ref="C3:C13" si="3">B3/B2</f>
        <v>20</v>
      </c>
      <c r="D3" s="1">
        <v>1134</v>
      </c>
      <c r="E3" s="2">
        <f t="shared" ref="E3:E13" si="4">D3/D2</f>
        <v>20.618181818181817</v>
      </c>
      <c r="F3" s="2">
        <f t="shared" si="0"/>
        <v>56.7</v>
      </c>
      <c r="G3" s="1">
        <v>189</v>
      </c>
      <c r="H3" s="5">
        <f t="shared" si="1"/>
        <v>0.16666666666666666</v>
      </c>
      <c r="I3" s="2">
        <f t="shared" si="2"/>
        <v>1.8900000000000001E-7</v>
      </c>
      <c r="J3" s="1"/>
      <c r="K3" s="1"/>
      <c r="L3" s="8"/>
      <c r="M3" s="1"/>
      <c r="N3" s="1"/>
    </row>
    <row r="4" spans="1:14">
      <c r="A4" s="1">
        <v>2</v>
      </c>
      <c r="B4" s="1">
        <v>400</v>
      </c>
      <c r="C4" s="2">
        <f t="shared" si="3"/>
        <v>20</v>
      </c>
      <c r="D4" s="1">
        <v>23360</v>
      </c>
      <c r="E4" s="2">
        <f t="shared" si="4"/>
        <v>20.599647266313934</v>
      </c>
      <c r="F4" s="2">
        <f t="shared" si="0"/>
        <v>58.4</v>
      </c>
      <c r="G4" s="1">
        <v>1577</v>
      </c>
      <c r="H4" s="5">
        <f t="shared" si="1"/>
        <v>6.7508561643835618E-2</v>
      </c>
      <c r="I4" s="2">
        <f t="shared" si="2"/>
        <v>1.5770000000000001E-6</v>
      </c>
      <c r="J4" s="1"/>
      <c r="K4" s="1"/>
      <c r="L4" s="8"/>
      <c r="M4" s="1"/>
      <c r="N4" s="1"/>
    </row>
    <row r="5" spans="1:14">
      <c r="A5" s="1">
        <v>3</v>
      </c>
      <c r="B5" s="1">
        <v>5362</v>
      </c>
      <c r="C5" s="2">
        <f t="shared" si="3"/>
        <v>13.404999999999999</v>
      </c>
      <c r="D5" s="1">
        <v>318818</v>
      </c>
      <c r="E5" s="2">
        <f t="shared" si="4"/>
        <v>13.648030821917809</v>
      </c>
      <c r="F5" s="2">
        <f t="shared" si="0"/>
        <v>59.458784035807533</v>
      </c>
      <c r="G5" s="1">
        <v>21346</v>
      </c>
      <c r="H5" s="5">
        <f t="shared" si="1"/>
        <v>6.6953559711183178E-2</v>
      </c>
      <c r="I5" s="2">
        <f t="shared" si="2"/>
        <v>2.1345999999999999E-5</v>
      </c>
      <c r="J5" s="1"/>
      <c r="K5" s="1"/>
      <c r="L5" s="8"/>
      <c r="M5" s="1"/>
      <c r="N5" s="1"/>
    </row>
    <row r="6" spans="1:14">
      <c r="A6" s="1">
        <v>4</v>
      </c>
      <c r="B6" s="1">
        <v>72078</v>
      </c>
      <c r="C6" s="2">
        <f t="shared" si="3"/>
        <v>13.44237224916076</v>
      </c>
      <c r="D6" s="1">
        <v>4359874</v>
      </c>
      <c r="E6" s="2">
        <f t="shared" si="4"/>
        <v>13.675118719771154</v>
      </c>
      <c r="F6" s="2">
        <f t="shared" si="0"/>
        <v>60.488276589250532</v>
      </c>
      <c r="G6" s="1">
        <v>292700</v>
      </c>
      <c r="H6" s="5">
        <f t="shared" si="1"/>
        <v>6.7134967661909489E-2</v>
      </c>
      <c r="I6" s="2">
        <f t="shared" si="2"/>
        <v>2.9270000000000001E-4</v>
      </c>
      <c r="J6" s="1"/>
      <c r="K6" s="1"/>
      <c r="L6" s="8"/>
      <c r="M6" s="1"/>
      <c r="N6" s="1"/>
    </row>
    <row r="7" spans="1:14">
      <c r="A7" s="1">
        <v>5</v>
      </c>
      <c r="B7" s="1">
        <v>822518</v>
      </c>
      <c r="C7" s="2">
        <f t="shared" si="3"/>
        <v>11.41149865423569</v>
      </c>
      <c r="D7" s="1">
        <v>50521580</v>
      </c>
      <c r="E7" s="2">
        <f t="shared" si="4"/>
        <v>11.587853226951054</v>
      </c>
      <c r="F7" s="2">
        <f t="shared" si="0"/>
        <v>61.42306916079648</v>
      </c>
      <c r="G7" s="1">
        <v>4262875</v>
      </c>
      <c r="H7" s="5">
        <f t="shared" si="1"/>
        <v>8.4377309656586352E-2</v>
      </c>
      <c r="I7" s="2">
        <f t="shared" si="2"/>
        <v>4.2628750000000002E-3</v>
      </c>
      <c r="J7" s="1"/>
      <c r="K7" s="1"/>
      <c r="L7" s="8"/>
      <c r="M7" s="1"/>
      <c r="N7" s="1"/>
    </row>
    <row r="8" spans="1:14">
      <c r="A8" s="1">
        <v>6</v>
      </c>
      <c r="B8" s="1">
        <v>9417681</v>
      </c>
      <c r="C8" s="2">
        <f t="shared" si="3"/>
        <v>11.449817511592451</v>
      </c>
      <c r="D8" s="1">
        <v>587173651</v>
      </c>
      <c r="E8" s="2">
        <f t="shared" si="4"/>
        <v>11.62223451839788</v>
      </c>
      <c r="F8" s="2">
        <f t="shared" si="0"/>
        <v>62.348008071201392</v>
      </c>
      <c r="G8" s="1">
        <v>48888089</v>
      </c>
      <c r="H8" s="5">
        <f t="shared" si="1"/>
        <v>8.3260018423408438E-2</v>
      </c>
      <c r="I8" s="2">
        <f t="shared" si="2"/>
        <v>4.8888089000000003E-2</v>
      </c>
      <c r="J8" s="8">
        <v>6.2E-2</v>
      </c>
      <c r="K8" s="1">
        <f>14-A8</f>
        <v>8</v>
      </c>
      <c r="L8" s="11">
        <f>L9*L9/L10</f>
        <v>9077.0175999999974</v>
      </c>
      <c r="M8" s="1">
        <f t="shared" ref="M8:M13" si="5">B8*L8/3600</f>
        <v>23745682.274495993</v>
      </c>
      <c r="N8" s="1">
        <f t="shared" ref="N8:N13" si="6">M8/96/24</f>
        <v>10306.285709416663</v>
      </c>
    </row>
    <row r="9" spans="1:14">
      <c r="A9" s="1">
        <v>7</v>
      </c>
      <c r="B9" s="1">
        <v>96400068</v>
      </c>
      <c r="C9" s="2">
        <f t="shared" si="3"/>
        <v>10.236072765684035</v>
      </c>
      <c r="D9" s="1">
        <v>6091865401</v>
      </c>
      <c r="E9" s="2">
        <f t="shared" si="4"/>
        <v>10.374895723990857</v>
      </c>
      <c r="F9" s="2">
        <f t="shared" si="0"/>
        <v>63.193579915317073</v>
      </c>
      <c r="G9" s="1">
        <v>510402021</v>
      </c>
      <c r="H9" s="5">
        <f t="shared" si="1"/>
        <v>8.3784192099223956E-2</v>
      </c>
      <c r="I9" s="2">
        <f t="shared" si="2"/>
        <v>0.51040202099999998</v>
      </c>
      <c r="J9" s="8">
        <v>0.70199999999999996</v>
      </c>
      <c r="K9" s="1">
        <f>14-A9</f>
        <v>7</v>
      </c>
      <c r="L9" s="11">
        <f>L10*L10/L11</f>
        <v>306.65599999999995</v>
      </c>
      <c r="M9" s="1">
        <f t="shared" si="5"/>
        <v>8211572.0146133313</v>
      </c>
      <c r="N9" s="1">
        <f t="shared" si="6"/>
        <v>3564.0503535648136</v>
      </c>
    </row>
    <row r="10" spans="1:14">
      <c r="A10" s="1">
        <v>8</v>
      </c>
      <c r="B10" s="1">
        <v>988187354</v>
      </c>
      <c r="C10" s="2">
        <f t="shared" si="3"/>
        <v>10.250898930901169</v>
      </c>
      <c r="D10" s="1">
        <v>63182420914</v>
      </c>
      <c r="E10" s="2">
        <f t="shared" si="4"/>
        <v>10.371604878799259</v>
      </c>
      <c r="F10" s="2">
        <f t="shared" si="0"/>
        <v>63.937694262377697</v>
      </c>
      <c r="G10" s="1">
        <v>5259121674</v>
      </c>
      <c r="H10" s="5">
        <f t="shared" si="1"/>
        <v>8.3237102946061389E-2</v>
      </c>
      <c r="I10" s="2">
        <f t="shared" si="2"/>
        <v>5.2591216740000002</v>
      </c>
      <c r="J10" s="7">
        <f>J9*E10</f>
        <v>7.2808666249170795</v>
      </c>
      <c r="K10" s="1">
        <f>14-A10</f>
        <v>6</v>
      </c>
      <c r="L10" s="10">
        <f>1036/100</f>
        <v>10.36</v>
      </c>
      <c r="M10" s="1">
        <f t="shared" si="5"/>
        <v>2843783.607622222</v>
      </c>
      <c r="N10" s="1">
        <f t="shared" si="6"/>
        <v>1234.2810796971451</v>
      </c>
    </row>
    <row r="11" spans="1:14">
      <c r="A11" s="1">
        <v>9</v>
      </c>
      <c r="B11" s="1">
        <v>9183421888</v>
      </c>
      <c r="C11" s="2">
        <f t="shared" si="3"/>
        <v>9.2931991598831978</v>
      </c>
      <c r="D11" s="11">
        <f>B11*65</f>
        <v>596922422720</v>
      </c>
      <c r="E11" s="2">
        <f t="shared" si="4"/>
        <v>9.4476028946800543</v>
      </c>
      <c r="F11" s="2">
        <f t="shared" si="0"/>
        <v>65</v>
      </c>
      <c r="G11" s="11">
        <f>D11*0.1</f>
        <v>59692242272</v>
      </c>
      <c r="H11" s="5">
        <f t="shared" si="1"/>
        <v>0.1</v>
      </c>
      <c r="I11" s="2">
        <f t="shared" si="2"/>
        <v>59.692242272000001</v>
      </c>
      <c r="J11" s="2">
        <f>J10*E11</f>
        <v>68.786736601345993</v>
      </c>
      <c r="K11" s="1">
        <f>14-A11</f>
        <v>5</v>
      </c>
      <c r="L11" s="8">
        <v>0.35</v>
      </c>
      <c r="M11" s="1">
        <f t="shared" si="5"/>
        <v>892832.68355555553</v>
      </c>
      <c r="N11" s="1">
        <f t="shared" si="6"/>
        <v>387.51418557098765</v>
      </c>
    </row>
    <row r="12" spans="1:14">
      <c r="A12" s="1">
        <v>10</v>
      </c>
      <c r="B12" s="1">
        <v>85375278064</v>
      </c>
      <c r="C12" s="2">
        <f t="shared" si="3"/>
        <v>9.2966738439361141</v>
      </c>
      <c r="D12" s="11">
        <f>B12*65</f>
        <v>5549393074160</v>
      </c>
      <c r="E12" s="2">
        <f t="shared" si="4"/>
        <v>9.2966738439361141</v>
      </c>
      <c r="F12" s="2">
        <f t="shared" si="0"/>
        <v>65</v>
      </c>
      <c r="G12" s="11">
        <f>D12*0.1</f>
        <v>554939307416</v>
      </c>
      <c r="H12" s="5">
        <f t="shared" si="1"/>
        <v>0.1</v>
      </c>
      <c r="I12" s="2">
        <f t="shared" si="2"/>
        <v>554.93930741600002</v>
      </c>
      <c r="J12" s="1">
        <f>J11*E12</f>
        <v>639.48785497145627</v>
      </c>
      <c r="K12" s="1">
        <f>14-A12</f>
        <v>4</v>
      </c>
      <c r="L12" s="8">
        <f>120/10000</f>
        <v>1.2E-2</v>
      </c>
      <c r="M12" s="1">
        <f t="shared" si="5"/>
        <v>284584.26021333336</v>
      </c>
      <c r="N12" s="1">
        <f t="shared" si="6"/>
        <v>123.51747405092594</v>
      </c>
    </row>
    <row r="13" spans="1:14">
      <c r="A13" s="1">
        <v>11</v>
      </c>
      <c r="B13" s="1">
        <v>726155461002</v>
      </c>
      <c r="C13" s="2">
        <f t="shared" si="3"/>
        <v>8.5054535395791149</v>
      </c>
      <c r="D13" s="11">
        <f>B13*65</f>
        <v>47200104965130</v>
      </c>
      <c r="E13" s="2">
        <f t="shared" si="4"/>
        <v>8.5054535395791149</v>
      </c>
      <c r="F13" s="2">
        <f t="shared" si="0"/>
        <v>65</v>
      </c>
      <c r="G13" s="11">
        <f>D13*0.1</f>
        <v>4720010496513</v>
      </c>
      <c r="H13" s="5">
        <f t="shared" si="1"/>
        <v>0.1</v>
      </c>
      <c r="I13" s="2">
        <f t="shared" si="2"/>
        <v>4720.0104965130004</v>
      </c>
      <c r="J13" s="1">
        <f>J12*E13</f>
        <v>5439.1342395848287</v>
      </c>
      <c r="K13" s="1">
        <v>3</v>
      </c>
      <c r="L13" s="9">
        <f>6.6/10000</f>
        <v>6.6E-4</v>
      </c>
      <c r="M13" s="1">
        <f t="shared" si="5"/>
        <v>133128.50118369999</v>
      </c>
      <c r="N13" s="1">
        <f t="shared" si="6"/>
        <v>57.781467527647571</v>
      </c>
    </row>
    <row r="14" spans="1:14">
      <c r="H14" s="6"/>
      <c r="L14" s="8"/>
    </row>
    <row r="15" spans="1:14">
      <c r="H15" s="6"/>
      <c r="L15" s="1"/>
    </row>
    <row r="16" spans="1:14">
      <c r="L16" s="8"/>
    </row>
    <row r="17" spans="12:12">
      <c r="L17" s="8"/>
    </row>
    <row r="18" spans="12:12">
      <c r="L18" s="8"/>
    </row>
    <row r="19" spans="12:12">
      <c r="L19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Kervinck</dc:creator>
  <cp:lastModifiedBy>Marcel van Kervinck</cp:lastModifiedBy>
  <dcterms:created xsi:type="dcterms:W3CDTF">2016-07-18T08:13:01Z</dcterms:created>
  <dcterms:modified xsi:type="dcterms:W3CDTF">2016-07-18T11:13:21Z</dcterms:modified>
</cp:coreProperties>
</file>