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esa\Downloads\"/>
    </mc:Choice>
  </mc:AlternateContent>
  <xr:revisionPtr revIDLastSave="0" documentId="13_ncr:1_{D1057346-FF14-4A81-A8F0-D03C8A514009}" xr6:coauthVersionLast="47" xr6:coauthVersionMax="47" xr10:uidLastSave="{00000000-0000-0000-0000-000000000000}"/>
  <bookViews>
    <workbookView xWindow="-110" yWindow="-110" windowWidth="22780" windowHeight="14660" xr2:uid="{965B1098-3C02-1240-A73F-01A186FBA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<sst xmlns="http://schemas.openxmlformats.org/spreadsheetml/2006/main" count="68" uniqueCount="68">
  <si>
    <t>category</t>
  </si>
  <si>
    <t>category_name</t>
  </si>
  <si>
    <t>no_of_orders over the year</t>
  </si>
  <si>
    <t>demand</t>
  </si>
  <si>
    <t>max_demand</t>
  </si>
  <si>
    <t>Avg demand</t>
  </si>
  <si>
    <t>max lead time</t>
  </si>
  <si>
    <t>avg lead time</t>
  </si>
  <si>
    <t>safety stock</t>
  </si>
  <si>
    <t>lead time demand</t>
  </si>
  <si>
    <t>Reored Pt</t>
  </si>
  <si>
    <t xml:space="preserve">Order quantity </t>
  </si>
  <si>
    <t>Pallets Qi</t>
  </si>
  <si>
    <t>K Optimal lane depth  Individual category</t>
  </si>
  <si>
    <t>No of lanes</t>
  </si>
  <si>
    <t>American Vodkas_x000D_</t>
  </si>
  <si>
    <t>Whiskey Liqueur_x000D_</t>
  </si>
  <si>
    <t>Canadian Whiskies_x000D_</t>
  </si>
  <si>
    <t>Spiced Rum_x000D_</t>
  </si>
  <si>
    <t>Straight Bourbon Whiskies_x000D_</t>
  </si>
  <si>
    <t>Blended Whiskies_x000D_</t>
  </si>
  <si>
    <t>Imported Vodkas_x000D_</t>
  </si>
  <si>
    <t>American Brandies_x000D_</t>
  </si>
  <si>
    <t>Mixto Tequila_x000D_</t>
  </si>
  <si>
    <t>American Schnapps_x000D_</t>
  </si>
  <si>
    <t>American Flavored Vodka_x000D_</t>
  </si>
  <si>
    <t>White Rum_x000D_</t>
  </si>
  <si>
    <t>Flavored Rum_x000D_</t>
  </si>
  <si>
    <t>Cocktails /RTD_x000D_</t>
  </si>
  <si>
    <t>Imported Brandies_x000D_</t>
  </si>
  <si>
    <t>Tennessee Whiskies_x000D_</t>
  </si>
  <si>
    <t>American Dry Gins_x000D_</t>
  </si>
  <si>
    <t>100% Agave Tequila_x000D_</t>
  </si>
  <si>
    <t>Cream Liqueurs_x000D_</t>
  </si>
  <si>
    <t>Irish Whiskies_x000D_</t>
  </si>
  <si>
    <t>Imported Cordials &amp; Liqueurs_x000D_</t>
  </si>
  <si>
    <t>Temporary &amp; Specialty Packages_x000D_</t>
  </si>
  <si>
    <t>Imported Flavored Vodka_x000D_</t>
  </si>
  <si>
    <t>Imported Distilled Spirit Specialty_x000D_</t>
  </si>
  <si>
    <t>Imported Schnapps_x000D_</t>
  </si>
  <si>
    <t>Scotch Whiskies_x000D_</t>
  </si>
  <si>
    <t>Triple Sec_x000D_</t>
  </si>
  <si>
    <t>American Cordials &amp; Liqueur_x000D_</t>
  </si>
  <si>
    <t>Special Order Items_x000D_</t>
  </si>
  <si>
    <t>Imported Dry Gins_x000D_</t>
  </si>
  <si>
    <t>Straight Rye Whiskies_x000D_</t>
  </si>
  <si>
    <t>Coffee Liqueurs_x000D_</t>
  </si>
  <si>
    <t>Gold Rum_x000D_</t>
  </si>
  <si>
    <t>Single Malt Scotch_x000D_</t>
  </si>
  <si>
    <t>Neutral Grain Spirits_x000D_</t>
  </si>
  <si>
    <t>Aged Dark Rum_x000D_</t>
  </si>
  <si>
    <t>Imported Vodka_x000D_</t>
  </si>
  <si>
    <t>Neutral Grain Spirits Flavored_x000D_</t>
  </si>
  <si>
    <t>American Distilled Spirit Specialty_x000D_</t>
  </si>
  <si>
    <t>Single Barrel Bourbon Whiskies_x000D_</t>
  </si>
  <si>
    <t>Corn Whiskies_x000D_</t>
  </si>
  <si>
    <t>Bottled in Bond Bourbon_x000D_</t>
  </si>
  <si>
    <t>Flavored Gin_x000D_</t>
  </si>
  <si>
    <t>Iowa Distillery Whiskies_x000D_</t>
  </si>
  <si>
    <t>Mezcal_x000D_</t>
  </si>
  <si>
    <t>American Sloe Gins_x000D_</t>
  </si>
  <si>
    <t>Imported Cordials &amp; Liqueur_x000D_</t>
  </si>
  <si>
    <t>Temporary &amp;  Specialty Packages_x000D_</t>
  </si>
  <si>
    <t>American Vodka_x000D_</t>
  </si>
  <si>
    <t>American Cordials &amp; Liqueurs_x000D_</t>
  </si>
  <si>
    <t>Cocktails / RTD_x000D_</t>
  </si>
  <si>
    <t>American Distilled Spirits Specialty_x000D_</t>
  </si>
  <si>
    <t>Imported Distilled Spirits Specialty_x000D_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</si>
</sst>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no_of_orders over the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Sheet1!$C$2:$C$55</c:f>
              <c:strCache>
                <c:ptCount val="53"/>
                <c:pt idx="0">
                  <c:v>American Vodkas_x000d_ (1)</c:v>
                </c:pt>
                <c:pt idx="1">
                  <c:v>Whiskey Liqueur_x000d_ (2)</c:v>
                </c:pt>
                <c:pt idx="2">
                  <c:v>Canadian Whiskies_x000d_ (3)</c:v>
                </c:pt>
                <c:pt idx="3">
                  <c:v>Spiced Rum_x000d_ (4)</c:v>
                </c:pt>
                <c:pt idx="4">
                  <c:v>Straight Bourbon Whiskies_x000d_ (5)</c:v>
                </c:pt>
                <c:pt idx="5">
                  <c:v>Blended Whiskies_x000d_ (6)</c:v>
                </c:pt>
                <c:pt idx="6">
                  <c:v>Imported Vodkas_x000d_ (7)</c:v>
                </c:pt>
                <c:pt idx="7">
                  <c:v>American Brandies_x000d_ (8)</c:v>
                </c:pt>
                <c:pt idx="8">
                  <c:v>Mixto Tequila_x000d_ (9)</c:v>
                </c:pt>
                <c:pt idx="9">
                  <c:v>American Schnapps_x000d_ (10)</c:v>
                </c:pt>
                <c:pt idx="10">
                  <c:v>American Flavored Vodka_x000d_ (11)</c:v>
                </c:pt>
                <c:pt idx="11">
                  <c:v>White Rum_x000d_ (12)</c:v>
                </c:pt>
                <c:pt idx="12">
                  <c:v>Flavored Rum_x000d_ (13)</c:v>
                </c:pt>
                <c:pt idx="13">
                  <c:v>Cocktails /RTD_x000d_ (14)</c:v>
                </c:pt>
                <c:pt idx="14">
                  <c:v>Imported Brandies_x000d_ (15)</c:v>
                </c:pt>
                <c:pt idx="15">
                  <c:v>Tennessee Whiskies_x000d_ (16)</c:v>
                </c:pt>
                <c:pt idx="16">
                  <c:v>American Dry Gins_x000d_ (17)</c:v>
                </c:pt>
                <c:pt idx="17">
                  <c:v>100% Agave Tequila_x000d_ (18)</c:v>
                </c:pt>
                <c:pt idx="18">
                  <c:v>Cream Liqueurs_x000d_ (19)</c:v>
                </c:pt>
                <c:pt idx="19">
                  <c:v>Irish Whiskies_x000d_ (20)</c:v>
                </c:pt>
                <c:pt idx="20">
                  <c:v>Imported Cordials &amp; Liqueurs_x000d_ (21)</c:v>
                </c:pt>
                <c:pt idx="21">
                  <c:v>Temporary &amp; Specialty Packages_x000d_ (22)</c:v>
                </c:pt>
                <c:pt idx="22">
                  <c:v>Imported Flavored Vodka_x000d_ (23)</c:v>
                </c:pt>
                <c:pt idx="23">
                  <c:v>Imported Distilled Spirit Specialty_x000d_ (24)</c:v>
                </c:pt>
                <c:pt idx="24">
                  <c:v>Imported Schnapps_x000d_ (25)</c:v>
                </c:pt>
                <c:pt idx="25">
                  <c:v>Scotch Whiskies_x000d_ (26)</c:v>
                </c:pt>
                <c:pt idx="26">
                  <c:v>Triple Sec_x000d_ (27)</c:v>
                </c:pt>
                <c:pt idx="27">
                  <c:v>American Cordials &amp; Liqueur_x000d_ (28)</c:v>
                </c:pt>
                <c:pt idx="28">
                  <c:v>Special Order Items_x000d_ (29)</c:v>
                </c:pt>
                <c:pt idx="29">
                  <c:v>Imported Dry Gins_x000d_ (30)</c:v>
                </c:pt>
                <c:pt idx="30">
                  <c:v>Straight Rye Whiskies_x000d_ (31)</c:v>
                </c:pt>
                <c:pt idx="31">
                  <c:v>Coffee Liqueurs_x000d_ (32)</c:v>
                </c:pt>
                <c:pt idx="32">
                  <c:v>Gold Rum_x000d_ (33)</c:v>
                </c:pt>
                <c:pt idx="33">
                  <c:v>Single Malt Scotch_x000d_ (34)</c:v>
                </c:pt>
                <c:pt idx="34">
                  <c:v>Neutral Grain Spirits_x000d_ (35)</c:v>
                </c:pt>
                <c:pt idx="35">
                  <c:v>Aged Dark Rum_x000d_ (36)</c:v>
                </c:pt>
                <c:pt idx="36">
                  <c:v>Imported Vodka_x000d_ (37)</c:v>
                </c:pt>
                <c:pt idx="37">
                  <c:v>Neutral Grain Spirits Flavored_x000d_ (38)</c:v>
                </c:pt>
                <c:pt idx="38">
                  <c:v>American Distilled Spirit Specialty_x000d_ (39)</c:v>
                </c:pt>
                <c:pt idx="39">
                  <c:v>Single Barrel Bourbon Whiskies_x000d_ (40)</c:v>
                </c:pt>
                <c:pt idx="40">
                  <c:v>Corn Whiskies_x000d_ (41)</c:v>
                </c:pt>
                <c:pt idx="41">
                  <c:v>Bottled in Bond Bourbon_x000d_ (42)</c:v>
                </c:pt>
                <c:pt idx="42">
                  <c:v>Flavored Gin_x000d_ (43)</c:v>
                </c:pt>
                <c:pt idx="43">
                  <c:v>Iowa Distillery Whiskies_x000d_ (44)</c:v>
                </c:pt>
                <c:pt idx="44">
                  <c:v>Mezcal_x000d_ (45)</c:v>
                </c:pt>
                <c:pt idx="45">
                  <c:v>American Sloe Gins_x000d_ (46)</c:v>
                </c:pt>
                <c:pt idx="46">
                  <c:v>Imported Cordials &amp; Liqueur_x000d_ (47)</c:v>
                </c:pt>
                <c:pt idx="47">
                  <c:v>Temporary &amp;  Specialty Packages_x000d_ (48)</c:v>
                </c:pt>
                <c:pt idx="48">
                  <c:v>American Vodka_x000d_ (49)</c:v>
                </c:pt>
                <c:pt idx="49">
                  <c:v>American Cordials &amp; Liqueurs_x000d_ (50)</c:v>
                </c:pt>
                <c:pt idx="50">
                  <c:v>Cocktails / RTD_x000d_ (51)</c:v>
                </c:pt>
                <c:pt idx="51">
                  <c:v>American Distilled Spirits Specialty_x000d_ (52)</c:v>
                </c:pt>
                <c:pt idx="52">
                  <c:v>Imported Distilled Spirits Specialty_x000d_ (53)</c:v>
                </c:pt>
              </c:strCache>
            </c:strRef>
          </c:cat>
          <c:val>
            <c:numRef>
              <c:f>Sheet1!$D$2:$D$55</c:f>
              <c:numCache>
                <c:formatCode>General</c:formatCode>
                <c:ptCount val="54"/>
                <c:pt idx="0">
                  <c:v>456338</c:v>
                </c:pt>
                <c:pt idx="1">
                  <c:v>152934</c:v>
                </c:pt>
                <c:pt idx="2">
                  <c:v>221005</c:v>
                </c:pt>
                <c:pt idx="3">
                  <c:v>145122</c:v>
                </c:pt>
                <c:pt idx="4">
                  <c:v>138225</c:v>
                </c:pt>
                <c:pt idx="5">
                  <c:v>125450</c:v>
                </c:pt>
                <c:pt idx="6">
                  <c:v>100186</c:v>
                </c:pt>
                <c:pt idx="7">
                  <c:v>94831</c:v>
                </c:pt>
                <c:pt idx="8">
                  <c:v>65282</c:v>
                </c:pt>
                <c:pt idx="9">
                  <c:v>98614</c:v>
                </c:pt>
                <c:pt idx="10">
                  <c:v>103763</c:v>
                </c:pt>
                <c:pt idx="11">
                  <c:v>76942</c:v>
                </c:pt>
                <c:pt idx="12">
                  <c:v>75170</c:v>
                </c:pt>
                <c:pt idx="13">
                  <c:v>76657</c:v>
                </c:pt>
                <c:pt idx="14">
                  <c:v>47963</c:v>
                </c:pt>
                <c:pt idx="15">
                  <c:v>58955</c:v>
                </c:pt>
                <c:pt idx="16">
                  <c:v>60276</c:v>
                </c:pt>
                <c:pt idx="17">
                  <c:v>59640</c:v>
                </c:pt>
                <c:pt idx="18">
                  <c:v>58605</c:v>
                </c:pt>
                <c:pt idx="19">
                  <c:v>36632</c:v>
                </c:pt>
                <c:pt idx="20">
                  <c:v>50206</c:v>
                </c:pt>
                <c:pt idx="21">
                  <c:v>32142</c:v>
                </c:pt>
                <c:pt idx="22">
                  <c:v>43046</c:v>
                </c:pt>
                <c:pt idx="23">
                  <c:v>3824</c:v>
                </c:pt>
                <c:pt idx="24">
                  <c:v>33943</c:v>
                </c:pt>
                <c:pt idx="25">
                  <c:v>47762</c:v>
                </c:pt>
                <c:pt idx="26">
                  <c:v>11781</c:v>
                </c:pt>
                <c:pt idx="27">
                  <c:v>45830</c:v>
                </c:pt>
                <c:pt idx="28">
                  <c:v>7514</c:v>
                </c:pt>
                <c:pt idx="29">
                  <c:v>22735</c:v>
                </c:pt>
                <c:pt idx="30">
                  <c:v>22727</c:v>
                </c:pt>
                <c:pt idx="31">
                  <c:v>18819</c:v>
                </c:pt>
                <c:pt idx="32">
                  <c:v>19337</c:v>
                </c:pt>
                <c:pt idx="33">
                  <c:v>25570</c:v>
                </c:pt>
                <c:pt idx="34">
                  <c:v>6603</c:v>
                </c:pt>
                <c:pt idx="35">
                  <c:v>8719</c:v>
                </c:pt>
                <c:pt idx="36">
                  <c:v>34</c:v>
                </c:pt>
                <c:pt idx="37">
                  <c:v>7657</c:v>
                </c:pt>
                <c:pt idx="38">
                  <c:v>3403</c:v>
                </c:pt>
                <c:pt idx="39">
                  <c:v>3667</c:v>
                </c:pt>
                <c:pt idx="40">
                  <c:v>2225</c:v>
                </c:pt>
                <c:pt idx="41">
                  <c:v>2414</c:v>
                </c:pt>
                <c:pt idx="42">
                  <c:v>2033</c:v>
                </c:pt>
                <c:pt idx="43">
                  <c:v>77</c:v>
                </c:pt>
                <c:pt idx="44">
                  <c:v>1829</c:v>
                </c:pt>
                <c:pt idx="45">
                  <c:v>989</c:v>
                </c:pt>
                <c:pt idx="46">
                  <c:v>257</c:v>
                </c:pt>
                <c:pt idx="47">
                  <c:v>116</c:v>
                </c:pt>
                <c:pt idx="48">
                  <c:v>29</c:v>
                </c:pt>
                <c:pt idx="49">
                  <c:v>70</c:v>
                </c:pt>
                <c:pt idx="50">
                  <c:v>7</c:v>
                </c:pt>
                <c:pt idx="51">
                  <c:v>14</c:v>
                </c:pt>
                <c:pt idx="5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3-4441-AADF-FC62710E8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6057568"/>
        <c:axId val="736057152"/>
      </c:barChart>
      <c:catAx>
        <c:axId val="7360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57152"/>
        <c:crosses val="autoZero"/>
        <c:auto val="1"/>
        <c:lblAlgn val="ctr"/>
        <c:lblOffset val="100"/>
        <c:noMultiLvlLbl val="0"/>
      </c:catAx>
      <c:valAx>
        <c:axId val="7360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max_demand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Sheet1!$C$2:$C$55</c:f>
              <c:strCache>
                <c:ptCount val="53"/>
                <c:pt idx="0">
                  <c:v>American Vodkas_x000d_ (1)</c:v>
                </c:pt>
                <c:pt idx="1">
                  <c:v>Whiskey Liqueur_x000d_ (2)</c:v>
                </c:pt>
                <c:pt idx="2">
                  <c:v>Canadian Whiskies_x000d_ (3)</c:v>
                </c:pt>
                <c:pt idx="3">
                  <c:v>Spiced Rum_x000d_ (4)</c:v>
                </c:pt>
                <c:pt idx="4">
                  <c:v>Straight Bourbon Whiskies_x000d_ (5)</c:v>
                </c:pt>
                <c:pt idx="5">
                  <c:v>Blended Whiskies_x000d_ (6)</c:v>
                </c:pt>
                <c:pt idx="6">
                  <c:v>Imported Vodkas_x000d_ (7)</c:v>
                </c:pt>
                <c:pt idx="7">
                  <c:v>American Brandies_x000d_ (8)</c:v>
                </c:pt>
                <c:pt idx="8">
                  <c:v>Mixto Tequila_x000d_ (9)</c:v>
                </c:pt>
                <c:pt idx="9">
                  <c:v>American Schnapps_x000d_ (10)</c:v>
                </c:pt>
                <c:pt idx="10">
                  <c:v>American Flavored Vodka_x000d_ (11)</c:v>
                </c:pt>
                <c:pt idx="11">
                  <c:v>White Rum_x000d_ (12)</c:v>
                </c:pt>
                <c:pt idx="12">
                  <c:v>Flavored Rum_x000d_ (13)</c:v>
                </c:pt>
                <c:pt idx="13">
                  <c:v>Cocktails /RTD_x000d_ (14)</c:v>
                </c:pt>
                <c:pt idx="14">
                  <c:v>Imported Brandies_x000d_ (15)</c:v>
                </c:pt>
                <c:pt idx="15">
                  <c:v>Tennessee Whiskies_x000d_ (16)</c:v>
                </c:pt>
                <c:pt idx="16">
                  <c:v>American Dry Gins_x000d_ (17)</c:v>
                </c:pt>
                <c:pt idx="17">
                  <c:v>100% Agave Tequila_x000d_ (18)</c:v>
                </c:pt>
                <c:pt idx="18">
                  <c:v>Cream Liqueurs_x000d_ (19)</c:v>
                </c:pt>
                <c:pt idx="19">
                  <c:v>Irish Whiskies_x000d_ (20)</c:v>
                </c:pt>
                <c:pt idx="20">
                  <c:v>Imported Cordials &amp; Liqueurs_x000d_ (21)</c:v>
                </c:pt>
                <c:pt idx="21">
                  <c:v>Temporary &amp; Specialty Packages_x000d_ (22)</c:v>
                </c:pt>
                <c:pt idx="22">
                  <c:v>Imported Flavored Vodka_x000d_ (23)</c:v>
                </c:pt>
                <c:pt idx="23">
                  <c:v>Imported Distilled Spirit Specialty_x000d_ (24)</c:v>
                </c:pt>
                <c:pt idx="24">
                  <c:v>Imported Schnapps_x000d_ (25)</c:v>
                </c:pt>
                <c:pt idx="25">
                  <c:v>Scotch Whiskies_x000d_ (26)</c:v>
                </c:pt>
                <c:pt idx="26">
                  <c:v>Triple Sec_x000d_ (27)</c:v>
                </c:pt>
                <c:pt idx="27">
                  <c:v>American Cordials &amp; Liqueur_x000d_ (28)</c:v>
                </c:pt>
                <c:pt idx="28">
                  <c:v>Special Order Items_x000d_ (29)</c:v>
                </c:pt>
                <c:pt idx="29">
                  <c:v>Imported Dry Gins_x000d_ (30)</c:v>
                </c:pt>
                <c:pt idx="30">
                  <c:v>Straight Rye Whiskies_x000d_ (31)</c:v>
                </c:pt>
                <c:pt idx="31">
                  <c:v>Coffee Liqueurs_x000d_ (32)</c:v>
                </c:pt>
                <c:pt idx="32">
                  <c:v>Gold Rum_x000d_ (33)</c:v>
                </c:pt>
                <c:pt idx="33">
                  <c:v>Single Malt Scotch_x000d_ (34)</c:v>
                </c:pt>
                <c:pt idx="34">
                  <c:v>Neutral Grain Spirits_x000d_ (35)</c:v>
                </c:pt>
                <c:pt idx="35">
                  <c:v>Aged Dark Rum_x000d_ (36)</c:v>
                </c:pt>
                <c:pt idx="36">
                  <c:v>Imported Vodka_x000d_ (37)</c:v>
                </c:pt>
                <c:pt idx="37">
                  <c:v>Neutral Grain Spirits Flavored_x000d_ (38)</c:v>
                </c:pt>
                <c:pt idx="38">
                  <c:v>American Distilled Spirit Specialty_x000d_ (39)</c:v>
                </c:pt>
                <c:pt idx="39">
                  <c:v>Single Barrel Bourbon Whiskies_x000d_ (40)</c:v>
                </c:pt>
                <c:pt idx="40">
                  <c:v>Corn Whiskies_x000d_ (41)</c:v>
                </c:pt>
                <c:pt idx="41">
                  <c:v>Bottled in Bond Bourbon_x000d_ (42)</c:v>
                </c:pt>
                <c:pt idx="42">
                  <c:v>Flavored Gin_x000d_ (43)</c:v>
                </c:pt>
                <c:pt idx="43">
                  <c:v>Iowa Distillery Whiskies_x000d_ (44)</c:v>
                </c:pt>
                <c:pt idx="44">
                  <c:v>Mezcal_x000d_ (45)</c:v>
                </c:pt>
                <c:pt idx="45">
                  <c:v>American Sloe Gins_x000d_ (46)</c:v>
                </c:pt>
                <c:pt idx="46">
                  <c:v>Imported Cordials &amp; Liqueur_x000d_ (47)</c:v>
                </c:pt>
                <c:pt idx="47">
                  <c:v>Temporary &amp;  Specialty Packages_x000d_ (48)</c:v>
                </c:pt>
                <c:pt idx="48">
                  <c:v>American Vodka_x000d_ (49)</c:v>
                </c:pt>
                <c:pt idx="49">
                  <c:v>American Cordials &amp; Liqueurs_x000d_ (50)</c:v>
                </c:pt>
                <c:pt idx="50">
                  <c:v>Cocktails / RTD_x000d_ (51)</c:v>
                </c:pt>
                <c:pt idx="51">
                  <c:v>American Distilled Spirits Specialty_x000d_ (52)</c:v>
                </c:pt>
                <c:pt idx="52">
                  <c:v>Imported Distilled Spirits Specialty_x000d_ (53)</c:v>
                </c:pt>
              </c:strCache>
            </c:strRef>
          </c:cat>
          <c:val>
            <c:numRef>
              <c:f>Sheet1!$F$2:$F$55</c:f>
              <c:numCache>
                <c:formatCode>General</c:formatCode>
                <c:ptCount val="54"/>
                <c:pt idx="0">
                  <c:v>6750</c:v>
                </c:pt>
                <c:pt idx="1">
                  <c:v>2304</c:v>
                </c:pt>
                <c:pt idx="2">
                  <c:v>2160</c:v>
                </c:pt>
                <c:pt idx="3">
                  <c:v>1728</c:v>
                </c:pt>
                <c:pt idx="4">
                  <c:v>2988</c:v>
                </c:pt>
                <c:pt idx="5">
                  <c:v>1200</c:v>
                </c:pt>
                <c:pt idx="6">
                  <c:v>2700</c:v>
                </c:pt>
                <c:pt idx="7">
                  <c:v>504</c:v>
                </c:pt>
                <c:pt idx="8">
                  <c:v>1872</c:v>
                </c:pt>
                <c:pt idx="9">
                  <c:v>240</c:v>
                </c:pt>
                <c:pt idx="10">
                  <c:v>480</c:v>
                </c:pt>
                <c:pt idx="11">
                  <c:v>660</c:v>
                </c:pt>
                <c:pt idx="12">
                  <c:v>1248</c:v>
                </c:pt>
                <c:pt idx="13">
                  <c:v>2160</c:v>
                </c:pt>
                <c:pt idx="14">
                  <c:v>480</c:v>
                </c:pt>
                <c:pt idx="15">
                  <c:v>1308</c:v>
                </c:pt>
                <c:pt idx="16">
                  <c:v>1152</c:v>
                </c:pt>
                <c:pt idx="17">
                  <c:v>2688</c:v>
                </c:pt>
                <c:pt idx="18">
                  <c:v>1728</c:v>
                </c:pt>
                <c:pt idx="19">
                  <c:v>1056</c:v>
                </c:pt>
                <c:pt idx="20">
                  <c:v>600</c:v>
                </c:pt>
                <c:pt idx="21">
                  <c:v>810</c:v>
                </c:pt>
                <c:pt idx="22">
                  <c:v>480</c:v>
                </c:pt>
                <c:pt idx="23">
                  <c:v>2304</c:v>
                </c:pt>
                <c:pt idx="24">
                  <c:v>600</c:v>
                </c:pt>
                <c:pt idx="25">
                  <c:v>1056</c:v>
                </c:pt>
                <c:pt idx="26">
                  <c:v>660</c:v>
                </c:pt>
                <c:pt idx="27">
                  <c:v>444</c:v>
                </c:pt>
                <c:pt idx="28">
                  <c:v>3600</c:v>
                </c:pt>
                <c:pt idx="29">
                  <c:v>1200</c:v>
                </c:pt>
                <c:pt idx="30">
                  <c:v>960</c:v>
                </c:pt>
                <c:pt idx="31">
                  <c:v>800</c:v>
                </c:pt>
                <c:pt idx="32">
                  <c:v>240</c:v>
                </c:pt>
                <c:pt idx="33">
                  <c:v>840</c:v>
                </c:pt>
                <c:pt idx="34">
                  <c:v>216</c:v>
                </c:pt>
                <c:pt idx="35">
                  <c:v>300</c:v>
                </c:pt>
                <c:pt idx="36">
                  <c:v>2016</c:v>
                </c:pt>
                <c:pt idx="37">
                  <c:v>120</c:v>
                </c:pt>
                <c:pt idx="38">
                  <c:v>192</c:v>
                </c:pt>
                <c:pt idx="39">
                  <c:v>276</c:v>
                </c:pt>
                <c:pt idx="40">
                  <c:v>594</c:v>
                </c:pt>
                <c:pt idx="41">
                  <c:v>270</c:v>
                </c:pt>
                <c:pt idx="42">
                  <c:v>66</c:v>
                </c:pt>
                <c:pt idx="43">
                  <c:v>306</c:v>
                </c:pt>
                <c:pt idx="44">
                  <c:v>60</c:v>
                </c:pt>
                <c:pt idx="45">
                  <c:v>24</c:v>
                </c:pt>
                <c:pt idx="46">
                  <c:v>60</c:v>
                </c:pt>
                <c:pt idx="47">
                  <c:v>48</c:v>
                </c:pt>
                <c:pt idx="48">
                  <c:v>120</c:v>
                </c:pt>
                <c:pt idx="49">
                  <c:v>60</c:v>
                </c:pt>
                <c:pt idx="50">
                  <c:v>6</c:v>
                </c:pt>
                <c:pt idx="51">
                  <c:v>6</c:v>
                </c:pt>
                <c:pt idx="5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5-45EE-B531-D4C6CBE7E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175488"/>
        <c:axId val="730170496"/>
      </c:barChart>
      <c:catAx>
        <c:axId val="7301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70496"/>
        <c:crosses val="autoZero"/>
        <c:auto val="1"/>
        <c:lblAlgn val="ctr"/>
        <c:lblOffset val="100"/>
        <c:noMultiLvlLbl val="0"/>
      </c:catAx>
      <c:valAx>
        <c:axId val="7301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7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342900</xdr:colOff>
      <xdr:row>5</xdr:row>
      <xdr:rowOff>111124</xdr:rowOff>
    </xdr:from>
    <xdr:to>
      <xdr:col>28</xdr:col>
      <xdr:colOff>215900</xdr:colOff>
      <xdr:row>34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BFA949-6701-448E-8212-EEA26DD5E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213590</xdr:colOff>
      <xdr:row>35</xdr:row>
      <xdr:rowOff>169718</xdr:rowOff>
    </xdr:from>
    <xdr:to>
      <xdr:col>29</xdr:col>
      <xdr:colOff>277090</xdr:colOff>
      <xdr:row>64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15A014-E7B7-4A59-9380-16E02B91D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C25F-8F77-994E-8534-226E09825B04}">
  <dimension ref="A1:R55"/>
  <sheetViews>
    <sheetView tabSelected="1" zoomScale="55" zoomScaleNormal="55" workbookViewId="0">
      <selection activeCell="AD14" sqref="AD14"/>
    </sheetView>
  </sheetViews>
  <sheetFormatPr defaultColWidth="10.6640625" defaultRowHeight="15.5" x14ac:dyDescent="0.35"/>
  <cols>
    <col min="1" max="1" width="10.83203125" customWidth="1"/>
    <col min="3" max="3" width="17.75" bestFit="1" customWidth="1"/>
  </cols>
  <sheetData>
    <row r="1" spans="1:18" x14ac:dyDescent="0.3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 x14ac:dyDescent="0.35">
      <c r="A2">
        <v>1031100</v>
      </c>
      <c r="B2" t="s">
        <v>15</v>
      </c>
      <c r="C2" t="str">
        <f>CONCATENATE(B2," ","(",ROW()-1,")")</f>
        <v>American Vodkas_x000D_ (1)</v>
      </c>
      <c r="D2">
        <v>456338</v>
      </c>
      <c r="E2">
        <v>7180379</v>
      </c>
      <c r="F2">
        <v>6750</v>
      </c>
      <c r="G2">
        <v>15.73</v>
      </c>
      <c r="H2">
        <v>7</v>
      </c>
      <c r="I2">
        <v>4</v>
      </c>
      <c r="J2">
        <v>47187.06</v>
      </c>
      <c r="K2">
        <v>62.94</v>
      </c>
      <c r="L2">
        <v>47250</v>
      </c>
      <c r="M2">
        <v>7227629</v>
      </c>
      <c r="N2">
        <v>10756</v>
      </c>
      <c r="O2">
        <v>59</v>
      </c>
      <c r="P2">
        <v>6</v>
      </c>
      <c r="Q2" s="2">
        <f t="shared" ref="Q2:Q33" si="0">(N2/$N$55)</f>
        <v>0.22849131155202448</v>
      </c>
    </row>
    <row r="3" spans="1:18" x14ac:dyDescent="0.35">
      <c r="A3">
        <v>1081600</v>
      </c>
      <c r="B3" t="s">
        <v>16</v>
      </c>
      <c r="C3" t="str">
        <f t="shared" ref="C3:C54" si="1">CONCATENATE(B3," ","(",ROW()-1,")")</f>
        <v>Whiskey Liqueur_x000D_ (2)</v>
      </c>
      <c r="D3">
        <v>152934</v>
      </c>
      <c r="E3">
        <v>3832079</v>
      </c>
      <c r="F3">
        <v>2304</v>
      </c>
      <c r="G3">
        <v>25.06</v>
      </c>
      <c r="H3">
        <v>10</v>
      </c>
      <c r="I3">
        <v>4</v>
      </c>
      <c r="J3">
        <v>22939.77</v>
      </c>
      <c r="K3">
        <v>100.23</v>
      </c>
      <c r="L3">
        <v>23040</v>
      </c>
      <c r="M3">
        <v>3855119</v>
      </c>
      <c r="N3">
        <v>5737</v>
      </c>
      <c r="O3">
        <v>43</v>
      </c>
      <c r="P3">
        <v>5</v>
      </c>
      <c r="Q3" s="2">
        <f t="shared" si="0"/>
        <v>0.12187194629731911</v>
      </c>
    </row>
    <row r="4" spans="1:18" x14ac:dyDescent="0.35">
      <c r="A4">
        <v>1012100</v>
      </c>
      <c r="B4" t="s">
        <v>17</v>
      </c>
      <c r="C4" t="str">
        <f t="shared" si="1"/>
        <v>Canadian Whiskies_x000D_ (3)</v>
      </c>
      <c r="D4">
        <v>221005</v>
      </c>
      <c r="E4">
        <v>2777805</v>
      </c>
      <c r="F4">
        <v>2160</v>
      </c>
      <c r="G4">
        <v>12.57</v>
      </c>
      <c r="H4">
        <v>7</v>
      </c>
      <c r="I4">
        <v>5</v>
      </c>
      <c r="J4">
        <v>15057.16</v>
      </c>
      <c r="K4">
        <v>62.84</v>
      </c>
      <c r="L4">
        <v>15120</v>
      </c>
      <c r="M4">
        <v>2792925</v>
      </c>
      <c r="N4">
        <v>4157</v>
      </c>
      <c r="O4">
        <v>37</v>
      </c>
      <c r="P4">
        <v>4</v>
      </c>
      <c r="Q4" s="2">
        <f t="shared" si="0"/>
        <v>8.8307770743935088E-2</v>
      </c>
    </row>
    <row r="5" spans="1:18" x14ac:dyDescent="0.35">
      <c r="A5">
        <v>1062400</v>
      </c>
      <c r="B5" t="s">
        <v>18</v>
      </c>
      <c r="C5" t="str">
        <f t="shared" si="1"/>
        <v>Spiced Rum_x000D_ (4)</v>
      </c>
      <c r="D5">
        <v>145122</v>
      </c>
      <c r="E5">
        <v>1821553</v>
      </c>
      <c r="F5">
        <v>1728</v>
      </c>
      <c r="G5">
        <v>12.55</v>
      </c>
      <c r="H5">
        <v>10</v>
      </c>
      <c r="I5">
        <v>4</v>
      </c>
      <c r="J5">
        <v>17229.79</v>
      </c>
      <c r="K5">
        <v>50.21</v>
      </c>
      <c r="L5">
        <v>17280</v>
      </c>
      <c r="M5">
        <v>1838833</v>
      </c>
      <c r="N5">
        <v>2737</v>
      </c>
      <c r="O5">
        <v>30</v>
      </c>
      <c r="P5">
        <v>3</v>
      </c>
      <c r="Q5" s="2">
        <f t="shared" si="0"/>
        <v>5.8142499044058292E-2</v>
      </c>
    </row>
    <row r="6" spans="1:18" x14ac:dyDescent="0.35">
      <c r="A6">
        <v>1011200</v>
      </c>
      <c r="B6" t="s">
        <v>19</v>
      </c>
      <c r="C6" t="str">
        <f t="shared" si="1"/>
        <v>Straight Bourbon Whiskies_x000D_ (5)</v>
      </c>
      <c r="D6">
        <v>138225</v>
      </c>
      <c r="E6">
        <v>1171348</v>
      </c>
      <c r="F6">
        <v>2988</v>
      </c>
      <c r="G6">
        <v>8.4700000000000006</v>
      </c>
      <c r="H6">
        <v>7</v>
      </c>
      <c r="I6">
        <v>3</v>
      </c>
      <c r="J6">
        <v>20890.580000000002</v>
      </c>
      <c r="K6">
        <v>25.42</v>
      </c>
      <c r="L6">
        <v>20916</v>
      </c>
      <c r="M6">
        <v>1192264</v>
      </c>
      <c r="N6">
        <v>1775</v>
      </c>
      <c r="O6">
        <v>24</v>
      </c>
      <c r="P6">
        <v>3</v>
      </c>
      <c r="Q6" s="2">
        <f t="shared" si="0"/>
        <v>3.7706589624845986E-2</v>
      </c>
    </row>
    <row r="7" spans="1:18" x14ac:dyDescent="0.35">
      <c r="A7">
        <v>1011100</v>
      </c>
      <c r="B7" t="s">
        <v>20</v>
      </c>
      <c r="C7" t="str">
        <f t="shared" si="1"/>
        <v>Blended Whiskies_x000D_ (6)</v>
      </c>
      <c r="D7">
        <v>125450</v>
      </c>
      <c r="E7">
        <v>1146357</v>
      </c>
      <c r="F7">
        <v>1200</v>
      </c>
      <c r="G7">
        <v>9.14</v>
      </c>
      <c r="H7">
        <v>7</v>
      </c>
      <c r="I7">
        <v>4</v>
      </c>
      <c r="J7">
        <v>8363.4500000000007</v>
      </c>
      <c r="K7">
        <v>36.549999999999997</v>
      </c>
      <c r="L7">
        <v>8400</v>
      </c>
      <c r="M7">
        <v>1154757</v>
      </c>
      <c r="N7">
        <v>1719</v>
      </c>
      <c r="O7">
        <v>24</v>
      </c>
      <c r="P7">
        <v>3</v>
      </c>
      <c r="Q7" s="2">
        <f t="shared" si="0"/>
        <v>3.6516973276118449E-2</v>
      </c>
    </row>
    <row r="8" spans="1:18" x14ac:dyDescent="0.35">
      <c r="A8">
        <v>1032100</v>
      </c>
      <c r="B8" t="s">
        <v>21</v>
      </c>
      <c r="C8" t="str">
        <f t="shared" si="1"/>
        <v>Imported Vodkas_x000D_ (7)</v>
      </c>
      <c r="D8">
        <v>100186</v>
      </c>
      <c r="E8">
        <v>1083965</v>
      </c>
      <c r="F8">
        <v>2700</v>
      </c>
      <c r="G8">
        <v>10.82</v>
      </c>
      <c r="H8">
        <v>8</v>
      </c>
      <c r="I8">
        <v>5</v>
      </c>
      <c r="J8">
        <v>21545.9</v>
      </c>
      <c r="K8">
        <v>54.1</v>
      </c>
      <c r="L8">
        <v>21600</v>
      </c>
      <c r="M8">
        <v>1105565</v>
      </c>
      <c r="N8">
        <v>1646</v>
      </c>
      <c r="O8">
        <v>23</v>
      </c>
      <c r="P8">
        <v>3</v>
      </c>
      <c r="Q8" s="2">
        <f t="shared" si="0"/>
        <v>3.496622339295577E-2</v>
      </c>
      <c r="R8" s="1"/>
    </row>
    <row r="9" spans="1:18" x14ac:dyDescent="0.35">
      <c r="A9">
        <v>1051100</v>
      </c>
      <c r="B9" t="s">
        <v>22</v>
      </c>
      <c r="C9" t="str">
        <f t="shared" si="1"/>
        <v>American Brandies_x000D_ (8)</v>
      </c>
      <c r="D9">
        <v>94831</v>
      </c>
      <c r="E9">
        <v>1013493</v>
      </c>
      <c r="F9">
        <v>504</v>
      </c>
      <c r="G9">
        <v>10.69</v>
      </c>
      <c r="H9">
        <v>8</v>
      </c>
      <c r="I9">
        <v>4</v>
      </c>
      <c r="J9">
        <v>3989.25</v>
      </c>
      <c r="K9">
        <v>42.75</v>
      </c>
      <c r="L9">
        <v>4032</v>
      </c>
      <c r="M9">
        <v>1017525</v>
      </c>
      <c r="N9">
        <v>1515</v>
      </c>
      <c r="O9">
        <v>22</v>
      </c>
      <c r="P9">
        <v>3</v>
      </c>
      <c r="Q9" s="2">
        <f t="shared" si="0"/>
        <v>3.2183370862896715E-2</v>
      </c>
    </row>
    <row r="10" spans="1:18" x14ac:dyDescent="0.35">
      <c r="A10">
        <v>1022100</v>
      </c>
      <c r="B10" t="s">
        <v>23</v>
      </c>
      <c r="C10" t="str">
        <f t="shared" si="1"/>
        <v>Mixto Tequila_x000D_ (9)</v>
      </c>
      <c r="D10">
        <v>65282</v>
      </c>
      <c r="E10">
        <v>883817</v>
      </c>
      <c r="F10">
        <v>1872</v>
      </c>
      <c r="G10">
        <v>13.54</v>
      </c>
      <c r="H10">
        <v>7</v>
      </c>
      <c r="I10">
        <v>5</v>
      </c>
      <c r="J10">
        <v>13036.31</v>
      </c>
      <c r="K10">
        <v>67.69</v>
      </c>
      <c r="L10">
        <v>13104</v>
      </c>
      <c r="M10">
        <v>896921</v>
      </c>
      <c r="N10">
        <v>1335</v>
      </c>
      <c r="O10">
        <v>21</v>
      </c>
      <c r="P10">
        <v>3</v>
      </c>
      <c r="Q10" s="2">
        <f t="shared" si="0"/>
        <v>2.8359604027701067E-2</v>
      </c>
    </row>
    <row r="11" spans="1:18" x14ac:dyDescent="0.35">
      <c r="A11">
        <v>1081400</v>
      </c>
      <c r="B11" t="s">
        <v>24</v>
      </c>
      <c r="C11" t="str">
        <f t="shared" si="1"/>
        <v>American Schnapps_x000D_ (10)</v>
      </c>
      <c r="D11">
        <v>98614</v>
      </c>
      <c r="E11">
        <v>828719</v>
      </c>
      <c r="F11">
        <v>240</v>
      </c>
      <c r="G11">
        <v>8.4</v>
      </c>
      <c r="H11">
        <v>6</v>
      </c>
      <c r="I11">
        <v>1</v>
      </c>
      <c r="J11">
        <v>1431.6</v>
      </c>
      <c r="K11">
        <v>8.4</v>
      </c>
      <c r="L11">
        <v>1440</v>
      </c>
      <c r="M11">
        <v>830159</v>
      </c>
      <c r="N11">
        <v>1236</v>
      </c>
      <c r="O11">
        <v>20</v>
      </c>
      <c r="P11">
        <v>2</v>
      </c>
      <c r="Q11" s="2">
        <f t="shared" si="0"/>
        <v>2.6256532268343458E-2</v>
      </c>
    </row>
    <row r="12" spans="1:18" x14ac:dyDescent="0.35">
      <c r="A12">
        <v>1031200</v>
      </c>
      <c r="B12" t="s">
        <v>25</v>
      </c>
      <c r="C12" t="str">
        <f t="shared" si="1"/>
        <v>American Flavored Vodka_x000D_ (11)</v>
      </c>
      <c r="D12">
        <v>103763</v>
      </c>
      <c r="E12">
        <v>788927</v>
      </c>
      <c r="F12">
        <v>480</v>
      </c>
      <c r="G12">
        <v>7.6</v>
      </c>
      <c r="H12">
        <v>10</v>
      </c>
      <c r="I12">
        <v>3</v>
      </c>
      <c r="J12">
        <v>4777.1899999999996</v>
      </c>
      <c r="K12">
        <v>22.81</v>
      </c>
      <c r="L12">
        <v>4800</v>
      </c>
      <c r="M12">
        <v>793727</v>
      </c>
      <c r="N12">
        <v>1182</v>
      </c>
      <c r="O12">
        <v>20</v>
      </c>
      <c r="P12">
        <v>2</v>
      </c>
      <c r="Q12" s="2">
        <f t="shared" si="0"/>
        <v>2.5109402217784765E-2</v>
      </c>
    </row>
    <row r="13" spans="1:18" x14ac:dyDescent="0.35">
      <c r="A13">
        <v>1062200</v>
      </c>
      <c r="B13" t="s">
        <v>26</v>
      </c>
      <c r="C13" t="str">
        <f t="shared" si="1"/>
        <v>White Rum_x000D_ (12)</v>
      </c>
      <c r="D13">
        <v>76942</v>
      </c>
      <c r="E13">
        <v>778204</v>
      </c>
      <c r="F13">
        <v>660</v>
      </c>
      <c r="G13">
        <v>10.11</v>
      </c>
      <c r="H13">
        <v>8</v>
      </c>
      <c r="I13">
        <v>3</v>
      </c>
      <c r="J13">
        <v>5249.66</v>
      </c>
      <c r="K13">
        <v>30.34</v>
      </c>
      <c r="L13">
        <v>5280</v>
      </c>
      <c r="M13">
        <v>783484</v>
      </c>
      <c r="N13">
        <v>1166</v>
      </c>
      <c r="O13">
        <v>20</v>
      </c>
      <c r="P13">
        <v>2</v>
      </c>
      <c r="Q13" s="1">
        <f t="shared" si="0"/>
        <v>2.4769511832434039E-2</v>
      </c>
    </row>
    <row r="14" spans="1:18" x14ac:dyDescent="0.35">
      <c r="A14">
        <v>1062500</v>
      </c>
      <c r="B14" t="s">
        <v>27</v>
      </c>
      <c r="C14" t="str">
        <f t="shared" si="1"/>
        <v>Flavored Rum_x000D_ (13)</v>
      </c>
      <c r="D14">
        <v>75170</v>
      </c>
      <c r="E14">
        <v>652064</v>
      </c>
      <c r="F14">
        <v>1248</v>
      </c>
      <c r="G14">
        <v>8.67</v>
      </c>
      <c r="H14">
        <v>9</v>
      </c>
      <c r="I14">
        <v>1</v>
      </c>
      <c r="J14">
        <v>11223.33</v>
      </c>
      <c r="K14">
        <v>8.67</v>
      </c>
      <c r="L14">
        <v>11232</v>
      </c>
      <c r="M14">
        <v>663296</v>
      </c>
      <c r="N14">
        <v>988</v>
      </c>
      <c r="O14">
        <v>18</v>
      </c>
      <c r="P14">
        <v>2</v>
      </c>
      <c r="Q14" s="1">
        <f t="shared" si="0"/>
        <v>2.0988231295407229E-2</v>
      </c>
    </row>
    <row r="15" spans="1:18" x14ac:dyDescent="0.35">
      <c r="A15">
        <v>1071100</v>
      </c>
      <c r="B15" t="s">
        <v>28</v>
      </c>
      <c r="C15" t="str">
        <f t="shared" si="1"/>
        <v>Cocktails /RTD_x000D_ (14)</v>
      </c>
      <c r="D15">
        <v>76657</v>
      </c>
      <c r="E15">
        <v>613011</v>
      </c>
      <c r="F15">
        <v>2160</v>
      </c>
      <c r="G15">
        <v>8</v>
      </c>
      <c r="H15">
        <v>6</v>
      </c>
      <c r="I15">
        <v>5</v>
      </c>
      <c r="J15">
        <v>12920.02</v>
      </c>
      <c r="K15">
        <v>39.979999999999997</v>
      </c>
      <c r="L15">
        <v>12960</v>
      </c>
      <c r="M15">
        <v>625971</v>
      </c>
      <c r="N15">
        <v>932</v>
      </c>
      <c r="O15">
        <v>18</v>
      </c>
      <c r="P15">
        <v>2</v>
      </c>
      <c r="Q15" s="1">
        <f t="shared" si="0"/>
        <v>1.9798614946679696E-2</v>
      </c>
    </row>
    <row r="16" spans="1:18" x14ac:dyDescent="0.35">
      <c r="A16">
        <v>1052100</v>
      </c>
      <c r="B16" t="s">
        <v>29</v>
      </c>
      <c r="C16" t="str">
        <f t="shared" si="1"/>
        <v>Imported Brandies_x000D_ (15)</v>
      </c>
      <c r="D16">
        <v>47963</v>
      </c>
      <c r="E16">
        <v>600973</v>
      </c>
      <c r="F16">
        <v>480</v>
      </c>
      <c r="G16">
        <v>12.53</v>
      </c>
      <c r="H16">
        <v>5</v>
      </c>
      <c r="I16">
        <v>3</v>
      </c>
      <c r="J16">
        <v>2362.41</v>
      </c>
      <c r="K16">
        <v>37.590000000000003</v>
      </c>
      <c r="L16">
        <v>2400</v>
      </c>
      <c r="M16">
        <v>603373</v>
      </c>
      <c r="N16">
        <v>898</v>
      </c>
      <c r="O16">
        <v>17</v>
      </c>
      <c r="P16">
        <v>2</v>
      </c>
      <c r="Q16" s="1">
        <f t="shared" si="0"/>
        <v>1.9076347877809405E-2</v>
      </c>
    </row>
    <row r="17" spans="1:17" x14ac:dyDescent="0.35">
      <c r="A17">
        <v>1011400</v>
      </c>
      <c r="B17" t="s">
        <v>30</v>
      </c>
      <c r="C17" t="str">
        <f t="shared" si="1"/>
        <v>Tennessee Whiskies_x000D_ (16)</v>
      </c>
      <c r="D17">
        <v>58955</v>
      </c>
      <c r="E17">
        <v>584487</v>
      </c>
      <c r="F17">
        <v>1308</v>
      </c>
      <c r="G17">
        <v>9.91</v>
      </c>
      <c r="H17">
        <v>8</v>
      </c>
      <c r="I17">
        <v>4</v>
      </c>
      <c r="J17">
        <v>10424.34</v>
      </c>
      <c r="K17">
        <v>39.659999999999997</v>
      </c>
      <c r="L17">
        <v>10464</v>
      </c>
      <c r="M17">
        <v>594951</v>
      </c>
      <c r="N17">
        <v>886</v>
      </c>
      <c r="O17">
        <v>17</v>
      </c>
      <c r="P17">
        <v>2</v>
      </c>
      <c r="Q17" s="1">
        <f t="shared" si="0"/>
        <v>1.8821430088796363E-2</v>
      </c>
    </row>
    <row r="18" spans="1:17" x14ac:dyDescent="0.35">
      <c r="A18">
        <v>1041100</v>
      </c>
      <c r="B18" t="s">
        <v>31</v>
      </c>
      <c r="C18" t="str">
        <f t="shared" si="1"/>
        <v>American Dry Gins_x000D_ (17)</v>
      </c>
      <c r="D18">
        <v>60276</v>
      </c>
      <c r="E18">
        <v>579803</v>
      </c>
      <c r="F18">
        <v>1152</v>
      </c>
      <c r="G18">
        <v>9.6199999999999992</v>
      </c>
      <c r="H18">
        <v>10</v>
      </c>
      <c r="I18">
        <v>1</v>
      </c>
      <c r="J18">
        <v>11510.38</v>
      </c>
      <c r="K18">
        <v>9.6199999999999992</v>
      </c>
      <c r="L18">
        <v>11520</v>
      </c>
      <c r="M18">
        <v>591323</v>
      </c>
      <c r="N18">
        <v>880</v>
      </c>
      <c r="O18">
        <v>17</v>
      </c>
      <c r="P18">
        <v>2</v>
      </c>
      <c r="Q18" s="1">
        <f t="shared" si="0"/>
        <v>1.8693971194289841E-2</v>
      </c>
    </row>
    <row r="19" spans="1:17" x14ac:dyDescent="0.35">
      <c r="A19">
        <v>1022200</v>
      </c>
      <c r="B19" t="s">
        <v>32</v>
      </c>
      <c r="C19" t="str">
        <f t="shared" si="1"/>
        <v>100% Agave Tequila_x000D_ (18)</v>
      </c>
      <c r="D19">
        <v>59640</v>
      </c>
      <c r="E19">
        <v>454304</v>
      </c>
      <c r="F19">
        <v>2688</v>
      </c>
      <c r="G19">
        <v>7.62</v>
      </c>
      <c r="H19">
        <v>9</v>
      </c>
      <c r="I19">
        <v>1</v>
      </c>
      <c r="J19">
        <v>24184.38</v>
      </c>
      <c r="K19">
        <v>7.62</v>
      </c>
      <c r="L19">
        <v>24192</v>
      </c>
      <c r="M19">
        <v>478496</v>
      </c>
      <c r="N19">
        <v>713</v>
      </c>
      <c r="O19">
        <v>16</v>
      </c>
      <c r="P19">
        <v>2</v>
      </c>
      <c r="Q19" s="1">
        <f t="shared" si="0"/>
        <v>1.5146365297191655E-2</v>
      </c>
    </row>
    <row r="20" spans="1:17" x14ac:dyDescent="0.35">
      <c r="A20">
        <v>1081200</v>
      </c>
      <c r="B20" t="s">
        <v>33</v>
      </c>
      <c r="C20" t="str">
        <f t="shared" si="1"/>
        <v>Cream Liqueurs_x000D_ (19)</v>
      </c>
      <c r="D20">
        <v>58605</v>
      </c>
      <c r="E20">
        <v>445053</v>
      </c>
      <c r="F20">
        <v>1728</v>
      </c>
      <c r="G20">
        <v>7.59</v>
      </c>
      <c r="H20">
        <v>10</v>
      </c>
      <c r="I20">
        <v>3</v>
      </c>
      <c r="J20">
        <v>17257.22</v>
      </c>
      <c r="K20">
        <v>22.78</v>
      </c>
      <c r="L20">
        <v>17280</v>
      </c>
      <c r="M20">
        <v>462333</v>
      </c>
      <c r="N20">
        <v>688</v>
      </c>
      <c r="O20">
        <v>15</v>
      </c>
      <c r="P20">
        <v>2</v>
      </c>
      <c r="Q20" s="1">
        <f t="shared" si="0"/>
        <v>1.4615286570081149E-2</v>
      </c>
    </row>
    <row r="21" spans="1:17" x14ac:dyDescent="0.35">
      <c r="A21">
        <v>1012400</v>
      </c>
      <c r="B21" t="s">
        <v>34</v>
      </c>
      <c r="C21" t="str">
        <f t="shared" si="1"/>
        <v>Irish Whiskies_x000D_ (20)</v>
      </c>
      <c r="D21">
        <v>36632</v>
      </c>
      <c r="E21">
        <v>391469</v>
      </c>
      <c r="F21">
        <v>1056</v>
      </c>
      <c r="G21">
        <v>10.69</v>
      </c>
      <c r="H21">
        <v>8</v>
      </c>
      <c r="I21">
        <v>5</v>
      </c>
      <c r="J21">
        <v>8394.57</v>
      </c>
      <c r="K21">
        <v>53.43</v>
      </c>
      <c r="L21">
        <v>8448</v>
      </c>
      <c r="M21">
        <v>399917</v>
      </c>
      <c r="N21">
        <v>596</v>
      </c>
      <c r="O21">
        <v>14</v>
      </c>
      <c r="P21">
        <v>2</v>
      </c>
      <c r="Q21" s="1">
        <f t="shared" si="0"/>
        <v>1.2660916854314483E-2</v>
      </c>
    </row>
    <row r="22" spans="1:17" x14ac:dyDescent="0.35">
      <c r="A22">
        <v>1082000</v>
      </c>
      <c r="B22" t="s">
        <v>35</v>
      </c>
      <c r="C22" t="str">
        <f t="shared" si="1"/>
        <v>Imported Cordials &amp; Liqueurs_x000D_ (21)</v>
      </c>
      <c r="D22">
        <v>50206</v>
      </c>
      <c r="E22">
        <v>368358</v>
      </c>
      <c r="F22">
        <v>600</v>
      </c>
      <c r="G22">
        <v>7.34</v>
      </c>
      <c r="H22">
        <v>10</v>
      </c>
      <c r="I22">
        <v>5</v>
      </c>
      <c r="J22">
        <v>5963.32</v>
      </c>
      <c r="K22">
        <v>36.68</v>
      </c>
      <c r="L22">
        <v>6000</v>
      </c>
      <c r="M22">
        <v>374358</v>
      </c>
      <c r="N22">
        <v>558</v>
      </c>
      <c r="O22">
        <v>14</v>
      </c>
      <c r="P22">
        <v>2</v>
      </c>
      <c r="Q22" s="1">
        <f t="shared" si="0"/>
        <v>1.1853677189106513E-2</v>
      </c>
    </row>
    <row r="23" spans="1:17" x14ac:dyDescent="0.35">
      <c r="A23">
        <v>1701100</v>
      </c>
      <c r="B23" t="s">
        <v>36</v>
      </c>
      <c r="C23" t="str">
        <f t="shared" si="1"/>
        <v>Temporary &amp; Specialty Packages_x000D_ (22)</v>
      </c>
      <c r="D23">
        <v>32142</v>
      </c>
      <c r="E23">
        <v>354580</v>
      </c>
      <c r="F23">
        <v>810</v>
      </c>
      <c r="G23">
        <v>11.03</v>
      </c>
      <c r="H23">
        <v>6</v>
      </c>
      <c r="I23">
        <v>4</v>
      </c>
      <c r="J23">
        <v>4815.87</v>
      </c>
      <c r="K23">
        <v>44.13</v>
      </c>
      <c r="L23">
        <v>4860</v>
      </c>
      <c r="M23">
        <v>359440</v>
      </c>
      <c r="N23">
        <v>535</v>
      </c>
      <c r="O23">
        <v>14</v>
      </c>
      <c r="P23">
        <v>2</v>
      </c>
      <c r="Q23" s="1">
        <f t="shared" si="0"/>
        <v>1.1365084760164847E-2</v>
      </c>
    </row>
    <row r="24" spans="1:17" x14ac:dyDescent="0.35">
      <c r="A24">
        <v>1032200</v>
      </c>
      <c r="B24" t="s">
        <v>37</v>
      </c>
      <c r="C24" t="str">
        <f t="shared" si="1"/>
        <v>Imported Flavored Vodka_x000D_ (23)</v>
      </c>
      <c r="D24">
        <v>43046</v>
      </c>
      <c r="E24">
        <v>337800</v>
      </c>
      <c r="F24">
        <v>480</v>
      </c>
      <c r="G24">
        <v>7.85</v>
      </c>
      <c r="H24">
        <v>9</v>
      </c>
      <c r="I24">
        <v>5</v>
      </c>
      <c r="J24">
        <v>4280.76</v>
      </c>
      <c r="K24">
        <v>39.24</v>
      </c>
      <c r="L24">
        <v>4320</v>
      </c>
      <c r="M24">
        <v>342120</v>
      </c>
      <c r="N24">
        <v>510</v>
      </c>
      <c r="O24">
        <v>13</v>
      </c>
      <c r="P24">
        <v>2</v>
      </c>
      <c r="Q24" s="1">
        <f t="shared" si="0"/>
        <v>1.0834006033054341E-2</v>
      </c>
    </row>
    <row r="25" spans="1:17" x14ac:dyDescent="0.35">
      <c r="A25">
        <v>1092100</v>
      </c>
      <c r="B25" t="s">
        <v>38</v>
      </c>
      <c r="C25" t="str">
        <f t="shared" si="1"/>
        <v>Imported Distilled Spirit Specialty_x000D_ (24)</v>
      </c>
      <c r="D25">
        <v>3824</v>
      </c>
      <c r="E25">
        <v>270029</v>
      </c>
      <c r="F25">
        <v>2304</v>
      </c>
      <c r="G25">
        <v>70.61</v>
      </c>
      <c r="H25">
        <v>8</v>
      </c>
      <c r="I25">
        <v>1</v>
      </c>
      <c r="J25">
        <v>18361.39</v>
      </c>
      <c r="K25">
        <v>70.61</v>
      </c>
      <c r="L25">
        <v>18432</v>
      </c>
      <c r="M25">
        <v>288461</v>
      </c>
      <c r="N25">
        <v>430</v>
      </c>
      <c r="O25">
        <v>12</v>
      </c>
      <c r="P25">
        <v>2</v>
      </c>
      <c r="Q25" s="1">
        <f t="shared" si="0"/>
        <v>9.1345541063007178E-3</v>
      </c>
    </row>
    <row r="26" spans="1:17" x14ac:dyDescent="0.35">
      <c r="A26">
        <v>1082200</v>
      </c>
      <c r="B26" t="s">
        <v>39</v>
      </c>
      <c r="C26" t="str">
        <f t="shared" si="1"/>
        <v>Imported Schnapps_x000D_ (25)</v>
      </c>
      <c r="D26">
        <v>33943</v>
      </c>
      <c r="E26">
        <v>283752</v>
      </c>
      <c r="F26">
        <v>600</v>
      </c>
      <c r="G26">
        <v>8.36</v>
      </c>
      <c r="H26">
        <v>7</v>
      </c>
      <c r="I26">
        <v>4</v>
      </c>
      <c r="J26">
        <v>4166.5600000000004</v>
      </c>
      <c r="K26">
        <v>33.44</v>
      </c>
      <c r="L26">
        <v>4200</v>
      </c>
      <c r="M26">
        <v>287952</v>
      </c>
      <c r="N26">
        <v>429</v>
      </c>
      <c r="O26">
        <v>12</v>
      </c>
      <c r="P26">
        <v>2</v>
      </c>
      <c r="Q26" s="3">
        <f t="shared" si="0"/>
        <v>9.113310957216297E-3</v>
      </c>
    </row>
    <row r="27" spans="1:17" x14ac:dyDescent="0.35">
      <c r="A27">
        <v>1012200</v>
      </c>
      <c r="B27" t="s">
        <v>40</v>
      </c>
      <c r="C27" t="str">
        <f t="shared" si="1"/>
        <v>Scotch Whiskies_x000D_ (26)</v>
      </c>
      <c r="D27">
        <v>47762</v>
      </c>
      <c r="E27">
        <v>275352</v>
      </c>
      <c r="F27">
        <v>1056</v>
      </c>
      <c r="G27">
        <v>5.77</v>
      </c>
      <c r="H27">
        <v>10</v>
      </c>
      <c r="I27">
        <v>4</v>
      </c>
      <c r="J27">
        <v>10536.94</v>
      </c>
      <c r="K27">
        <v>23.06</v>
      </c>
      <c r="L27">
        <v>10560</v>
      </c>
      <c r="M27">
        <v>285912</v>
      </c>
      <c r="N27">
        <v>426</v>
      </c>
      <c r="O27">
        <v>12</v>
      </c>
      <c r="P27">
        <v>2</v>
      </c>
      <c r="Q27" s="3">
        <f t="shared" si="0"/>
        <v>9.0495815099630363E-3</v>
      </c>
    </row>
    <row r="28" spans="1:17" x14ac:dyDescent="0.35">
      <c r="A28">
        <v>1081500</v>
      </c>
      <c r="B28" t="s">
        <v>41</v>
      </c>
      <c r="C28" t="str">
        <f t="shared" si="1"/>
        <v>Triple Sec_x000D_ (27)</v>
      </c>
      <c r="D28">
        <v>11781</v>
      </c>
      <c r="E28">
        <v>263511</v>
      </c>
      <c r="F28">
        <v>660</v>
      </c>
      <c r="G28">
        <v>22.37</v>
      </c>
      <c r="H28">
        <v>6</v>
      </c>
      <c r="I28">
        <v>3</v>
      </c>
      <c r="J28">
        <v>3892.9</v>
      </c>
      <c r="K28">
        <v>67.099999999999994</v>
      </c>
      <c r="L28">
        <v>3960</v>
      </c>
      <c r="M28">
        <v>267471</v>
      </c>
      <c r="N28">
        <v>399</v>
      </c>
      <c r="O28">
        <v>12</v>
      </c>
      <c r="P28">
        <v>2</v>
      </c>
      <c r="Q28" s="3">
        <f t="shared" si="0"/>
        <v>8.4760164846836902E-3</v>
      </c>
    </row>
    <row r="29" spans="1:17" x14ac:dyDescent="0.35">
      <c r="A29">
        <v>1081300</v>
      </c>
      <c r="B29" t="s">
        <v>42</v>
      </c>
      <c r="C29" t="str">
        <f t="shared" si="1"/>
        <v>American Cordials &amp; Liqueur_x000D_ (28)</v>
      </c>
      <c r="D29">
        <v>45830</v>
      </c>
      <c r="E29">
        <v>244940</v>
      </c>
      <c r="F29">
        <v>444</v>
      </c>
      <c r="G29">
        <v>5.34</v>
      </c>
      <c r="H29">
        <v>8</v>
      </c>
      <c r="I29">
        <v>1</v>
      </c>
      <c r="J29">
        <v>3546.66</v>
      </c>
      <c r="K29">
        <v>5.34</v>
      </c>
      <c r="L29">
        <v>3552</v>
      </c>
      <c r="M29">
        <v>248492</v>
      </c>
      <c r="N29">
        <v>370</v>
      </c>
      <c r="O29">
        <v>11</v>
      </c>
      <c r="P29">
        <v>2</v>
      </c>
      <c r="Q29" s="3">
        <f t="shared" si="0"/>
        <v>7.8599651612355024E-3</v>
      </c>
    </row>
    <row r="30" spans="1:17" x14ac:dyDescent="0.35">
      <c r="A30">
        <v>1901200</v>
      </c>
      <c r="B30" t="s">
        <v>43</v>
      </c>
      <c r="C30" t="str">
        <f t="shared" si="1"/>
        <v>Special Order Items_x000D_ (29)</v>
      </c>
      <c r="D30">
        <v>7514</v>
      </c>
      <c r="E30">
        <v>165678</v>
      </c>
      <c r="F30">
        <v>3600</v>
      </c>
      <c r="G30">
        <v>22.05</v>
      </c>
      <c r="H30">
        <v>6</v>
      </c>
      <c r="I30">
        <v>2</v>
      </c>
      <c r="J30">
        <v>21555.9</v>
      </c>
      <c r="K30">
        <v>44.1</v>
      </c>
      <c r="L30">
        <v>21600</v>
      </c>
      <c r="M30">
        <v>187278</v>
      </c>
      <c r="N30">
        <v>279</v>
      </c>
      <c r="O30">
        <v>10</v>
      </c>
      <c r="P30">
        <v>1</v>
      </c>
      <c r="Q30" s="3">
        <f t="shared" si="0"/>
        <v>5.9268385945532567E-3</v>
      </c>
    </row>
    <row r="31" spans="1:17" x14ac:dyDescent="0.35">
      <c r="A31">
        <v>1042100</v>
      </c>
      <c r="B31" t="s">
        <v>44</v>
      </c>
      <c r="C31" t="str">
        <f t="shared" si="1"/>
        <v>Imported Dry Gins_x000D_ (30)</v>
      </c>
      <c r="D31">
        <v>22735</v>
      </c>
      <c r="E31">
        <v>177462</v>
      </c>
      <c r="F31">
        <v>1200</v>
      </c>
      <c r="G31">
        <v>7.81</v>
      </c>
      <c r="H31">
        <v>7</v>
      </c>
      <c r="I31">
        <v>1</v>
      </c>
      <c r="J31">
        <v>8392.19</v>
      </c>
      <c r="K31">
        <v>7.81</v>
      </c>
      <c r="L31">
        <v>8400</v>
      </c>
      <c r="M31">
        <v>185862</v>
      </c>
      <c r="N31">
        <v>277</v>
      </c>
      <c r="O31">
        <v>10</v>
      </c>
      <c r="P31">
        <v>1</v>
      </c>
      <c r="Q31" s="3">
        <f t="shared" si="0"/>
        <v>5.884352296384416E-3</v>
      </c>
    </row>
    <row r="32" spans="1:17" x14ac:dyDescent="0.35">
      <c r="A32">
        <v>1011600</v>
      </c>
      <c r="B32" t="s">
        <v>45</v>
      </c>
      <c r="C32" t="str">
        <f t="shared" si="1"/>
        <v>Straight Rye Whiskies_x000D_ (31)</v>
      </c>
      <c r="D32">
        <v>22727</v>
      </c>
      <c r="E32">
        <v>152107</v>
      </c>
      <c r="F32">
        <v>960</v>
      </c>
      <c r="G32">
        <v>6.69</v>
      </c>
      <c r="H32">
        <v>9</v>
      </c>
      <c r="I32">
        <v>2</v>
      </c>
      <c r="J32">
        <v>8626.61</v>
      </c>
      <c r="K32">
        <v>13.39</v>
      </c>
      <c r="L32">
        <v>8640</v>
      </c>
      <c r="M32">
        <v>160747</v>
      </c>
      <c r="N32">
        <v>240</v>
      </c>
      <c r="O32">
        <v>9</v>
      </c>
      <c r="P32">
        <v>1</v>
      </c>
      <c r="Q32" s="3">
        <f t="shared" si="0"/>
        <v>5.0983557802608661E-3</v>
      </c>
    </row>
    <row r="33" spans="1:17" x14ac:dyDescent="0.35">
      <c r="A33">
        <v>1081100</v>
      </c>
      <c r="B33" t="s">
        <v>46</v>
      </c>
      <c r="C33" t="str">
        <f t="shared" si="1"/>
        <v>Coffee Liqueurs_x000D_ (32)</v>
      </c>
      <c r="D33">
        <v>18819</v>
      </c>
      <c r="E33">
        <v>139193</v>
      </c>
      <c r="F33">
        <v>800</v>
      </c>
      <c r="G33">
        <v>7.4</v>
      </c>
      <c r="H33">
        <v>10</v>
      </c>
      <c r="I33">
        <v>3</v>
      </c>
      <c r="J33">
        <v>7977.81</v>
      </c>
      <c r="K33">
        <v>22.19</v>
      </c>
      <c r="L33">
        <v>8000</v>
      </c>
      <c r="M33">
        <v>147193</v>
      </c>
      <c r="N33">
        <v>220</v>
      </c>
      <c r="O33">
        <v>9</v>
      </c>
      <c r="P33">
        <v>1</v>
      </c>
      <c r="Q33" s="3">
        <f t="shared" si="0"/>
        <v>4.6734927985724603E-3</v>
      </c>
    </row>
    <row r="34" spans="1:17" x14ac:dyDescent="0.35">
      <c r="A34">
        <v>1062100</v>
      </c>
      <c r="B34" t="s">
        <v>47</v>
      </c>
      <c r="C34" t="str">
        <f t="shared" si="1"/>
        <v>Gold Rum_x000D_ (33)</v>
      </c>
      <c r="D34">
        <v>19337</v>
      </c>
      <c r="E34">
        <v>125941</v>
      </c>
      <c r="F34">
        <v>240</v>
      </c>
      <c r="G34">
        <v>6.51</v>
      </c>
      <c r="H34">
        <v>6</v>
      </c>
      <c r="I34">
        <v>3</v>
      </c>
      <c r="J34">
        <v>1420.46</v>
      </c>
      <c r="K34">
        <v>19.54</v>
      </c>
      <c r="L34">
        <v>1440</v>
      </c>
      <c r="M34">
        <v>127381</v>
      </c>
      <c r="N34">
        <v>190</v>
      </c>
      <c r="O34">
        <v>8</v>
      </c>
      <c r="P34">
        <v>1</v>
      </c>
      <c r="Q34" s="3">
        <f t="shared" ref="Q34:Q54" si="2">(N34/$N$55)</f>
        <v>4.0361983260398518E-3</v>
      </c>
    </row>
    <row r="35" spans="1:17" x14ac:dyDescent="0.35">
      <c r="A35">
        <v>1012300</v>
      </c>
      <c r="B35" t="s">
        <v>48</v>
      </c>
      <c r="C35" t="str">
        <f t="shared" si="1"/>
        <v>Single Malt Scotch_x000D_ (34)</v>
      </c>
      <c r="D35">
        <v>25570</v>
      </c>
      <c r="E35">
        <v>112773</v>
      </c>
      <c r="F35">
        <v>840</v>
      </c>
      <c r="G35">
        <v>4.41</v>
      </c>
      <c r="H35">
        <v>9</v>
      </c>
      <c r="I35">
        <v>3</v>
      </c>
      <c r="J35">
        <v>7546.77</v>
      </c>
      <c r="K35">
        <v>13.23</v>
      </c>
      <c r="L35">
        <v>7560</v>
      </c>
      <c r="M35">
        <v>120333</v>
      </c>
      <c r="N35">
        <v>180</v>
      </c>
      <c r="O35">
        <v>8</v>
      </c>
      <c r="P35">
        <v>1</v>
      </c>
      <c r="Q35" s="3">
        <f t="shared" si="2"/>
        <v>3.8237668351956493E-3</v>
      </c>
    </row>
    <row r="36" spans="1:17" x14ac:dyDescent="0.35">
      <c r="A36">
        <v>1091200</v>
      </c>
      <c r="B36" t="s">
        <v>49</v>
      </c>
      <c r="C36" t="str">
        <f t="shared" si="1"/>
        <v>Neutral Grain Spirits_x000D_ (35)</v>
      </c>
      <c r="D36">
        <v>6603</v>
      </c>
      <c r="E36">
        <v>58046</v>
      </c>
      <c r="F36">
        <v>216</v>
      </c>
      <c r="G36">
        <v>8.7899999999999991</v>
      </c>
      <c r="H36">
        <v>5</v>
      </c>
      <c r="I36">
        <v>2</v>
      </c>
      <c r="J36">
        <v>1062.42</v>
      </c>
      <c r="K36">
        <v>17.579999999999998</v>
      </c>
      <c r="L36">
        <v>1080</v>
      </c>
      <c r="M36">
        <v>59126</v>
      </c>
      <c r="N36">
        <v>88</v>
      </c>
      <c r="O36">
        <v>6</v>
      </c>
      <c r="P36">
        <v>1</v>
      </c>
      <c r="Q36" s="3">
        <f t="shared" si="2"/>
        <v>1.8693971194289841E-3</v>
      </c>
    </row>
    <row r="37" spans="1:17" x14ac:dyDescent="0.35">
      <c r="A37">
        <v>1062300</v>
      </c>
      <c r="B37" t="s">
        <v>50</v>
      </c>
      <c r="C37" t="str">
        <f t="shared" si="1"/>
        <v>Aged Dark Rum_x000D_ (36)</v>
      </c>
      <c r="D37">
        <v>8719</v>
      </c>
      <c r="E37">
        <v>50095</v>
      </c>
      <c r="F37">
        <v>300</v>
      </c>
      <c r="G37">
        <v>5.75</v>
      </c>
      <c r="H37">
        <v>10</v>
      </c>
      <c r="I37">
        <v>4</v>
      </c>
      <c r="J37">
        <v>2977.02</v>
      </c>
      <c r="K37">
        <v>22.98</v>
      </c>
      <c r="L37">
        <v>3000</v>
      </c>
      <c r="M37">
        <v>53095</v>
      </c>
      <c r="N37">
        <v>80</v>
      </c>
      <c r="O37">
        <v>6</v>
      </c>
      <c r="P37">
        <v>1</v>
      </c>
      <c r="Q37" s="3">
        <f t="shared" si="2"/>
        <v>1.699451926753622E-3</v>
      </c>
    </row>
    <row r="38" spans="1:17" x14ac:dyDescent="0.35">
      <c r="A38">
        <v>1032000</v>
      </c>
      <c r="B38" t="s">
        <v>51</v>
      </c>
      <c r="C38" t="str">
        <f t="shared" si="1"/>
        <v>Imported Vodka_x000D_ (37)</v>
      </c>
      <c r="D38">
        <v>34</v>
      </c>
      <c r="E38">
        <v>26526</v>
      </c>
      <c r="F38">
        <v>2016</v>
      </c>
      <c r="G38">
        <v>780.18</v>
      </c>
      <c r="H38">
        <v>10</v>
      </c>
      <c r="I38">
        <v>4</v>
      </c>
      <c r="J38">
        <v>17039.29</v>
      </c>
      <c r="K38">
        <v>3120.71</v>
      </c>
      <c r="L38">
        <v>20160</v>
      </c>
      <c r="M38">
        <v>46686</v>
      </c>
      <c r="N38">
        <v>70</v>
      </c>
      <c r="O38">
        <v>5</v>
      </c>
      <c r="P38">
        <v>1</v>
      </c>
      <c r="Q38" s="3">
        <f t="shared" si="2"/>
        <v>1.4870204359094192E-3</v>
      </c>
    </row>
    <row r="39" spans="1:17" x14ac:dyDescent="0.35">
      <c r="A39">
        <v>1091300</v>
      </c>
      <c r="B39" t="s">
        <v>52</v>
      </c>
      <c r="C39" t="str">
        <f t="shared" si="1"/>
        <v>Neutral Grain Spirits Flavored_x000D_ (38)</v>
      </c>
      <c r="D39">
        <v>7657</v>
      </c>
      <c r="E39">
        <v>35771</v>
      </c>
      <c r="F39">
        <v>120</v>
      </c>
      <c r="G39">
        <v>4.67</v>
      </c>
      <c r="H39">
        <v>5</v>
      </c>
      <c r="I39">
        <v>3</v>
      </c>
      <c r="J39">
        <v>585.98</v>
      </c>
      <c r="K39">
        <v>14.02</v>
      </c>
      <c r="L39">
        <v>600</v>
      </c>
      <c r="M39">
        <v>36371</v>
      </c>
      <c r="N39">
        <v>55</v>
      </c>
      <c r="O39">
        <v>5</v>
      </c>
      <c r="P39">
        <v>1</v>
      </c>
      <c r="Q39" s="3">
        <f t="shared" si="2"/>
        <v>1.1683731996431151E-3</v>
      </c>
    </row>
    <row r="40" spans="1:17" x14ac:dyDescent="0.35">
      <c r="A40">
        <v>1091100</v>
      </c>
      <c r="B40" t="s">
        <v>53</v>
      </c>
      <c r="C40" t="str">
        <f t="shared" si="1"/>
        <v>American Distilled Spirit Specialty_x000D_ (39)</v>
      </c>
      <c r="D40">
        <v>3403</v>
      </c>
      <c r="E40">
        <v>25171</v>
      </c>
      <c r="F40">
        <v>192</v>
      </c>
      <c r="G40">
        <v>7.4</v>
      </c>
      <c r="H40">
        <v>9</v>
      </c>
      <c r="I40">
        <v>5</v>
      </c>
      <c r="J40">
        <v>1691.02</v>
      </c>
      <c r="K40">
        <v>36.979999999999997</v>
      </c>
      <c r="L40">
        <v>1728</v>
      </c>
      <c r="M40">
        <v>26899</v>
      </c>
      <c r="N40">
        <v>41</v>
      </c>
      <c r="O40">
        <v>4</v>
      </c>
      <c r="P40">
        <v>1</v>
      </c>
      <c r="Q40" s="3">
        <f t="shared" si="2"/>
        <v>8.7096911246123127E-4</v>
      </c>
    </row>
    <row r="41" spans="1:17" x14ac:dyDescent="0.35">
      <c r="A41">
        <v>1011300</v>
      </c>
      <c r="B41" t="s">
        <v>54</v>
      </c>
      <c r="C41" t="str">
        <f t="shared" si="1"/>
        <v>Single Barrel Bourbon Whiskies_x000D_ (40)</v>
      </c>
      <c r="D41">
        <v>3667</v>
      </c>
      <c r="E41">
        <v>22114</v>
      </c>
      <c r="F41">
        <v>276</v>
      </c>
      <c r="G41">
        <v>6.03</v>
      </c>
      <c r="H41">
        <v>5</v>
      </c>
      <c r="I41">
        <v>3</v>
      </c>
      <c r="J41">
        <v>1361.91</v>
      </c>
      <c r="K41">
        <v>18.09</v>
      </c>
      <c r="L41">
        <v>1380</v>
      </c>
      <c r="M41">
        <v>23494</v>
      </c>
      <c r="N41">
        <v>35</v>
      </c>
      <c r="O41">
        <v>4</v>
      </c>
      <c r="P41">
        <v>1</v>
      </c>
      <c r="Q41" s="3">
        <f t="shared" si="2"/>
        <v>7.4351021795470958E-4</v>
      </c>
    </row>
    <row r="42" spans="1:17" x14ac:dyDescent="0.35">
      <c r="A42">
        <v>1011700</v>
      </c>
      <c r="B42" t="s">
        <v>55</v>
      </c>
      <c r="C42" t="str">
        <f t="shared" si="1"/>
        <v>Corn Whiskies_x000D_ (41)</v>
      </c>
      <c r="D42">
        <v>2225</v>
      </c>
      <c r="E42">
        <v>11461</v>
      </c>
      <c r="F42">
        <v>594</v>
      </c>
      <c r="G42">
        <v>5.15</v>
      </c>
      <c r="H42">
        <v>7</v>
      </c>
      <c r="I42">
        <v>5</v>
      </c>
      <c r="J42">
        <v>4132.24</v>
      </c>
      <c r="K42">
        <v>25.76</v>
      </c>
      <c r="L42">
        <v>4158</v>
      </c>
      <c r="M42">
        <v>15619</v>
      </c>
      <c r="N42">
        <v>24</v>
      </c>
      <c r="O42">
        <v>3</v>
      </c>
      <c r="P42">
        <v>1</v>
      </c>
      <c r="Q42" s="3">
        <f t="shared" si="2"/>
        <v>5.0983557802608656E-4</v>
      </c>
    </row>
    <row r="43" spans="1:17" x14ac:dyDescent="0.35">
      <c r="A43">
        <v>1011500</v>
      </c>
      <c r="B43" t="s">
        <v>56</v>
      </c>
      <c r="C43" t="str">
        <f t="shared" si="1"/>
        <v>Bottled in Bond Bourbon_x000D_ (42)</v>
      </c>
      <c r="D43">
        <v>2414</v>
      </c>
      <c r="E43">
        <v>11852</v>
      </c>
      <c r="F43">
        <v>270</v>
      </c>
      <c r="G43">
        <v>4.91</v>
      </c>
      <c r="H43">
        <v>6</v>
      </c>
      <c r="I43">
        <v>2</v>
      </c>
      <c r="J43">
        <v>1610.18</v>
      </c>
      <c r="K43">
        <v>9.82</v>
      </c>
      <c r="L43">
        <v>1620</v>
      </c>
      <c r="M43">
        <v>13472</v>
      </c>
      <c r="N43">
        <v>21</v>
      </c>
      <c r="O43">
        <v>3</v>
      </c>
      <c r="P43">
        <v>1</v>
      </c>
      <c r="Q43" s="3">
        <f t="shared" si="2"/>
        <v>4.4610613077282577E-4</v>
      </c>
    </row>
    <row r="44" spans="1:17" x14ac:dyDescent="0.35">
      <c r="A44">
        <v>1041200</v>
      </c>
      <c r="B44" t="s">
        <v>57</v>
      </c>
      <c r="C44" t="str">
        <f t="shared" si="1"/>
        <v>Flavored Gin_x000D_ (43)</v>
      </c>
      <c r="D44">
        <v>2033</v>
      </c>
      <c r="E44">
        <v>11755</v>
      </c>
      <c r="F44">
        <v>66</v>
      </c>
      <c r="G44">
        <v>5.78</v>
      </c>
      <c r="H44">
        <v>7</v>
      </c>
      <c r="I44">
        <v>2</v>
      </c>
      <c r="J44">
        <v>450.44</v>
      </c>
      <c r="K44">
        <v>11.56</v>
      </c>
      <c r="L44">
        <v>462</v>
      </c>
      <c r="M44">
        <v>12217</v>
      </c>
      <c r="N44">
        <v>19</v>
      </c>
      <c r="O44">
        <v>3</v>
      </c>
      <c r="P44">
        <v>1</v>
      </c>
      <c r="Q44" s="3">
        <f t="shared" si="2"/>
        <v>4.0361983260398524E-4</v>
      </c>
    </row>
    <row r="45" spans="1:17" x14ac:dyDescent="0.35">
      <c r="A45">
        <v>1011800</v>
      </c>
      <c r="B45" t="s">
        <v>58</v>
      </c>
      <c r="C45" t="str">
        <f t="shared" si="1"/>
        <v>Iowa Distillery Whiskies_x000D_ (44)</v>
      </c>
      <c r="D45">
        <v>77</v>
      </c>
      <c r="E45">
        <v>8059</v>
      </c>
      <c r="F45">
        <v>306</v>
      </c>
      <c r="G45">
        <v>104.66</v>
      </c>
      <c r="H45">
        <v>9</v>
      </c>
      <c r="I45">
        <v>1</v>
      </c>
      <c r="J45">
        <v>2649.34</v>
      </c>
      <c r="K45">
        <v>104.66</v>
      </c>
      <c r="L45">
        <v>2754</v>
      </c>
      <c r="M45">
        <v>10813</v>
      </c>
      <c r="N45">
        <v>17</v>
      </c>
      <c r="O45">
        <v>3</v>
      </c>
      <c r="P45">
        <v>1</v>
      </c>
      <c r="Q45" s="3">
        <f t="shared" si="2"/>
        <v>3.6113353443514466E-4</v>
      </c>
    </row>
    <row r="46" spans="1:17" x14ac:dyDescent="0.35">
      <c r="A46">
        <v>1022300</v>
      </c>
      <c r="B46" t="s">
        <v>59</v>
      </c>
      <c r="C46" t="str">
        <f t="shared" si="1"/>
        <v>Mezcal_x000D_ (45)</v>
      </c>
      <c r="D46">
        <v>1829</v>
      </c>
      <c r="E46">
        <v>7790</v>
      </c>
      <c r="F46">
        <v>60</v>
      </c>
      <c r="G46">
        <v>4.26</v>
      </c>
      <c r="H46">
        <v>9</v>
      </c>
      <c r="I46">
        <v>1</v>
      </c>
      <c r="J46">
        <v>535.74</v>
      </c>
      <c r="K46">
        <v>4.26</v>
      </c>
      <c r="L46">
        <v>540</v>
      </c>
      <c r="M46">
        <v>8330</v>
      </c>
      <c r="N46">
        <v>13</v>
      </c>
      <c r="O46">
        <v>3</v>
      </c>
      <c r="P46">
        <v>1</v>
      </c>
      <c r="Q46" s="3">
        <f t="shared" si="2"/>
        <v>2.7616093809746355E-4</v>
      </c>
    </row>
    <row r="47" spans="1:17" x14ac:dyDescent="0.35">
      <c r="A47">
        <v>1041300</v>
      </c>
      <c r="B47" t="s">
        <v>60</v>
      </c>
      <c r="C47" t="str">
        <f t="shared" si="1"/>
        <v>American Sloe Gins_x000D_ (46)</v>
      </c>
      <c r="D47">
        <v>989</v>
      </c>
      <c r="E47">
        <v>4435</v>
      </c>
      <c r="F47">
        <v>24</v>
      </c>
      <c r="G47">
        <v>4.4800000000000004</v>
      </c>
      <c r="H47">
        <v>6</v>
      </c>
      <c r="I47">
        <v>2</v>
      </c>
      <c r="J47">
        <v>135.03</v>
      </c>
      <c r="K47">
        <v>8.9700000000000006</v>
      </c>
      <c r="L47">
        <v>144</v>
      </c>
      <c r="M47">
        <v>4579</v>
      </c>
      <c r="N47">
        <v>7</v>
      </c>
      <c r="O47">
        <v>2</v>
      </c>
      <c r="P47">
        <v>1</v>
      </c>
      <c r="Q47" s="3">
        <f t="shared" si="2"/>
        <v>1.4870204359094193E-4</v>
      </c>
    </row>
    <row r="48" spans="1:17" x14ac:dyDescent="0.35">
      <c r="A48">
        <v>1082100</v>
      </c>
      <c r="B48" t="s">
        <v>61</v>
      </c>
      <c r="C48" t="str">
        <f t="shared" si="1"/>
        <v>Imported Cordials &amp; Liqueur_x000D_ (47)</v>
      </c>
      <c r="D48">
        <v>257</v>
      </c>
      <c r="E48">
        <v>3179</v>
      </c>
      <c r="F48">
        <v>60</v>
      </c>
      <c r="G48">
        <v>12.37</v>
      </c>
      <c r="H48">
        <v>8</v>
      </c>
      <c r="I48">
        <v>4</v>
      </c>
      <c r="J48">
        <v>430.52</v>
      </c>
      <c r="K48">
        <v>49.48</v>
      </c>
      <c r="L48">
        <v>480</v>
      </c>
      <c r="M48">
        <v>3659</v>
      </c>
      <c r="N48">
        <v>6</v>
      </c>
      <c r="O48">
        <v>2</v>
      </c>
      <c r="P48">
        <v>1</v>
      </c>
      <c r="Q48" s="3">
        <f t="shared" si="2"/>
        <v>1.2745889450652164E-4</v>
      </c>
    </row>
    <row r="49" spans="1:17" x14ac:dyDescent="0.35">
      <c r="A49">
        <v>1700000</v>
      </c>
      <c r="B49" t="s">
        <v>62</v>
      </c>
      <c r="C49" t="str">
        <f t="shared" si="1"/>
        <v>Temporary &amp;  Specialty Packages_x000D_ (48)</v>
      </c>
      <c r="D49">
        <v>116</v>
      </c>
      <c r="E49">
        <v>2146</v>
      </c>
      <c r="F49">
        <v>48</v>
      </c>
      <c r="G49">
        <v>18.5</v>
      </c>
      <c r="H49">
        <v>5</v>
      </c>
      <c r="I49">
        <v>2</v>
      </c>
      <c r="J49">
        <v>203</v>
      </c>
      <c r="K49">
        <v>37</v>
      </c>
      <c r="L49">
        <v>240</v>
      </c>
      <c r="M49">
        <v>2386</v>
      </c>
      <c r="N49">
        <v>4</v>
      </c>
      <c r="O49">
        <v>2</v>
      </c>
      <c r="P49">
        <v>1</v>
      </c>
      <c r="Q49" s="3">
        <f t="shared" si="2"/>
        <v>8.4972596337681098E-5</v>
      </c>
    </row>
    <row r="50" spans="1:17" x14ac:dyDescent="0.35">
      <c r="A50">
        <v>1031000</v>
      </c>
      <c r="B50" t="s">
        <v>63</v>
      </c>
      <c r="C50" t="str">
        <f t="shared" si="1"/>
        <v>American Vodka_x000D_ (49)</v>
      </c>
      <c r="D50">
        <v>29</v>
      </c>
      <c r="E50">
        <v>900</v>
      </c>
      <c r="F50">
        <v>120</v>
      </c>
      <c r="G50">
        <v>31.03</v>
      </c>
      <c r="H50">
        <v>6</v>
      </c>
      <c r="I50">
        <v>3</v>
      </c>
      <c r="J50">
        <v>626.9</v>
      </c>
      <c r="K50">
        <v>93.1</v>
      </c>
      <c r="L50">
        <v>720</v>
      </c>
      <c r="M50">
        <v>1620</v>
      </c>
      <c r="N50">
        <v>3</v>
      </c>
      <c r="O50">
        <v>1</v>
      </c>
      <c r="P50">
        <v>1</v>
      </c>
      <c r="Q50" s="3">
        <f t="shared" si="2"/>
        <v>6.372944725326082E-5</v>
      </c>
    </row>
    <row r="51" spans="1:17" x14ac:dyDescent="0.35">
      <c r="A51">
        <v>1081000</v>
      </c>
      <c r="B51" t="s">
        <v>64</v>
      </c>
      <c r="C51" t="str">
        <f t="shared" si="1"/>
        <v>American Cordials &amp; Liqueurs_x000D_ (50)</v>
      </c>
      <c r="D51">
        <v>70</v>
      </c>
      <c r="E51">
        <v>1248</v>
      </c>
      <c r="F51">
        <v>60</v>
      </c>
      <c r="G51">
        <v>17.829999999999998</v>
      </c>
      <c r="H51">
        <v>10</v>
      </c>
      <c r="I51">
        <v>5</v>
      </c>
      <c r="J51">
        <v>510.86</v>
      </c>
      <c r="K51">
        <v>89.14</v>
      </c>
      <c r="L51">
        <v>600</v>
      </c>
      <c r="M51">
        <v>1848</v>
      </c>
      <c r="N51">
        <v>3</v>
      </c>
      <c r="O51">
        <v>1</v>
      </c>
      <c r="P51">
        <v>1</v>
      </c>
      <c r="Q51" s="3">
        <f t="shared" si="2"/>
        <v>6.372944725326082E-5</v>
      </c>
    </row>
    <row r="52" spans="1:17" x14ac:dyDescent="0.35">
      <c r="A52">
        <v>1070000</v>
      </c>
      <c r="B52" t="s">
        <v>65</v>
      </c>
      <c r="C52" t="str">
        <f t="shared" si="1"/>
        <v>Cocktails / RTD_x000D_ (51)</v>
      </c>
      <c r="D52">
        <v>7</v>
      </c>
      <c r="E52">
        <v>42</v>
      </c>
      <c r="F52">
        <v>6</v>
      </c>
      <c r="G52">
        <v>6</v>
      </c>
      <c r="H52">
        <v>6</v>
      </c>
      <c r="I52">
        <v>1</v>
      </c>
      <c r="J52">
        <v>30</v>
      </c>
      <c r="K52">
        <v>6</v>
      </c>
      <c r="L52">
        <v>36</v>
      </c>
      <c r="M52">
        <v>78</v>
      </c>
      <c r="N52">
        <v>1</v>
      </c>
      <c r="O52">
        <v>1</v>
      </c>
      <c r="P52">
        <v>1</v>
      </c>
      <c r="Q52" s="3">
        <f t="shared" si="2"/>
        <v>2.1243149084420275E-5</v>
      </c>
    </row>
    <row r="53" spans="1:17" x14ac:dyDescent="0.35">
      <c r="A53">
        <v>1091000</v>
      </c>
      <c r="B53" t="s">
        <v>66</v>
      </c>
      <c r="C53" t="str">
        <f t="shared" si="1"/>
        <v>American Distilled Spirits Specialty_x000D_ (52)</v>
      </c>
      <c r="D53">
        <v>14</v>
      </c>
      <c r="E53">
        <v>74</v>
      </c>
      <c r="F53">
        <v>6</v>
      </c>
      <c r="G53">
        <v>5.29</v>
      </c>
      <c r="H53">
        <v>7</v>
      </c>
      <c r="I53">
        <v>5</v>
      </c>
      <c r="J53">
        <v>15.57</v>
      </c>
      <c r="K53">
        <v>26.43</v>
      </c>
      <c r="L53">
        <v>42</v>
      </c>
      <c r="M53">
        <v>116</v>
      </c>
      <c r="N53">
        <v>1</v>
      </c>
      <c r="O53">
        <v>1</v>
      </c>
      <c r="P53">
        <v>1</v>
      </c>
      <c r="Q53" s="3">
        <f t="shared" si="2"/>
        <v>2.1243149084420275E-5</v>
      </c>
    </row>
    <row r="54" spans="1:17" x14ac:dyDescent="0.35">
      <c r="A54">
        <v>1092000</v>
      </c>
      <c r="B54" t="s">
        <v>67</v>
      </c>
      <c r="C54" t="str">
        <f t="shared" si="1"/>
        <v>Imported Distilled Spirits Specialty_x000D_ (53)</v>
      </c>
      <c r="D54">
        <v>32</v>
      </c>
      <c r="E54">
        <v>240</v>
      </c>
      <c r="F54">
        <v>12</v>
      </c>
      <c r="G54">
        <v>7.5</v>
      </c>
      <c r="H54">
        <v>6</v>
      </c>
      <c r="I54">
        <v>3</v>
      </c>
      <c r="J54">
        <v>49.5</v>
      </c>
      <c r="K54">
        <v>22.5</v>
      </c>
      <c r="L54">
        <v>72</v>
      </c>
      <c r="M54">
        <v>312</v>
      </c>
      <c r="N54">
        <v>1</v>
      </c>
      <c r="O54">
        <v>1</v>
      </c>
      <c r="P54">
        <v>1</v>
      </c>
      <c r="Q54" s="3">
        <f t="shared" si="2"/>
        <v>2.1243149084420275E-5</v>
      </c>
    </row>
    <row r="55" spans="1:17" x14ac:dyDescent="0.35">
      <c r="N55">
        <v>47074</v>
      </c>
      <c r="O55">
        <v>123</v>
      </c>
      <c r="P55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dkesa</cp:lastModifiedBy>
  <dcterms:created xsi:type="dcterms:W3CDTF">2021-12-12T22:39:03Z</dcterms:created>
  <dcterms:modified xsi:type="dcterms:W3CDTF">2021-12-12T23:04:52Z</dcterms:modified>
</cp:coreProperties>
</file>