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bkwfmbenergie-my.sharepoint.com/personal/manuela_adelberger_assmann_info/Documents/040_KI/Daten Hackathon/Werkstatt/Technisches Raumbuch/"/>
    </mc:Choice>
  </mc:AlternateContent>
  <xr:revisionPtr revIDLastSave="4" documentId="13_ncr:1_{530D0ADA-4751-4D2C-8600-C673D672AC9C}" xr6:coauthVersionLast="47" xr6:coauthVersionMax="47" xr10:uidLastSave="{37004188-8D78-4C04-93EF-7048D88520A2}"/>
  <bookViews>
    <workbookView xWindow="28680" yWindow="-975" windowWidth="29040" windowHeight="17520" tabRatio="335" xr2:uid="{00000000-000D-0000-FFFF-FFFF00000000}"/>
  </bookViews>
  <sheets>
    <sheet name="Leistungsermittlung Raumdaten" sheetId="6" r:id="rId1"/>
  </sheets>
  <externalReferences>
    <externalReference r:id="rId2"/>
  </externalReferences>
  <definedNames>
    <definedName name="_xlnm._FilterDatabase" localSheetId="0" hidden="1">'Leistungsermittlung Raumdaten'!$A$10:$AB$10</definedName>
    <definedName name="_xlnm.Print_Area" localSheetId="0">'Leistungsermittlung Raumdaten'!$A$1:$AB$10</definedName>
    <definedName name="_xlnm.Print_Titles" localSheetId="0">'Leistungsermittlung Raumdaten'!$F:$N,'Leistungsermittlung Raumdaten'!$2:$10</definedName>
    <definedName name="ID">#REF!</definedName>
    <definedName name="Z_058C8B9A_E41E_4C05_B942_E84DA0A96CF6_.wvu.Cols" localSheetId="0" hidden="1">'Leistungsermittlung Raumdaten'!$A:$E,'Leistungsermittlung Raumdaten'!#REF!,'Leistungsermittlung Raumdaten'!#REF!,'Leistungsermittlung Raumdaten'!#REF!,'Leistungsermittlung Raumdaten'!#REF!,'Leistungsermittlung Raumdaten'!#REF!,'Leistungsermittlung Raumdaten'!#REF!,'Leistungsermittlung Raumdaten'!#REF!,'Leistungsermittlung Raumdaten'!#REF!,'Leistungsermittlung Raumdaten'!#REF!</definedName>
    <definedName name="Z_058C8B9A_E41E_4C05_B942_E84DA0A96CF6_.wvu.FilterData" localSheetId="0" hidden="1">'Leistungsermittlung Raumdaten'!$F$10:$AB$10</definedName>
    <definedName name="Z_058C8B9A_E41E_4C05_B942_E84DA0A96CF6_.wvu.PrintTitles" localSheetId="0" hidden="1">'Leistungsermittlung Raumdaten'!$F:$N,'Leistungsermittlung Raumdaten'!$2:$10</definedName>
    <definedName name="Z_058C8B9A_E41E_4C05_B942_E84DA0A96CF6_.wvu.Rows" localSheetId="0" hidden="1">'Leistungsermittlung Raumdaten'!$1:$1</definedName>
    <definedName name="Z_17935C52_163E_4003_8A87_4231881FB421_.wvu.Cols" localSheetId="0" hidden="1">'Leistungsermittlung Raumdaten'!$A:$E,'Leistungsermittlung Raumdaten'!#REF!,'Leistungsermittlung Raumdaten'!#REF!,'Leistungsermittlung Raumdaten'!#REF!,'Leistungsermittlung Raumdaten'!#REF!,'Leistungsermittlung Raumdaten'!#REF!,'Leistungsermittlung Raumdaten'!#REF!,'Leistungsermittlung Raumdaten'!#REF!</definedName>
    <definedName name="Z_17935C52_163E_4003_8A87_4231881FB421_.wvu.FilterData" localSheetId="0" hidden="1">'Leistungsermittlung Raumdaten'!$F$10:$AB$10</definedName>
    <definedName name="Z_17935C52_163E_4003_8A87_4231881FB421_.wvu.PrintTitles" localSheetId="0" hidden="1">'Leistungsermittlung Raumdaten'!$F:$N,'Leistungsermittlung Raumdaten'!$2:$10</definedName>
    <definedName name="Z_17935C52_163E_4003_8A87_4231881FB421_.wvu.Rows" localSheetId="0" hidden="1">'Leistungsermittlung Raumdaten'!$1:$1</definedName>
    <definedName name="Z_41AC631B_62CE_4886_A92B_7301C63FA8E9_.wvu.Cols" localSheetId="0" hidden="1">'Leistungsermittlung Raumdaten'!$A:$E,'Leistungsermittlung Raumdaten'!#REF!,'Leistungsermittlung Raumdaten'!#REF!,'Leistungsermittlung Raumdaten'!#REF!</definedName>
    <definedName name="Z_41AC631B_62CE_4886_A92B_7301C63FA8E9_.wvu.FilterData" localSheetId="0" hidden="1">'Leistungsermittlung Raumdaten'!$F$10:$AB$10</definedName>
    <definedName name="Z_41AC631B_62CE_4886_A92B_7301C63FA8E9_.wvu.PrintTitles" localSheetId="0" hidden="1">'Leistungsermittlung Raumdaten'!$F:$N,'Leistungsermittlung Raumdaten'!$2:$10</definedName>
    <definedName name="Z_41AC631B_62CE_4886_A92B_7301C63FA8E9_.wvu.Rows" localSheetId="0" hidden="1">'Leistungsermittlung Raumdaten'!$1:$1</definedName>
    <definedName name="Z_83598942_3A9A_48BB_840C_3FD13937AF37_.wvu.Cols" localSheetId="0" hidden="1">'Leistungsermittlung Raumdaten'!$A:$E,'Leistungsermittlung Raumdaten'!$P:$AB</definedName>
    <definedName name="Z_83598942_3A9A_48BB_840C_3FD13937AF37_.wvu.FilterData" localSheetId="0" hidden="1">'Leistungsermittlung Raumdaten'!$F$10:$AB$10</definedName>
    <definedName name="Z_83598942_3A9A_48BB_840C_3FD13937AF37_.wvu.PrintTitles" localSheetId="0" hidden="1">'Leistungsermittlung Raumdaten'!$F:$N,'Leistungsermittlung Raumdaten'!$2:$10</definedName>
    <definedName name="Z_83598942_3A9A_48BB_840C_3FD13937AF37_.wvu.Rows" localSheetId="0" hidden="1">'Leistungsermittlung Raumdaten'!$1:$1</definedName>
    <definedName name="Z_DC1D0405_4B07_4376_A2B5_EA2DDAEC4BD3_.wvu.Cols" localSheetId="0" hidden="1">'Leistungsermittlung Raumdaten'!$A:$E,'Leistungsermittlung Raumdaten'!#REF!</definedName>
    <definedName name="Z_DC1D0405_4B07_4376_A2B5_EA2DDAEC4BD3_.wvu.FilterData" localSheetId="0" hidden="1">'Leistungsermittlung Raumdaten'!$F$10:$AB$10</definedName>
    <definedName name="Z_DC1D0405_4B07_4376_A2B5_EA2DDAEC4BD3_.wvu.PrintTitles" localSheetId="0" hidden="1">'Leistungsermittlung Raumdaten'!$F:$N,'Leistungsermittlung Raumdaten'!$2:$10</definedName>
    <definedName name="Z_DC1D0405_4B07_4376_A2B5_EA2DDAEC4BD3_.wvu.Rows" localSheetId="0" hidden="1">'Leistungsermittlung Raumdaten'!$1:$1</definedName>
    <definedName name="Z_E3882396_F9F8_4BE8_BE00_F51F5CAE56A5_.wvu.Cols" localSheetId="0" hidden="1">'Leistungsermittlung Raumdaten'!$A:$E,'Leistungsermittlung Raumdaten'!$P:$AB,'Leistungsermittlung Raumdaten'!#REF!,'Leistungsermittlung Raumdaten'!#REF!,'Leistungsermittlung Raumdaten'!#REF!,'Leistungsermittlung Raumdaten'!#REF!,'Leistungsermittlung Raumdaten'!#REF!,'Leistungsermittlung Raumdaten'!#REF!</definedName>
    <definedName name="Z_E3882396_F9F8_4BE8_BE00_F51F5CAE56A5_.wvu.FilterData" localSheetId="0" hidden="1">'Leistungsermittlung Raumdaten'!$F$10:$AB$10</definedName>
    <definedName name="Z_E3882396_F9F8_4BE8_BE00_F51F5CAE56A5_.wvu.PrintTitles" localSheetId="0" hidden="1">'Leistungsermittlung Raumdaten'!$F:$N,'Leistungsermittlung Raumdaten'!$2:$10</definedName>
    <definedName name="Z_E3882396_F9F8_4BE8_BE00_F51F5CAE56A5_.wvu.Rows" localSheetId="0" hidden="1">'Leistungsermittlung Raumdaten'!$1:$1</definedName>
    <definedName name="Z_FEDAFEB2_29AF_4DF7_A8C2_EC6DA04E0BC1_.wvu.Cols" localSheetId="0" hidden="1">'Leistungsermittlung Raumdaten'!$A:$E,'Leistungsermittlung Raumdaten'!$P:$Z,'Leistungsermittlung Raumdaten'!#REF!,'Leistungsermittlung Raumdaten'!#REF!,'Leistungsermittlung Raumdaten'!#REF!</definedName>
    <definedName name="Z_FEDAFEB2_29AF_4DF7_A8C2_EC6DA04E0BC1_.wvu.FilterData" localSheetId="0" hidden="1">'Leistungsermittlung Raumdaten'!$F$10:$AB$10</definedName>
    <definedName name="Z_FEDAFEB2_29AF_4DF7_A8C2_EC6DA04E0BC1_.wvu.PrintTitles" localSheetId="0" hidden="1">'Leistungsermittlung Raumdaten'!$F:$N,'Leistungsermittlung Raumdaten'!$2:$10</definedName>
    <definedName name="Z_FEDAFEB2_29AF_4DF7_A8C2_EC6DA04E0BC1_.wvu.Rows" localSheetId="0" hidden="1">'Leistungsermittlung Raumdaten'!$1:$1</definedName>
  </definedNames>
  <calcPr calcId="191029"/>
  <customWorkbookViews>
    <customWorkbookView name="Alles anzeigen" guid="{058C8B9A-E41E-4C05-B942-E84DA0A96CF6}" maximized="1" xWindow="-8" yWindow="-8" windowWidth="1936" windowHeight="1056" tabRatio="335" activeSheetId="6"/>
    <customWorkbookView name="RLT + allg." guid="{41AC631B-62CE-4886-A92B-7301C63FA8E9}" maximized="1" xWindow="-8" yWindow="-8" windowWidth="1936" windowHeight="1056" tabRatio="335" activeSheetId="6"/>
    <customWorkbookView name="RLT" guid="{FEDAFEB2-29AF-4DF7-A8C2-EC6DA04E0BC1}" maximized="1" xWindow="-8" yWindow="-8" windowWidth="1936" windowHeight="1056" tabRatio="335" activeSheetId="6"/>
    <customWorkbookView name="KLT + allg." guid="{17935C52-163E-4003-8A87-4231881FB421}" maximized="1" xWindow="-8" yWindow="-8" windowWidth="1936" windowHeight="1056" tabRatio="335" activeSheetId="6"/>
    <customWorkbookView name="KLT" guid="{E3882396-F9F8-4BE8-BE00-F51F5CAE56A5}" maximized="1" xWindow="-8" yWindow="-8" windowWidth="1936" windowHeight="1056" tabRatio="335" activeSheetId="6"/>
    <customWorkbookView name="HZG + allg." guid="{DC1D0405-4B07-4376-A2B5-EA2DDAEC4BD3}" maximized="1" xWindow="-8" yWindow="-8" windowWidth="1936" windowHeight="1056" tabRatio="335" activeSheetId="6"/>
    <customWorkbookView name="HZG" guid="{83598942-3A9A-48BB-840C-3FD13937AF37}" maximized="1" xWindow="-8" yWindow="-8" windowWidth="1936" windowHeight="1056" tabRatio="335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8" i="6" l="1"/>
  <c r="S28" i="6"/>
  <c r="W27" i="6"/>
  <c r="T27" i="6"/>
  <c r="S27" i="6"/>
  <c r="W26" i="6"/>
  <c r="T26" i="6"/>
  <c r="S26" i="6"/>
  <c r="W25" i="6"/>
  <c r="T25" i="6"/>
  <c r="S25" i="6"/>
  <c r="W24" i="6"/>
  <c r="T24" i="6"/>
  <c r="S24" i="6"/>
  <c r="W23" i="6"/>
  <c r="T23" i="6"/>
  <c r="S23" i="6"/>
  <c r="W22" i="6"/>
  <c r="T22" i="6"/>
  <c r="S22" i="6"/>
  <c r="W21" i="6"/>
  <c r="T21" i="6"/>
  <c r="S21" i="6"/>
  <c r="W20" i="6"/>
  <c r="T20" i="6"/>
  <c r="S20" i="6"/>
  <c r="W19" i="6"/>
  <c r="T19" i="6"/>
  <c r="S19" i="6"/>
  <c r="W18" i="6"/>
  <c r="T18" i="6"/>
  <c r="S18" i="6"/>
  <c r="W17" i="6"/>
  <c r="T17" i="6"/>
  <c r="S17" i="6"/>
  <c r="W16" i="6"/>
  <c r="T16" i="6"/>
  <c r="S16" i="6"/>
  <c r="W15" i="6"/>
  <c r="T15" i="6"/>
  <c r="S15" i="6"/>
  <c r="W14" i="6"/>
  <c r="T14" i="6"/>
  <c r="S14" i="6"/>
  <c r="W13" i="6"/>
  <c r="T13" i="6"/>
  <c r="S13" i="6"/>
  <c r="W12" i="6"/>
  <c r="T12" i="6"/>
  <c r="S12" i="6"/>
  <c r="W11" i="6"/>
  <c r="T11" i="6"/>
  <c r="S11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P28" i="6" l="1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O9" i="6" l="1"/>
  <c r="N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Bendixen, Julius</author>
  </authors>
  <commentList>
    <comment ref="Z6" authorId="0" shapeId="0" xr:uid="{DD55207E-D0CE-40E1-9A23-CE666421887F}">
      <text>
        <r>
          <rPr>
            <b/>
            <sz val="9"/>
            <color indexed="81"/>
            <rFont val="Segoe UI"/>
            <family val="2"/>
          </rPr>
          <t>Bendixen, Julius:</t>
        </r>
        <r>
          <rPr>
            <sz val="9"/>
            <color indexed="81"/>
            <rFont val="Segoe UI"/>
            <family val="2"/>
          </rPr>
          <t xml:space="preserve">
Hier werden entweder die Personenanzahl oder die Gegenstände, welche einen spezifischen Volumenstrom haben, wie WC, Urinal und Dusche, hinterlegt.</t>
        </r>
      </text>
    </comment>
  </commentList>
</comments>
</file>

<file path=xl/sharedStrings.xml><?xml version="1.0" encoding="utf-8"?>
<sst xmlns="http://schemas.openxmlformats.org/spreadsheetml/2006/main" count="311" uniqueCount="115">
  <si>
    <t>ID</t>
  </si>
  <si>
    <t>xxx</t>
  </si>
  <si>
    <t>1</t>
  </si>
  <si>
    <t>2</t>
  </si>
  <si>
    <t>Fläche</t>
  </si>
  <si>
    <t>Volumen</t>
  </si>
  <si>
    <t>m²</t>
  </si>
  <si>
    <t>Raumdaten</t>
  </si>
  <si>
    <t>°C</t>
  </si>
  <si>
    <t>m³</t>
  </si>
  <si>
    <t>m</t>
  </si>
  <si>
    <t>Raum-Nr.</t>
  </si>
  <si>
    <t>% rel. Feuchte</t>
  </si>
  <si>
    <t>dB / NR-Kurve</t>
  </si>
  <si>
    <t>Raum-temperatur Winter</t>
  </si>
  <si>
    <t>Raum-temperatur Sommer</t>
  </si>
  <si>
    <t>Typ Abhangdecke</t>
  </si>
  <si>
    <t>z.B. Rasterdecke</t>
  </si>
  <si>
    <t>Abhang-decke</t>
  </si>
  <si>
    <t>Nummer Raumtyp</t>
  </si>
  <si>
    <t>Bezeichnung Raumtyp</t>
  </si>
  <si>
    <t>Geschoss</t>
  </si>
  <si>
    <t>lichte Raumhöhe</t>
  </si>
  <si>
    <t>SC_Raum_Höhe</t>
  </si>
  <si>
    <t>ja</t>
  </si>
  <si>
    <t>nein</t>
  </si>
  <si>
    <t>ja / nein</t>
  </si>
  <si>
    <t>Teilergebnis/Summe</t>
  </si>
  <si>
    <t>Raum
beheizt</t>
  </si>
  <si>
    <t>Raum mit mech. Lüftung</t>
  </si>
  <si>
    <t>Raum-Bezeichnung</t>
  </si>
  <si>
    <t>Raum 
Anforderung Luftfeuchte</t>
  </si>
  <si>
    <t>Raum
Anforderung
Akustik</t>
  </si>
  <si>
    <t>Raum mit Sprinkler-schutz</t>
  </si>
  <si>
    <t>Raum-Kommentar (1)</t>
  </si>
  <si>
    <t>Raum-Kommentar (2)</t>
  </si>
  <si>
    <t>BKW_MEP_Raumtyp</t>
  </si>
  <si>
    <t>BKW_MEP_Raumtyp Bezeichnung</t>
  </si>
  <si>
    <t>BKW_MEP_Abhangdecke (ja/nein)</t>
  </si>
  <si>
    <t>BKW_MEP_Abhangdecke Typ</t>
  </si>
  <si>
    <t>BKW_MEP_Temperatur Winterfall</t>
  </si>
  <si>
    <t>BKW_MEP_Temperatur Sommerfall</t>
  </si>
  <si>
    <t>BKW_MEP_beheizt (ja/nein)</t>
  </si>
  <si>
    <t>BKW_MEP_mech. Lüftung (ja/nein)</t>
  </si>
  <si>
    <t>BKW_MEP_Anforderung Luftfeuchte</t>
  </si>
  <si>
    <t>BKW_MEP_Anforderung Akustik</t>
  </si>
  <si>
    <t>BKW_MEP_Sprinklerschutz (ja/nein)</t>
  </si>
  <si>
    <t>BKW_MEP_Anzahl Personen</t>
  </si>
  <si>
    <t>BKW_MEP_Kommentar (1)</t>
  </si>
  <si>
    <t>BKW_MEP_Kommentar (2)</t>
  </si>
  <si>
    <t>BKW_MEP_zus. Raumummer (1)</t>
  </si>
  <si>
    <t>BKW_MEP_zus. Raumummer (2)</t>
  </si>
  <si>
    <t>zusätzliche 
Raum-Nr.(1)</t>
  </si>
  <si>
    <t>zusätzliche 
Raum-Nr.(2)</t>
  </si>
  <si>
    <t>Leistungsermittlung mit Raumtypen - Raumdaten</t>
  </si>
  <si>
    <t>Gebäudeteil</t>
  </si>
  <si>
    <t>Anzahl der Personen/ Gegenstände</t>
  </si>
  <si>
    <t>BKW_MEP_lichte Raumhöhe</t>
  </si>
  <si>
    <t>r000001892808_00</t>
  </si>
  <si>
    <t>EG0_OKFFB</t>
  </si>
  <si>
    <t/>
  </si>
  <si>
    <t>Büro</t>
  </si>
  <si>
    <t>r000001893714_00</t>
  </si>
  <si>
    <t>HA.</t>
  </si>
  <si>
    <t>10</t>
  </si>
  <si>
    <t>r000001893728_00</t>
  </si>
  <si>
    <t>3</t>
  </si>
  <si>
    <t>WC-BEH.</t>
  </si>
  <si>
    <t>r000001893731_00</t>
  </si>
  <si>
    <t>4</t>
  </si>
  <si>
    <t>Sozialraum</t>
  </si>
  <si>
    <t>r000001893734_00</t>
  </si>
  <si>
    <t>5</t>
  </si>
  <si>
    <t>Umkleide</t>
  </si>
  <si>
    <t>8</t>
  </si>
  <si>
    <t>r000001893737_00</t>
  </si>
  <si>
    <t>DU. 1</t>
  </si>
  <si>
    <t>r000001893740_00</t>
  </si>
  <si>
    <t>9</t>
  </si>
  <si>
    <t>DU. 2</t>
  </si>
  <si>
    <t>r000001893743_00</t>
  </si>
  <si>
    <t>WC-H</t>
  </si>
  <si>
    <t>r000001893746_00</t>
  </si>
  <si>
    <t>11</t>
  </si>
  <si>
    <t>WC-D</t>
  </si>
  <si>
    <t>r000001893749_00</t>
  </si>
  <si>
    <t>12</t>
  </si>
  <si>
    <t>Flur</t>
  </si>
  <si>
    <t>r000001894332_00</t>
  </si>
  <si>
    <t>13</t>
  </si>
  <si>
    <t>Vorr.</t>
  </si>
  <si>
    <t>r000001894338_00</t>
  </si>
  <si>
    <t>14</t>
  </si>
  <si>
    <t>Verkauf</t>
  </si>
  <si>
    <t>r000001894356_00</t>
  </si>
  <si>
    <t>15</t>
  </si>
  <si>
    <t>Werkstatt</t>
  </si>
  <si>
    <t>r000001894359_00</t>
  </si>
  <si>
    <t>16</t>
  </si>
  <si>
    <t>Anlieferung/Lager</t>
  </si>
  <si>
    <t>r000001894369_00</t>
  </si>
  <si>
    <t>17</t>
  </si>
  <si>
    <t>Karkassenlager</t>
  </si>
  <si>
    <t>r000001894699_00</t>
  </si>
  <si>
    <t>OG1_OKRFB</t>
  </si>
  <si>
    <t>19</t>
  </si>
  <si>
    <t>Reifenlager</t>
  </si>
  <si>
    <t>r000001894811_00</t>
  </si>
  <si>
    <t>20</t>
  </si>
  <si>
    <t>Haustechnik</t>
  </si>
  <si>
    <t>r000001895415_00</t>
  </si>
  <si>
    <t>EG0_Garage</t>
  </si>
  <si>
    <t>18</t>
  </si>
  <si>
    <t>LKW-Halle</t>
  </si>
  <si>
    <t>xxx4.1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</si>
</sst>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.000\ &quot;m²&quot;"/>
    <numFmt numFmtId="165" formatCode="#,##0.000\ &quot;m³&quot;"/>
    <numFmt numFmtId="166" formatCode="#,##0.000"/>
    <numFmt numFmtId="167" formatCode="0.00\ &quot;kW&quot;"/>
    <numFmt numFmtId="168" formatCode="#,##0\ &quot;St.&quot;"/>
    <numFmt numFmtId="169" formatCode="#,##0\ &quot;m²&quot;"/>
    <numFmt numFmtId="170" formatCode="#,##0\ &quot;m³&quot;"/>
  </numFmts>
  <fonts count="11">
    <font>
      <sz val="10"/>
      <name val="Arial"/>
    </font>
    <font>
      <sz val="10"/>
      <name val="RotisSansSerif Light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10"/>
      <name val="Klint Pro"/>
      <family val="2"/>
    </font>
    <font>
      <sz val="9"/>
      <name val="Klint Pro"/>
      <family val="2"/>
    </font>
    <font>
      <sz val="8"/>
      <name val="Klint Pro"/>
      <family val="2"/>
    </font>
    <font>
      <b/>
      <sz val="10"/>
      <name val="Klint Pro"/>
      <family val="2"/>
    </font>
    <font>
      <b/>
      <sz val="9"/>
      <name val="Klint Pro"/>
      <family val="2"/>
    </font>
    <font>
      <sz val="9"/>
      <color indexed="10"/>
      <name val="Klint Pro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5CFE8"/>
        <bgColor indexed="27"/>
      </patternFill>
    </fill>
  </fills>
  <borders count="3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hair">
        <color indexed="8"/>
      </left>
      <right/>
      <top style="medium">
        <color indexed="64"/>
      </top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64"/>
      </right>
      <top style="hair">
        <color indexed="8"/>
      </top>
      <bottom style="medium">
        <color indexed="8"/>
      </bottom>
      <diagonal/>
    </border>
    <border>
      <left style="hair">
        <color indexed="64"/>
      </left>
      <right/>
      <top style="hair">
        <color indexed="64"/>
      </top>
      <bottom style="medium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/>
      <right style="thin">
        <color indexed="8"/>
      </right>
      <top style="medium">
        <color indexed="8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 applyAlignment="1" applyProtection="1">
      <alignment horizontal="center" textRotation="90"/>
      <protection locked="0"/>
    </xf>
    <xf numFmtId="49" fontId="6" fillId="0" borderId="0" xfId="0" applyNumberFormat="1" applyFont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49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0" fontId="6" fillId="0" borderId="0" xfId="0" applyFont="1"/>
    <xf numFmtId="49" fontId="7" fillId="0" borderId="0" xfId="0" applyNumberFormat="1" applyFont="1" applyAlignment="1" applyProtection="1">
      <alignment horizontal="left"/>
      <protection locked="0"/>
    </xf>
    <xf numFmtId="49" fontId="7" fillId="0" borderId="6" xfId="0" applyNumberFormat="1" applyFont="1" applyBorder="1" applyAlignment="1" applyProtection="1">
      <alignment horizontal="left"/>
      <protection locked="0"/>
    </xf>
    <xf numFmtId="3" fontId="7" fillId="0" borderId="0" xfId="1" applyNumberFormat="1" applyFont="1" applyAlignment="1" applyProtection="1">
      <alignment horizontal="left"/>
      <protection locked="0"/>
    </xf>
    <xf numFmtId="49" fontId="7" fillId="0" borderId="0" xfId="1" applyNumberFormat="1" applyFont="1" applyAlignment="1" applyProtection="1">
      <alignment horizontal="center"/>
      <protection locked="0"/>
    </xf>
    <xf numFmtId="3" fontId="7" fillId="0" borderId="0" xfId="1" applyNumberFormat="1" applyFont="1" applyProtection="1">
      <protection locked="0"/>
    </xf>
    <xf numFmtId="49" fontId="6" fillId="0" borderId="0" xfId="0" applyNumberFormat="1" applyFont="1" applyAlignment="1">
      <alignment horizontal="left"/>
    </xf>
    <xf numFmtId="3" fontId="8" fillId="6" borderId="5" xfId="1" applyNumberFormat="1" applyFont="1" applyFill="1" applyBorder="1" applyAlignment="1">
      <alignment vertical="center" wrapText="1"/>
    </xf>
    <xf numFmtId="3" fontId="8" fillId="6" borderId="3" xfId="1" applyNumberFormat="1" applyFont="1" applyFill="1" applyBorder="1" applyAlignment="1">
      <alignment vertical="center" wrapText="1"/>
    </xf>
    <xf numFmtId="3" fontId="8" fillId="6" borderId="4" xfId="1" applyNumberFormat="1" applyFont="1" applyFill="1" applyBorder="1" applyAlignment="1">
      <alignment vertical="center" wrapText="1"/>
    </xf>
    <xf numFmtId="3" fontId="7" fillId="2" borderId="18" xfId="1" applyNumberFormat="1" applyFont="1" applyFill="1" applyBorder="1" applyAlignment="1">
      <alignment horizontal="center" wrapText="1"/>
    </xf>
    <xf numFmtId="3" fontId="7" fillId="2" borderId="19" xfId="1" applyNumberFormat="1" applyFont="1" applyFill="1" applyBorder="1" applyAlignment="1">
      <alignment horizontal="center"/>
    </xf>
    <xf numFmtId="3" fontId="7" fillId="2" borderId="19" xfId="1" applyNumberFormat="1" applyFont="1" applyFill="1" applyBorder="1" applyAlignment="1">
      <alignment horizontal="center" wrapText="1"/>
    </xf>
    <xf numFmtId="49" fontId="7" fillId="2" borderId="19" xfId="1" applyNumberFormat="1" applyFont="1" applyFill="1" applyBorder="1" applyAlignment="1">
      <alignment horizontal="center" wrapText="1"/>
    </xf>
    <xf numFmtId="49" fontId="7" fillId="2" borderId="7" xfId="1" applyNumberFormat="1" applyFont="1" applyFill="1" applyBorder="1" applyAlignment="1">
      <alignment horizontal="center" wrapText="1"/>
    </xf>
    <xf numFmtId="3" fontId="7" fillId="2" borderId="7" xfId="1" applyNumberFormat="1" applyFont="1" applyFill="1" applyBorder="1" applyAlignment="1">
      <alignment horizontal="center" wrapText="1"/>
    </xf>
    <xf numFmtId="3" fontId="7" fillId="2" borderId="20" xfId="1" applyNumberFormat="1" applyFont="1" applyFill="1" applyBorder="1" applyAlignment="1">
      <alignment horizontal="center" wrapText="1"/>
    </xf>
    <xf numFmtId="3" fontId="7" fillId="2" borderId="12" xfId="1" applyNumberFormat="1" applyFont="1" applyFill="1" applyBorder="1" applyAlignment="1">
      <alignment horizontal="center" wrapText="1"/>
    </xf>
    <xf numFmtId="3" fontId="7" fillId="2" borderId="31" xfId="1" applyNumberFormat="1" applyFont="1" applyFill="1" applyBorder="1" applyAlignment="1">
      <alignment horizontal="center" wrapText="1"/>
    </xf>
    <xf numFmtId="0" fontId="7" fillId="2" borderId="21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49" fontId="7" fillId="2" borderId="16" xfId="1" applyNumberFormat="1" applyFont="1" applyFill="1" applyBorder="1" applyAlignment="1">
      <alignment horizontal="center" vertical="center"/>
    </xf>
    <xf numFmtId="0" fontId="7" fillId="2" borderId="16" xfId="1" applyFont="1" applyFill="1" applyBorder="1" applyAlignment="1">
      <alignment vertical="center"/>
    </xf>
    <xf numFmtId="49" fontId="7" fillId="2" borderId="17" xfId="1" applyNumberFormat="1" applyFont="1" applyFill="1" applyBorder="1" applyAlignment="1">
      <alignment horizontal="center" vertical="center"/>
    </xf>
    <xf numFmtId="0" fontId="7" fillId="2" borderId="16" xfId="1" applyFont="1" applyFill="1" applyBorder="1" applyAlignment="1">
      <alignment horizontal="right" vertical="center"/>
    </xf>
    <xf numFmtId="0" fontId="7" fillId="2" borderId="17" xfId="1" applyFont="1" applyFill="1" applyBorder="1" applyAlignment="1">
      <alignment horizontal="right" vertical="center"/>
    </xf>
    <xf numFmtId="0" fontId="7" fillId="2" borderId="22" xfId="1" applyFont="1" applyFill="1" applyBorder="1" applyAlignment="1">
      <alignment horizontal="right" vertical="center"/>
    </xf>
    <xf numFmtId="0" fontId="7" fillId="2" borderId="11" xfId="1" applyFont="1" applyFill="1" applyBorder="1" applyAlignment="1">
      <alignment horizontal="right" vertical="center"/>
    </xf>
    <xf numFmtId="3" fontId="7" fillId="2" borderId="11" xfId="1" applyNumberFormat="1" applyFont="1" applyFill="1" applyBorder="1" applyAlignment="1">
      <alignment horizontal="center" vertical="center"/>
    </xf>
    <xf numFmtId="3" fontId="7" fillId="2" borderId="16" xfId="1" applyNumberFormat="1" applyFont="1" applyFill="1" applyBorder="1" applyAlignment="1">
      <alignment horizontal="center" vertical="center"/>
    </xf>
    <xf numFmtId="3" fontId="7" fillId="2" borderId="1" xfId="1" applyNumberFormat="1" applyFont="1" applyFill="1" applyBorder="1" applyAlignment="1">
      <alignment horizontal="center" vertical="center"/>
    </xf>
    <xf numFmtId="3" fontId="7" fillId="2" borderId="32" xfId="1" applyNumberFormat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49" fontId="7" fillId="2" borderId="24" xfId="1" applyNumberFormat="1" applyFont="1" applyFill="1" applyBorder="1" applyAlignment="1">
      <alignment horizontal="center" vertical="center"/>
    </xf>
    <xf numFmtId="49" fontId="7" fillId="2" borderId="28" xfId="1" applyNumberFormat="1" applyFont="1" applyFill="1" applyBorder="1" applyAlignment="1">
      <alignment horizontal="center" vertical="center"/>
    </xf>
    <xf numFmtId="0" fontId="7" fillId="2" borderId="28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3" fontId="7" fillId="2" borderId="26" xfId="1" applyNumberFormat="1" applyFont="1" applyFill="1" applyBorder="1" applyAlignment="1">
      <alignment horizontal="center" vertical="center"/>
    </xf>
    <xf numFmtId="3" fontId="7" fillId="2" borderId="27" xfId="1" applyNumberFormat="1" applyFont="1" applyFill="1" applyBorder="1" applyAlignment="1">
      <alignment horizontal="center" vertical="center"/>
    </xf>
    <xf numFmtId="3" fontId="7" fillId="2" borderId="33" xfId="1" applyNumberFormat="1" applyFont="1" applyFill="1" applyBorder="1" applyAlignment="1">
      <alignment horizontal="center" vertical="center"/>
    </xf>
    <xf numFmtId="3" fontId="7" fillId="2" borderId="24" xfId="1" applyNumberFormat="1" applyFont="1" applyFill="1" applyBorder="1" applyAlignment="1">
      <alignment horizontal="center" vertical="center"/>
    </xf>
    <xf numFmtId="0" fontId="9" fillId="3" borderId="6" xfId="1" applyFont="1" applyFill="1" applyBorder="1" applyAlignment="1">
      <alignment horizontal="left" vertical="center"/>
    </xf>
    <xf numFmtId="0" fontId="7" fillId="3" borderId="0" xfId="1" applyFont="1" applyFill="1" applyAlignment="1">
      <alignment horizontal="center" vertical="center"/>
    </xf>
    <xf numFmtId="0" fontId="9" fillId="3" borderId="3" xfId="1" applyFont="1" applyFill="1" applyBorder="1" applyAlignment="1">
      <alignment horizontal="center" vertical="center"/>
    </xf>
    <xf numFmtId="49" fontId="7" fillId="3" borderId="0" xfId="1" applyNumberFormat="1" applyFont="1" applyFill="1" applyAlignment="1">
      <alignment horizontal="center" vertical="center"/>
    </xf>
    <xf numFmtId="3" fontId="9" fillId="3" borderId="0" xfId="1" applyNumberFormat="1" applyFont="1" applyFill="1" applyAlignment="1">
      <alignment horizontal="center" vertical="center"/>
    </xf>
    <xf numFmtId="3" fontId="7" fillId="3" borderId="0" xfId="1" applyNumberFormat="1" applyFont="1" applyFill="1" applyAlignment="1">
      <alignment horizontal="center" vertical="center"/>
    </xf>
    <xf numFmtId="3" fontId="8" fillId="3" borderId="8" xfId="1" applyNumberFormat="1" applyFont="1" applyFill="1" applyBorder="1" applyAlignment="1">
      <alignment horizontal="center" vertical="center" textRotation="90" wrapText="1"/>
    </xf>
    <xf numFmtId="3" fontId="7" fillId="3" borderId="30" xfId="1" applyNumberFormat="1" applyFont="1" applyFill="1" applyBorder="1" applyAlignment="1">
      <alignment horizontal="center" vertical="center"/>
    </xf>
    <xf numFmtId="49" fontId="7" fillId="5" borderId="9" xfId="0" applyNumberFormat="1" applyFont="1" applyFill="1" applyBorder="1" applyAlignment="1" applyProtection="1">
      <alignment horizontal="left"/>
      <protection locked="0"/>
    </xf>
    <xf numFmtId="49" fontId="7" fillId="5" borderId="10" xfId="0" applyNumberFormat="1" applyFont="1" applyFill="1" applyBorder="1" applyAlignment="1" applyProtection="1">
      <alignment horizontal="left"/>
      <protection locked="0"/>
    </xf>
    <xf numFmtId="49" fontId="7" fillId="5" borderId="8" xfId="0" applyNumberFormat="1" applyFont="1" applyFill="1" applyBorder="1" applyAlignment="1" applyProtection="1">
      <alignment horizontal="left"/>
      <protection locked="0"/>
    </xf>
    <xf numFmtId="49" fontId="6" fillId="5" borderId="10" xfId="0" applyNumberFormat="1" applyFont="1" applyFill="1" applyBorder="1" applyAlignment="1" applyProtection="1">
      <alignment horizontal="left"/>
      <protection locked="0"/>
    </xf>
    <xf numFmtId="49" fontId="6" fillId="5" borderId="10" xfId="0" applyNumberFormat="1" applyFont="1" applyFill="1" applyBorder="1" applyAlignment="1">
      <alignment horizontal="left"/>
    </xf>
    <xf numFmtId="49" fontId="6" fillId="5" borderId="35" xfId="0" applyNumberFormat="1" applyFont="1" applyFill="1" applyBorder="1" applyAlignment="1">
      <alignment horizontal="left"/>
    </xf>
    <xf numFmtId="49" fontId="6" fillId="4" borderId="0" xfId="0" applyNumberFormat="1" applyFont="1" applyFill="1" applyAlignment="1" applyProtection="1">
      <alignment horizontal="left"/>
      <protection locked="0"/>
    </xf>
    <xf numFmtId="0" fontId="6" fillId="4" borderId="0" xfId="0" applyFont="1" applyFill="1" applyProtection="1">
      <protection locked="0"/>
    </xf>
    <xf numFmtId="0" fontId="6" fillId="4" borderId="0" xfId="0" applyFont="1" applyFill="1"/>
    <xf numFmtId="49" fontId="7" fillId="0" borderId="0" xfId="0" applyNumberFormat="1" applyFont="1" applyAlignment="1">
      <alignment horizontal="left"/>
    </xf>
    <xf numFmtId="0" fontId="5" fillId="0" borderId="0" xfId="0" applyFont="1" applyAlignment="1">
      <alignment horizontal="center" textRotation="90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166" fontId="7" fillId="0" borderId="0" xfId="0" applyNumberFormat="1" applyFont="1" applyAlignment="1" applyProtection="1">
      <alignment horizontal="right" vertical="center"/>
      <protection locked="0"/>
    </xf>
    <xf numFmtId="49" fontId="7" fillId="2" borderId="13" xfId="0" applyNumberFormat="1" applyFont="1" applyFill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left" vertical="center"/>
    </xf>
    <xf numFmtId="49" fontId="7" fillId="4" borderId="14" xfId="0" applyNumberFormat="1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49" fontId="7" fillId="4" borderId="14" xfId="0" applyNumberFormat="1" applyFont="1" applyFill="1" applyBorder="1" applyAlignment="1" applyProtection="1">
      <alignment horizontal="center" vertical="center"/>
      <protection locked="0"/>
    </xf>
    <xf numFmtId="49" fontId="7" fillId="4" borderId="14" xfId="0" applyNumberFormat="1" applyFont="1" applyFill="1" applyBorder="1" applyAlignment="1" applyProtection="1">
      <alignment horizontal="left" vertical="center"/>
      <protection locked="0"/>
    </xf>
    <xf numFmtId="1" fontId="7" fillId="2" borderId="15" xfId="0" applyNumberFormat="1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3" fontId="7" fillId="4" borderId="15" xfId="2" applyNumberFormat="1" applyFont="1" applyFill="1" applyBorder="1" applyAlignment="1" applyProtection="1">
      <alignment horizontal="center" vertical="center"/>
      <protection locked="0"/>
    </xf>
    <xf numFmtId="49" fontId="7" fillId="4" borderId="34" xfId="0" applyNumberFormat="1" applyFont="1" applyFill="1" applyBorder="1" applyAlignment="1" applyProtection="1">
      <alignment horizontal="left" vertical="center"/>
      <protection locked="0"/>
    </xf>
    <xf numFmtId="3" fontId="10" fillId="0" borderId="0" xfId="0" applyNumberFormat="1" applyFont="1" applyAlignment="1">
      <alignment horizontal="center"/>
    </xf>
    <xf numFmtId="0" fontId="9" fillId="3" borderId="2" xfId="0" applyFont="1" applyFill="1" applyBorder="1" applyAlignment="1">
      <alignment horizontal="left" vertical="center"/>
    </xf>
    <xf numFmtId="168" fontId="9" fillId="3" borderId="3" xfId="0" applyNumberFormat="1" applyFont="1" applyFill="1" applyBorder="1" applyAlignment="1">
      <alignment horizontal="left"/>
    </xf>
    <xf numFmtId="164" fontId="9" fillId="3" borderId="3" xfId="0" applyNumberFormat="1" applyFont="1" applyFill="1" applyBorder="1" applyAlignment="1">
      <alignment horizontal="right"/>
    </xf>
    <xf numFmtId="169" fontId="9" fillId="3" borderId="3" xfId="0" applyNumberFormat="1" applyFont="1" applyFill="1" applyBorder="1" applyAlignment="1">
      <alignment horizontal="right" vertical="center"/>
    </xf>
    <xf numFmtId="170" fontId="9" fillId="3" borderId="3" xfId="0" applyNumberFormat="1" applyFont="1" applyFill="1" applyBorder="1" applyAlignment="1">
      <alignment horizontal="right" vertical="center"/>
    </xf>
    <xf numFmtId="165" fontId="9" fillId="3" borderId="3" xfId="0" applyNumberFormat="1" applyFont="1" applyFill="1" applyBorder="1" applyAlignment="1">
      <alignment horizontal="right" vertical="center"/>
    </xf>
    <xf numFmtId="0" fontId="9" fillId="3" borderId="3" xfId="0" applyFont="1" applyFill="1" applyBorder="1"/>
    <xf numFmtId="0" fontId="5" fillId="3" borderId="3" xfId="0" applyFont="1" applyFill="1" applyBorder="1" applyAlignment="1">
      <alignment horizontal="left"/>
    </xf>
    <xf numFmtId="167" fontId="9" fillId="3" borderId="3" xfId="0" applyNumberFormat="1" applyFont="1" applyFill="1" applyBorder="1" applyAlignment="1" applyProtection="1">
      <alignment horizontal="right" vertical="center"/>
      <protection locked="0"/>
    </xf>
    <xf numFmtId="165" fontId="9" fillId="3" borderId="4" xfId="0" applyNumberFormat="1" applyFont="1" applyFill="1" applyBorder="1" applyAlignment="1">
      <alignment horizontal="right" vertical="center"/>
    </xf>
    <xf numFmtId="3" fontId="8" fillId="7" borderId="2" xfId="1" applyNumberFormat="1" applyFont="1" applyFill="1" applyBorder="1" applyAlignment="1">
      <alignment vertical="center"/>
    </xf>
    <xf numFmtId="3" fontId="8" fillId="7" borderId="3" xfId="1" applyNumberFormat="1" applyFont="1" applyFill="1" applyBorder="1" applyAlignment="1">
      <alignment vertical="center" wrapText="1"/>
    </xf>
    <xf numFmtId="3" fontId="8" fillId="7" borderId="4" xfId="1" applyNumberFormat="1" applyFont="1" applyFill="1" applyBorder="1" applyAlignment="1">
      <alignment vertical="center" wrapText="1"/>
    </xf>
    <xf numFmtId="4" fontId="7" fillId="2" borderId="14" xfId="0" applyNumberFormat="1" applyFont="1" applyFill="1" applyBorder="1" applyAlignment="1">
      <alignment horizontal="right" vertical="center"/>
    </xf>
    <xf numFmtId="4" fontId="7" fillId="2" borderId="14" xfId="0" applyNumberFormat="1" applyFont="1" applyFill="1" applyBorder="1" applyAlignment="1" applyProtection="1">
      <alignment horizontal="right" vertical="center"/>
      <protection locked="0"/>
    </xf>
    <xf numFmtId="1" fontId="7" fillId="4" borderId="14" xfId="0" applyNumberFormat="1" applyFont="1" applyFill="1" applyBorder="1" applyAlignment="1">
      <alignment horizontal="center" vertical="center"/>
    </xf>
  </cellXfs>
  <cellStyles count="3">
    <cellStyle name="Komma" xfId="2" builtinId="3"/>
    <cellStyle name="Standard" xfId="0" builtinId="0"/>
    <cellStyle name="Standard_Grundl_GAP_021106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8F8F8"/>
      <rgbColor rgb="00DDDDDD"/>
      <rgbColor rgb="00FFFFCC"/>
      <rgbColor rgb="00CCFFFF"/>
      <rgbColor rgb="00660066"/>
      <rgbColor rgb="00FF8080"/>
      <rgbColor rgb="000066CC"/>
      <rgbColor rgb="00CCCCFF"/>
      <rgbColor rgb="00EAEAEA"/>
      <rgbColor rgb="00C0C0C0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ECC5FB"/>
      <color rgb="FFFFC58B"/>
      <color rgb="FF66CCFF"/>
      <color rgb="FF6668FF"/>
      <color rgb="FFFF7C80"/>
      <color rgb="FFBFFF9F"/>
      <color rgb="FF07C9C9"/>
      <color rgb="FF76FDFA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kwfmbenergie-my.sharepoint.com/personal/manuela_adelberger_assmann_info/Documents/040_KI/Verg&#246;lst/P3_VER_TGA_BER_Raumtypen.xlsx" TargetMode="External"/><Relationship Id="rId1" Type="http://schemas.openxmlformats.org/officeDocument/2006/relationships/externalLinkPath" Target="P3_VER_TGA_BER_Raumtyp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slegungsgrundlagen"/>
    </sheetNames>
    <sheetDataSet>
      <sheetData sheetId="0">
        <row r="9">
          <cell r="A9">
            <v>1</v>
          </cell>
          <cell r="B9" t="str">
            <v>Büros und Räume ähnlicher Nutzung</v>
          </cell>
          <cell r="D9">
            <v>20</v>
          </cell>
          <cell r="E9">
            <v>26</v>
          </cell>
          <cell r="H9"/>
        </row>
        <row r="10">
          <cell r="A10">
            <v>2</v>
          </cell>
          <cell r="B10" t="str">
            <v>Besprechungs-, Verkaufsräume</v>
          </cell>
          <cell r="D10">
            <v>20</v>
          </cell>
          <cell r="E10">
            <v>26</v>
          </cell>
          <cell r="H10" t="str">
            <v>20-22</v>
          </cell>
        </row>
        <row r="11">
          <cell r="A11">
            <v>3</v>
          </cell>
          <cell r="B11" t="str">
            <v>Aufenthaltsräume</v>
          </cell>
          <cell r="D11">
            <v>21</v>
          </cell>
          <cell r="E11"/>
          <cell r="H11"/>
        </row>
        <row r="12">
          <cell r="A12">
            <v>4</v>
          </cell>
          <cell r="B12" t="str">
            <v>Verkehrsflächen, Flure</v>
          </cell>
          <cell r="D12">
            <v>20</v>
          </cell>
          <cell r="E12"/>
          <cell r="H12"/>
        </row>
        <row r="13">
          <cell r="A13">
            <v>5</v>
          </cell>
          <cell r="B13" t="str">
            <v>WC's</v>
          </cell>
          <cell r="D13">
            <v>20</v>
          </cell>
          <cell r="E13"/>
          <cell r="H13" t="str">
            <v>20-22</v>
          </cell>
        </row>
        <row r="14">
          <cell r="A14">
            <v>6</v>
          </cell>
          <cell r="B14" t="str">
            <v>Beh. WC's</v>
          </cell>
          <cell r="D14">
            <v>21</v>
          </cell>
          <cell r="E14"/>
          <cell r="H14" t="str">
            <v>20-22</v>
          </cell>
        </row>
        <row r="15">
          <cell r="A15">
            <v>7</v>
          </cell>
          <cell r="B15" t="str">
            <v>Duschen</v>
          </cell>
          <cell r="D15">
            <v>24</v>
          </cell>
          <cell r="E15"/>
          <cell r="H15" t="str">
            <v>20-22</v>
          </cell>
        </row>
        <row r="16">
          <cell r="A16">
            <v>8</v>
          </cell>
          <cell r="B16" t="str">
            <v>Umkleiden</v>
          </cell>
          <cell r="D16">
            <v>21</v>
          </cell>
          <cell r="E16"/>
          <cell r="H16"/>
        </row>
        <row r="17">
          <cell r="A17">
            <v>9</v>
          </cell>
          <cell r="B17" t="str">
            <v>Lager</v>
          </cell>
          <cell r="D17">
            <v>15</v>
          </cell>
          <cell r="E17"/>
          <cell r="H17"/>
        </row>
        <row r="18">
          <cell r="A18">
            <v>10</v>
          </cell>
          <cell r="B18" t="str">
            <v>Technikräume</v>
          </cell>
          <cell r="D18">
            <v>5</v>
          </cell>
          <cell r="E18"/>
          <cell r="H18"/>
        </row>
        <row r="19">
          <cell r="A19">
            <v>11</v>
          </cell>
          <cell r="B19" t="str">
            <v>Werkstätten</v>
          </cell>
          <cell r="D19">
            <v>17</v>
          </cell>
          <cell r="E19"/>
          <cell r="H19"/>
        </row>
        <row r="20">
          <cell r="A20">
            <v>12</v>
          </cell>
          <cell r="B20" t="str">
            <v>Lkw-Halle</v>
          </cell>
          <cell r="D20">
            <v>17</v>
          </cell>
          <cell r="E20"/>
          <cell r="H20"/>
        </row>
        <row r="21">
          <cell r="A21">
            <v>13</v>
          </cell>
          <cell r="B21" t="str">
            <v>Reifenlager</v>
          </cell>
          <cell r="D21">
            <v>5</v>
          </cell>
          <cell r="E21"/>
          <cell r="H21"/>
        </row>
        <row r="22">
          <cell r="A22">
            <v>14</v>
          </cell>
          <cell r="B22" t="str">
            <v>Hausanschlussraum</v>
          </cell>
          <cell r="D22">
            <v>17</v>
          </cell>
          <cell r="E22"/>
          <cell r="H22" t="str">
            <v>20-22</v>
          </cell>
        </row>
        <row r="23">
          <cell r="A23">
            <v>15</v>
          </cell>
          <cell r="B23" t="str">
            <v>Außenbereich</v>
          </cell>
          <cell r="D23" t="str">
            <v>-</v>
          </cell>
          <cell r="E23"/>
          <cell r="H23"/>
        </row>
        <row r="24">
          <cell r="A24" t="str">
            <v>x</v>
          </cell>
          <cell r="B24" t="str">
            <v>Reserve</v>
          </cell>
          <cell r="D24"/>
          <cell r="E24"/>
          <cell r="H24"/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>
    <pageSetUpPr autoPageBreaks="0"/>
  </sheetPr>
  <dimension ref="A1:IV30"/>
  <sheetViews>
    <sheetView showGridLines="0" tabSelected="1" topLeftCell="F2" zoomScaleNormal="100" zoomScalePageLayoutView="40" workbookViewId="0">
      <selection activeCell="Y74" sqref="Y74"/>
    </sheetView>
  </sheetViews>
  <sheetFormatPr baseColWidth="10" defaultColWidth="11.42578125" defaultRowHeight="12" outlineLevelCol="1"/>
  <cols>
    <col min="1" max="1" width="9.85546875" style="67" hidden="1" customWidth="1"/>
    <col min="2" max="2" width="30.7109375" style="67" hidden="1" customWidth="1"/>
    <col min="3" max="3" width="15.7109375" style="67" hidden="1" customWidth="1"/>
    <col min="4" max="4" width="14.42578125" style="67" hidden="1" customWidth="1"/>
    <col min="5" max="5" width="27.85546875" style="67" hidden="1" customWidth="1"/>
    <col min="6" max="6" width="15.7109375" style="67" customWidth="1"/>
    <col min="7" max="7" width="10.7109375" style="67" customWidth="1"/>
    <col min="8" max="9" width="13.7109375" style="67" hidden="1" customWidth="1" outlineLevel="1"/>
    <col min="10" max="10" width="13.7109375" style="12" customWidth="1" collapsed="1"/>
    <col min="11" max="11" width="30.7109375" style="12" customWidth="1"/>
    <col min="12" max="12" width="9.7109375" style="12" customWidth="1"/>
    <col min="13" max="13" width="30.7109375" style="12" customWidth="1"/>
    <col min="14" max="15" width="11.7109375" style="67" customWidth="1"/>
    <col min="16" max="16" width="8.7109375" style="12" customWidth="1"/>
    <col min="17" max="17" width="8.7109375" style="67" customWidth="1" outlineLevel="1"/>
    <col min="18" max="18" width="15.7109375" style="67" customWidth="1" outlineLevel="1"/>
    <col min="19" max="20" width="8.85546875" style="67" customWidth="1" outlineLevel="1"/>
    <col min="21" max="22" width="8.7109375" style="67" customWidth="1" outlineLevel="1"/>
    <col min="23" max="23" width="12.7109375" style="67" customWidth="1" outlineLevel="1"/>
    <col min="24" max="24" width="15.7109375" style="67" customWidth="1" outlineLevel="1"/>
    <col min="25" max="25" width="8.7109375" style="67" customWidth="1" outlineLevel="1"/>
    <col min="26" max="26" width="10.7109375" style="67" customWidth="1" outlineLevel="1"/>
    <col min="27" max="28" width="20.85546875" style="67" customWidth="1" outlineLevel="1"/>
    <col min="29" max="16384" width="11.42578125" style="6"/>
  </cols>
  <sheetData>
    <row r="1" spans="1:256" ht="12.6" hidden="1" customHeight="1" thickBot="1">
      <c r="A1" s="1" t="s">
        <v>0</v>
      </c>
      <c r="B1" s="1"/>
      <c r="C1" s="1"/>
      <c r="D1" s="1" t="s">
        <v>23</v>
      </c>
      <c r="E1" s="1"/>
      <c r="F1" s="1"/>
      <c r="G1" s="1"/>
      <c r="H1" s="1" t="s">
        <v>50</v>
      </c>
      <c r="I1" s="1" t="s">
        <v>51</v>
      </c>
      <c r="J1" s="1"/>
      <c r="K1" s="1"/>
      <c r="L1" s="1" t="s">
        <v>36</v>
      </c>
      <c r="M1" s="1" t="s">
        <v>37</v>
      </c>
      <c r="N1" s="1"/>
      <c r="O1" s="1"/>
      <c r="P1" s="68" t="s">
        <v>57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2"/>
      <c r="AD1" s="2"/>
      <c r="AE1" s="2"/>
      <c r="AF1" s="2"/>
      <c r="AG1" s="2"/>
      <c r="AH1" s="2"/>
      <c r="AI1" s="2"/>
      <c r="AJ1" s="2"/>
      <c r="AK1" s="2"/>
      <c r="AL1" s="3"/>
      <c r="AM1" s="3"/>
      <c r="AN1" s="3"/>
      <c r="AO1" s="3"/>
      <c r="AP1" s="3"/>
      <c r="AQ1" s="4"/>
      <c r="AR1" s="5"/>
      <c r="AS1" s="4"/>
      <c r="AT1" s="5"/>
      <c r="AU1" s="4"/>
      <c r="AV1" s="5"/>
      <c r="AW1" s="3"/>
      <c r="AX1" s="4"/>
      <c r="AY1" s="3"/>
      <c r="AZ1" s="3"/>
      <c r="BA1" s="4"/>
      <c r="BB1" s="4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1:256" ht="19.899999999999999" customHeight="1" thickBot="1">
      <c r="A2" s="7"/>
      <c r="B2" s="7"/>
      <c r="C2" s="7"/>
      <c r="D2" s="7"/>
      <c r="E2" s="7"/>
      <c r="F2" s="93" t="s">
        <v>54</v>
      </c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5"/>
      <c r="AC2" s="2"/>
      <c r="AD2" s="2"/>
      <c r="AE2" s="2"/>
      <c r="AF2" s="2"/>
      <c r="AG2" s="2"/>
      <c r="AH2" s="2"/>
      <c r="AI2" s="2"/>
      <c r="AJ2" s="2"/>
      <c r="AK2" s="2"/>
      <c r="AL2" s="3"/>
      <c r="AM2" s="3"/>
      <c r="AN2" s="3"/>
      <c r="AO2" s="3"/>
      <c r="AP2" s="3"/>
      <c r="AQ2" s="4"/>
      <c r="AR2" s="5"/>
      <c r="AS2" s="4"/>
      <c r="AT2" s="5"/>
      <c r="AU2" s="4"/>
      <c r="AV2" s="5"/>
      <c r="AW2" s="3"/>
      <c r="AX2" s="4"/>
      <c r="AY2" s="3"/>
      <c r="AZ2" s="3"/>
      <c r="BA2" s="4"/>
      <c r="BB2" s="4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spans="1:256" s="12" customFormat="1" ht="10.15" customHeight="1">
      <c r="A3" s="7"/>
      <c r="B3" s="7"/>
      <c r="C3" s="7"/>
      <c r="D3" s="7"/>
      <c r="E3" s="7"/>
      <c r="F3" s="8"/>
      <c r="G3" s="9"/>
      <c r="H3" s="9"/>
      <c r="I3" s="9"/>
      <c r="J3" s="10"/>
      <c r="K3" s="11"/>
      <c r="L3" s="10"/>
      <c r="M3" s="10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2"/>
      <c r="AD3" s="2"/>
      <c r="AE3" s="2"/>
      <c r="AF3" s="2"/>
      <c r="AG3" s="2"/>
      <c r="AH3" s="2"/>
      <c r="AI3" s="2"/>
      <c r="AJ3" s="2"/>
      <c r="AK3" s="2"/>
      <c r="AL3" s="3"/>
      <c r="AM3" s="3"/>
      <c r="AN3" s="3"/>
      <c r="AO3" s="3"/>
      <c r="AP3" s="3"/>
      <c r="AQ3" s="4"/>
      <c r="AR3" s="5"/>
      <c r="AS3" s="4"/>
      <c r="AT3" s="5"/>
      <c r="AU3" s="4"/>
      <c r="AV3" s="5"/>
      <c r="AW3" s="3"/>
      <c r="AX3" s="4"/>
      <c r="AY3" s="3"/>
      <c r="AZ3" s="3"/>
      <c r="BA3" s="4"/>
      <c r="BB3" s="4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spans="1:256" s="12" customFormat="1" ht="10.15" customHeight="1" thickBot="1">
      <c r="A4" s="7"/>
      <c r="B4" s="7"/>
      <c r="C4" s="7"/>
      <c r="D4" s="7"/>
      <c r="E4" s="7"/>
      <c r="F4" s="8"/>
      <c r="G4" s="9"/>
      <c r="H4" s="9"/>
      <c r="I4" s="9"/>
      <c r="J4" s="10"/>
      <c r="K4" s="11"/>
      <c r="L4" s="10"/>
      <c r="M4" s="10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2"/>
      <c r="AD4" s="2"/>
      <c r="AE4" s="2"/>
      <c r="AF4" s="2"/>
      <c r="AG4" s="2"/>
      <c r="AH4" s="2"/>
      <c r="AI4" s="2"/>
      <c r="AJ4" s="2"/>
      <c r="AK4" s="2"/>
      <c r="AL4" s="3"/>
      <c r="AM4" s="3"/>
      <c r="AN4" s="3"/>
      <c r="AO4" s="3"/>
      <c r="AP4" s="3"/>
      <c r="AQ4" s="4"/>
      <c r="AR4" s="5"/>
      <c r="AS4" s="4"/>
      <c r="AT4" s="5"/>
      <c r="AU4" s="4"/>
      <c r="AV4" s="5"/>
      <c r="AW4" s="3"/>
      <c r="AX4" s="4"/>
      <c r="AY4" s="3"/>
      <c r="AZ4" s="3"/>
      <c r="BA4" s="4"/>
      <c r="BB4" s="4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256" s="12" customFormat="1" ht="25.15" customHeight="1" thickBot="1">
      <c r="A5" s="7"/>
      <c r="B5" s="7"/>
      <c r="C5" s="7"/>
      <c r="D5" s="7"/>
      <c r="E5" s="7"/>
      <c r="F5" s="13" t="s">
        <v>7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5"/>
      <c r="AC5" s="2"/>
      <c r="AD5" s="2"/>
      <c r="AE5" s="2"/>
      <c r="AF5" s="2"/>
      <c r="AG5" s="2"/>
      <c r="AH5" s="2"/>
      <c r="AI5" s="2"/>
      <c r="AJ5" s="2"/>
      <c r="AK5" s="2"/>
      <c r="AL5" s="3"/>
      <c r="AM5" s="3"/>
      <c r="AN5" s="3"/>
      <c r="AO5" s="3"/>
      <c r="AP5" s="3"/>
      <c r="AQ5" s="4"/>
      <c r="AR5" s="5"/>
      <c r="AS5" s="4"/>
      <c r="AT5" s="5"/>
      <c r="AU5" s="4"/>
      <c r="AV5" s="5"/>
      <c r="AW5" s="3"/>
      <c r="AX5" s="4"/>
      <c r="AY5" s="3"/>
      <c r="AZ5" s="3"/>
      <c r="BA5" s="4"/>
      <c r="BB5" s="4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</row>
    <row r="6" spans="1:256" s="12" customFormat="1" ht="64.900000000000006" customHeight="1">
      <c r="A6" s="7"/>
      <c r="B6" s="7"/>
      <c r="C6" s="7"/>
      <c r="D6" s="7"/>
      <c r="E6" s="7"/>
      <c r="F6" s="16" t="s">
        <v>55</v>
      </c>
      <c r="G6" s="17" t="s">
        <v>21</v>
      </c>
      <c r="H6" s="18" t="s">
        <v>52</v>
      </c>
      <c r="I6" s="18" t="s">
        <v>53</v>
      </c>
      <c r="J6" s="19" t="s">
        <v>11</v>
      </c>
      <c r="K6" s="17" t="s">
        <v>30</v>
      </c>
      <c r="L6" s="19" t="s">
        <v>19</v>
      </c>
      <c r="M6" s="20" t="s">
        <v>20</v>
      </c>
      <c r="N6" s="18" t="s">
        <v>4</v>
      </c>
      <c r="O6" s="18" t="s">
        <v>5</v>
      </c>
      <c r="P6" s="21" t="s">
        <v>22</v>
      </c>
      <c r="Q6" s="18" t="s">
        <v>18</v>
      </c>
      <c r="R6" s="22" t="s">
        <v>16</v>
      </c>
      <c r="S6" s="23" t="s">
        <v>14</v>
      </c>
      <c r="T6" s="23" t="s">
        <v>15</v>
      </c>
      <c r="U6" s="18" t="s">
        <v>28</v>
      </c>
      <c r="V6" s="18" t="s">
        <v>29</v>
      </c>
      <c r="W6" s="18" t="s">
        <v>31</v>
      </c>
      <c r="X6" s="18" t="s">
        <v>32</v>
      </c>
      <c r="Y6" s="18" t="s">
        <v>33</v>
      </c>
      <c r="Z6" s="23" t="s">
        <v>56</v>
      </c>
      <c r="AA6" s="24" t="s">
        <v>34</v>
      </c>
      <c r="AB6" s="18" t="s">
        <v>35</v>
      </c>
      <c r="AC6" s="2"/>
      <c r="AD6" s="2"/>
      <c r="AE6" s="2"/>
      <c r="AF6" s="2"/>
      <c r="AG6" s="2"/>
      <c r="AH6" s="2"/>
      <c r="AI6" s="2"/>
      <c r="AJ6" s="2"/>
      <c r="AK6" s="2"/>
      <c r="AL6" s="3"/>
      <c r="AM6" s="3"/>
      <c r="AN6" s="3"/>
      <c r="AO6" s="3"/>
      <c r="AP6" s="3"/>
      <c r="AQ6" s="4"/>
      <c r="AR6" s="5"/>
      <c r="AS6" s="4"/>
      <c r="AT6" s="5"/>
      <c r="AU6" s="4"/>
      <c r="AV6" s="5"/>
      <c r="AW6" s="3"/>
      <c r="AX6" s="4"/>
      <c r="AY6" s="3"/>
      <c r="AZ6" s="3"/>
      <c r="BA6" s="4"/>
      <c r="BB6" s="4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</row>
    <row r="7" spans="1:256" s="12" customFormat="1" ht="12" customHeight="1">
      <c r="A7" s="7"/>
      <c r="B7" s="7"/>
      <c r="C7" s="7"/>
      <c r="D7" s="7"/>
      <c r="E7" s="7"/>
      <c r="F7" s="25"/>
      <c r="G7" s="26"/>
      <c r="H7" s="26"/>
      <c r="I7" s="26"/>
      <c r="J7" s="27"/>
      <c r="K7" s="28"/>
      <c r="L7" s="27"/>
      <c r="M7" s="29"/>
      <c r="N7" s="30"/>
      <c r="O7" s="30"/>
      <c r="P7" s="31"/>
      <c r="Q7" s="30"/>
      <c r="R7" s="32"/>
      <c r="S7" s="33"/>
      <c r="T7" s="34"/>
      <c r="U7" s="35"/>
      <c r="V7" s="36"/>
      <c r="W7" s="34"/>
      <c r="X7" s="36"/>
      <c r="Y7" s="36"/>
      <c r="Z7" s="34"/>
      <c r="AA7" s="37"/>
      <c r="AB7" s="35"/>
      <c r="AC7" s="2"/>
      <c r="AD7" s="2"/>
      <c r="AE7" s="2"/>
      <c r="AF7" s="2"/>
      <c r="AG7" s="2"/>
      <c r="AH7" s="2"/>
      <c r="AI7" s="2"/>
      <c r="AJ7" s="2"/>
      <c r="AK7" s="2"/>
      <c r="AL7" s="3"/>
      <c r="AM7" s="3"/>
      <c r="AN7" s="3"/>
      <c r="AO7" s="3"/>
      <c r="AP7" s="3"/>
      <c r="AQ7" s="4"/>
      <c r="AR7" s="5"/>
      <c r="AS7" s="4"/>
      <c r="AT7" s="5"/>
      <c r="AU7" s="4"/>
      <c r="AV7" s="5"/>
      <c r="AW7" s="3"/>
      <c r="AX7" s="4"/>
      <c r="AY7" s="3"/>
      <c r="AZ7" s="3"/>
      <c r="BA7" s="4"/>
      <c r="BB7" s="4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</row>
    <row r="8" spans="1:256" s="12" customFormat="1" ht="13.5" customHeight="1" thickBot="1">
      <c r="A8" s="7"/>
      <c r="B8" s="7"/>
      <c r="C8" s="7"/>
      <c r="D8" s="7"/>
      <c r="E8" s="7"/>
      <c r="F8" s="38"/>
      <c r="G8" s="39"/>
      <c r="H8" s="40"/>
      <c r="I8" s="40"/>
      <c r="J8" s="41"/>
      <c r="K8" s="39"/>
      <c r="L8" s="41"/>
      <c r="M8" s="42"/>
      <c r="N8" s="39" t="s">
        <v>6</v>
      </c>
      <c r="O8" s="39" t="s">
        <v>9</v>
      </c>
      <c r="P8" s="43" t="s">
        <v>10</v>
      </c>
      <c r="Q8" s="39" t="s">
        <v>26</v>
      </c>
      <c r="R8" s="44" t="s">
        <v>17</v>
      </c>
      <c r="S8" s="45" t="s">
        <v>8</v>
      </c>
      <c r="T8" s="46" t="s">
        <v>8</v>
      </c>
      <c r="U8" s="39" t="s">
        <v>26</v>
      </c>
      <c r="V8" s="47" t="s">
        <v>26</v>
      </c>
      <c r="W8" s="46" t="s">
        <v>12</v>
      </c>
      <c r="X8" s="47" t="s">
        <v>13</v>
      </c>
      <c r="Y8" s="47" t="s">
        <v>26</v>
      </c>
      <c r="Z8" s="46"/>
      <c r="AA8" s="48"/>
      <c r="AB8" s="49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</row>
    <row r="9" spans="1:256" s="12" customFormat="1" ht="20.100000000000001" customHeight="1" thickBot="1">
      <c r="A9" s="7"/>
      <c r="B9" s="7"/>
      <c r="C9" s="7"/>
      <c r="D9" s="7"/>
      <c r="E9" s="7"/>
      <c r="F9" s="50" t="s">
        <v>27</v>
      </c>
      <c r="G9" s="51"/>
      <c r="H9" s="52"/>
      <c r="I9" s="52"/>
      <c r="J9" s="53"/>
      <c r="K9" s="51"/>
      <c r="L9" s="54"/>
      <c r="M9" s="54"/>
      <c r="N9" s="54">
        <f>SUBTOTAL(9,N11:N10000)</f>
        <v>1593</v>
      </c>
      <c r="O9" s="54">
        <f>SUBTOTAL(9,O11:O10000)</f>
        <v>7536.26</v>
      </c>
      <c r="P9" s="51"/>
      <c r="Q9" s="55"/>
      <c r="R9" s="55"/>
      <c r="S9" s="51"/>
      <c r="T9" s="55"/>
      <c r="U9" s="55"/>
      <c r="V9" s="55"/>
      <c r="W9" s="51"/>
      <c r="X9" s="55"/>
      <c r="Y9" s="56"/>
      <c r="Z9" s="55"/>
      <c r="AA9" s="55"/>
      <c r="AB9" s="57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</row>
    <row r="10" spans="1:256" s="66" customFormat="1" ht="13.5" customHeight="1" thickBot="1">
      <c r="A10" s="58"/>
      <c r="B10" s="58"/>
      <c r="C10" s="58"/>
      <c r="D10" s="58"/>
      <c r="E10" s="58"/>
      <c r="F10" s="58"/>
      <c r="G10" s="59"/>
      <c r="H10" s="60"/>
      <c r="I10" s="60"/>
      <c r="J10" s="61"/>
      <c r="K10" s="61"/>
      <c r="L10" s="61"/>
      <c r="M10" s="61"/>
      <c r="N10" s="59"/>
      <c r="O10" s="59"/>
      <c r="P10" s="61"/>
      <c r="Q10" s="59"/>
      <c r="R10" s="59"/>
      <c r="S10" s="59"/>
      <c r="T10" s="61"/>
      <c r="U10" s="62"/>
      <c r="V10" s="61"/>
      <c r="W10" s="61"/>
      <c r="X10" s="61"/>
      <c r="Y10" s="61"/>
      <c r="Z10" s="61"/>
      <c r="AA10" s="62"/>
      <c r="AB10" s="63"/>
      <c r="AC10" s="64"/>
      <c r="AD10" s="64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</row>
    <row r="11" spans="1:256" ht="12.75">
      <c r="A11" s="70" t="s">
        <v>110</v>
      </c>
      <c r="B11" s="71">
        <v>5010</v>
      </c>
      <c r="C11" s="71">
        <v>66960</v>
      </c>
      <c r="D11" s="71"/>
      <c r="E11" s="71"/>
      <c r="F11" s="72"/>
      <c r="G11" s="73" t="s">
        <v>111</v>
      </c>
      <c r="H11" s="74" t="s">
        <v>60</v>
      </c>
      <c r="I11" s="74" t="s">
        <v>60</v>
      </c>
      <c r="J11" s="73" t="s">
        <v>112</v>
      </c>
      <c r="K11" s="73" t="s">
        <v>113</v>
      </c>
      <c r="L11" s="98">
        <v>12</v>
      </c>
      <c r="M11" s="75" t="str">
        <f>_xlfn.XLOOKUP(L11,[1]Auslegungsgrundlagen!$A$9:$A$101,[1]Auslegungsgrundlagen!$B$9:$B$101)</f>
        <v>Lkw-Halle</v>
      </c>
      <c r="N11" s="97">
        <v>220</v>
      </c>
      <c r="O11" s="97">
        <v>1100.69</v>
      </c>
      <c r="P11" s="96">
        <f t="shared" ref="P11:P28" si="0">ROUND(O11/N11,2)</f>
        <v>5</v>
      </c>
      <c r="Q11" s="76" t="s">
        <v>25</v>
      </c>
      <c r="R11" s="77" t="s">
        <v>60</v>
      </c>
      <c r="S11" s="78">
        <f>_xlfn.XLOOKUP(L11,[1]Auslegungsgrundlagen!$A$9:$A$101,[1]Auslegungsgrundlagen!$D$9:$D$101)</f>
        <v>17</v>
      </c>
      <c r="T11" s="78">
        <f>_xlfn.XLOOKUP(L11,[1]Auslegungsgrundlagen!$A$9:$A$101,[1]Auslegungsgrundlagen!$E$9:$E$101)</f>
        <v>0</v>
      </c>
      <c r="U11" s="76" t="s">
        <v>24</v>
      </c>
      <c r="V11" s="76" t="s">
        <v>25</v>
      </c>
      <c r="W11" s="79">
        <f>_xlfn.XLOOKUP(L11,[1]Auslegungsgrundlagen!$A$9:$A$101,[1]Auslegungsgrundlagen!$H$9:$H$101)</f>
        <v>0</v>
      </c>
      <c r="X11" s="76" t="s">
        <v>25</v>
      </c>
      <c r="Y11" s="76" t="s">
        <v>25</v>
      </c>
      <c r="Z11" s="80">
        <v>0</v>
      </c>
      <c r="AA11" s="81" t="s">
        <v>60</v>
      </c>
      <c r="AB11" s="77" t="s">
        <v>60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2.75">
      <c r="A12" s="70" t="s">
        <v>58</v>
      </c>
      <c r="B12" s="71">
        <v>4550</v>
      </c>
      <c r="C12" s="71">
        <v>17940</v>
      </c>
      <c r="D12" s="71"/>
      <c r="E12" s="71"/>
      <c r="F12" s="72"/>
      <c r="G12" s="73" t="s">
        <v>59</v>
      </c>
      <c r="H12" s="74" t="s">
        <v>60</v>
      </c>
      <c r="I12" s="74" t="s">
        <v>60</v>
      </c>
      <c r="J12" s="73" t="s">
        <v>2</v>
      </c>
      <c r="K12" s="73" t="s">
        <v>61</v>
      </c>
      <c r="L12" s="98">
        <v>1</v>
      </c>
      <c r="M12" s="75" t="str">
        <f>_xlfn.XLOOKUP(L12,[1]Auslegungsgrundlagen!$A$9:$A$101,[1]Auslegungsgrundlagen!$B$9:$B$101)</f>
        <v>Büros und Räume ähnlicher Nutzung</v>
      </c>
      <c r="N12" s="97">
        <v>20</v>
      </c>
      <c r="O12" s="97">
        <v>86.35</v>
      </c>
      <c r="P12" s="96">
        <f t="shared" si="0"/>
        <v>4.32</v>
      </c>
      <c r="Q12" s="76" t="s">
        <v>24</v>
      </c>
      <c r="R12" s="77" t="s">
        <v>60</v>
      </c>
      <c r="S12" s="78">
        <f>_xlfn.XLOOKUP(L12,[1]Auslegungsgrundlagen!$A$9:$A$101,[1]Auslegungsgrundlagen!$D$9:$D$101)</f>
        <v>20</v>
      </c>
      <c r="T12" s="78">
        <f>_xlfn.XLOOKUP(L12,[1]Auslegungsgrundlagen!$A$9:$A$101,[1]Auslegungsgrundlagen!$E$9:$E$101)</f>
        <v>26</v>
      </c>
      <c r="U12" s="76" t="s">
        <v>24</v>
      </c>
      <c r="V12" s="76" t="s">
        <v>25</v>
      </c>
      <c r="W12" s="79">
        <f>_xlfn.XLOOKUP(L12,[1]Auslegungsgrundlagen!$A$9:$A$101,[1]Auslegungsgrundlagen!$H$9:$H$101)</f>
        <v>0</v>
      </c>
      <c r="X12" s="76" t="s">
        <v>25</v>
      </c>
      <c r="Y12" s="76" t="s">
        <v>25</v>
      </c>
      <c r="Z12" s="80">
        <v>2</v>
      </c>
      <c r="AA12" s="81" t="s">
        <v>60</v>
      </c>
      <c r="AB12" s="77" t="s">
        <v>60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2.75">
      <c r="A13" s="70" t="s">
        <v>80</v>
      </c>
      <c r="B13" s="71">
        <v>4550</v>
      </c>
      <c r="C13" s="71">
        <v>7545</v>
      </c>
      <c r="D13" s="71"/>
      <c r="E13" s="71"/>
      <c r="F13" s="72"/>
      <c r="G13" s="73" t="s">
        <v>59</v>
      </c>
      <c r="H13" s="74" t="s">
        <v>60</v>
      </c>
      <c r="I13" s="74" t="s">
        <v>60</v>
      </c>
      <c r="J13" s="73" t="s">
        <v>64</v>
      </c>
      <c r="K13" s="73" t="s">
        <v>81</v>
      </c>
      <c r="L13" s="98">
        <v>5</v>
      </c>
      <c r="M13" s="75" t="str">
        <f>_xlfn.XLOOKUP(L13,[1]Auslegungsgrundlagen!$A$9:$A$101,[1]Auslegungsgrundlagen!$B$9:$B$101)</f>
        <v>WC's</v>
      </c>
      <c r="N13" s="97">
        <v>3</v>
      </c>
      <c r="O13" s="97">
        <v>14.7</v>
      </c>
      <c r="P13" s="96">
        <f t="shared" si="0"/>
        <v>4.9000000000000004</v>
      </c>
      <c r="Q13" s="76" t="s">
        <v>24</v>
      </c>
      <c r="R13" s="77" t="s">
        <v>60</v>
      </c>
      <c r="S13" s="78">
        <f>_xlfn.XLOOKUP(L13,[1]Auslegungsgrundlagen!$A$9:$A$101,[1]Auslegungsgrundlagen!$D$9:$D$101)</f>
        <v>20</v>
      </c>
      <c r="T13" s="78">
        <f>_xlfn.XLOOKUP(L13,[1]Auslegungsgrundlagen!$A$9:$A$101,[1]Auslegungsgrundlagen!$E$9:$E$101)</f>
        <v>0</v>
      </c>
      <c r="U13" s="76" t="s">
        <v>24</v>
      </c>
      <c r="V13" s="76" t="s">
        <v>24</v>
      </c>
      <c r="W13" s="79" t="str">
        <f>_xlfn.XLOOKUP(L13,[1]Auslegungsgrundlagen!$A$9:$A$101,[1]Auslegungsgrundlagen!$H$9:$H$101)</f>
        <v>20-22</v>
      </c>
      <c r="X13" s="76" t="s">
        <v>25</v>
      </c>
      <c r="Y13" s="76" t="s">
        <v>25</v>
      </c>
      <c r="Z13" s="80">
        <v>0</v>
      </c>
      <c r="AA13" s="81" t="s">
        <v>60</v>
      </c>
      <c r="AB13" s="77" t="s">
        <v>60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2.75">
      <c r="A14" s="70" t="s">
        <v>82</v>
      </c>
      <c r="B14" s="71">
        <v>4550</v>
      </c>
      <c r="C14" s="71">
        <v>7295</v>
      </c>
      <c r="D14" s="71"/>
      <c r="E14" s="71"/>
      <c r="F14" s="72"/>
      <c r="G14" s="73" t="s">
        <v>59</v>
      </c>
      <c r="H14" s="74" t="s">
        <v>60</v>
      </c>
      <c r="I14" s="74" t="s">
        <v>60</v>
      </c>
      <c r="J14" s="73" t="s">
        <v>83</v>
      </c>
      <c r="K14" s="73" t="s">
        <v>84</v>
      </c>
      <c r="L14" s="98">
        <v>5</v>
      </c>
      <c r="M14" s="75" t="str">
        <f>_xlfn.XLOOKUP(L14,[1]Auslegungsgrundlagen!$A$9:$A$101,[1]Auslegungsgrundlagen!$B$9:$B$101)</f>
        <v>WC's</v>
      </c>
      <c r="N14" s="97">
        <v>3</v>
      </c>
      <c r="O14" s="97">
        <v>13.48</v>
      </c>
      <c r="P14" s="96">
        <f t="shared" si="0"/>
        <v>4.49</v>
      </c>
      <c r="Q14" s="76" t="s">
        <v>24</v>
      </c>
      <c r="R14" s="77" t="s">
        <v>60</v>
      </c>
      <c r="S14" s="78">
        <f>_xlfn.XLOOKUP(L14,[1]Auslegungsgrundlagen!$A$9:$A$101,[1]Auslegungsgrundlagen!$D$9:$D$101)</f>
        <v>20</v>
      </c>
      <c r="T14" s="78">
        <f>_xlfn.XLOOKUP(L14,[1]Auslegungsgrundlagen!$A$9:$A$101,[1]Auslegungsgrundlagen!$E$9:$E$101)</f>
        <v>0</v>
      </c>
      <c r="U14" s="76" t="s">
        <v>24</v>
      </c>
      <c r="V14" s="76" t="s">
        <v>24</v>
      </c>
      <c r="W14" s="79" t="str">
        <f>_xlfn.XLOOKUP(L14,[1]Auslegungsgrundlagen!$A$9:$A$101,[1]Auslegungsgrundlagen!$H$9:$H$101)</f>
        <v>20-22</v>
      </c>
      <c r="X14" s="76" t="s">
        <v>25</v>
      </c>
      <c r="Y14" s="76" t="s">
        <v>25</v>
      </c>
      <c r="Z14" s="80">
        <v>0</v>
      </c>
      <c r="AA14" s="81" t="s">
        <v>60</v>
      </c>
      <c r="AB14" s="77" t="s">
        <v>60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2.75">
      <c r="A15" s="70" t="s">
        <v>85</v>
      </c>
      <c r="B15" s="71">
        <v>4550</v>
      </c>
      <c r="C15" s="71">
        <v>10620</v>
      </c>
      <c r="D15" s="71"/>
      <c r="E15" s="71"/>
      <c r="F15" s="72"/>
      <c r="G15" s="73" t="s">
        <v>59</v>
      </c>
      <c r="H15" s="74" t="s">
        <v>60</v>
      </c>
      <c r="I15" s="74" t="s">
        <v>60</v>
      </c>
      <c r="J15" s="73" t="s">
        <v>86</v>
      </c>
      <c r="K15" s="73" t="s">
        <v>87</v>
      </c>
      <c r="L15" s="98">
        <v>4</v>
      </c>
      <c r="M15" s="75" t="str">
        <f>_xlfn.XLOOKUP(L15,[1]Auslegungsgrundlagen!$A$9:$A$101,[1]Auslegungsgrundlagen!$B$9:$B$101)</f>
        <v>Verkehrsflächen, Flure</v>
      </c>
      <c r="N15" s="97">
        <v>7</v>
      </c>
      <c r="O15" s="97">
        <v>29.8</v>
      </c>
      <c r="P15" s="96">
        <f t="shared" si="0"/>
        <v>4.26</v>
      </c>
      <c r="Q15" s="76" t="s">
        <v>24</v>
      </c>
      <c r="R15" s="77" t="s">
        <v>60</v>
      </c>
      <c r="S15" s="78">
        <f>_xlfn.XLOOKUP(L15,[1]Auslegungsgrundlagen!$A$9:$A$101,[1]Auslegungsgrundlagen!$D$9:$D$101)</f>
        <v>20</v>
      </c>
      <c r="T15" s="78">
        <f>_xlfn.XLOOKUP(L15,[1]Auslegungsgrundlagen!$A$9:$A$101,[1]Auslegungsgrundlagen!$E$9:$E$101)</f>
        <v>0</v>
      </c>
      <c r="U15" s="76" t="s">
        <v>24</v>
      </c>
      <c r="V15" s="76" t="s">
        <v>24</v>
      </c>
      <c r="W15" s="79">
        <f>_xlfn.XLOOKUP(L15,[1]Auslegungsgrundlagen!$A$9:$A$101,[1]Auslegungsgrundlagen!$H$9:$H$101)</f>
        <v>0</v>
      </c>
      <c r="X15" s="76" t="s">
        <v>25</v>
      </c>
      <c r="Y15" s="76" t="s">
        <v>25</v>
      </c>
      <c r="Z15" s="80">
        <v>0</v>
      </c>
      <c r="AA15" s="81" t="s">
        <v>60</v>
      </c>
      <c r="AB15" s="77" t="s">
        <v>60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2.75">
      <c r="A16" s="70" t="s">
        <v>88</v>
      </c>
      <c r="B16" s="71">
        <v>4550</v>
      </c>
      <c r="C16" s="71">
        <v>9740</v>
      </c>
      <c r="D16" s="71"/>
      <c r="E16" s="71"/>
      <c r="F16" s="72"/>
      <c r="G16" s="73" t="s">
        <v>59</v>
      </c>
      <c r="H16" s="74" t="s">
        <v>60</v>
      </c>
      <c r="I16" s="74" t="s">
        <v>60</v>
      </c>
      <c r="J16" s="73" t="s">
        <v>89</v>
      </c>
      <c r="K16" s="73" t="s">
        <v>90</v>
      </c>
      <c r="L16" s="98">
        <v>4</v>
      </c>
      <c r="M16" s="75" t="str">
        <f>_xlfn.XLOOKUP(L16,[1]Auslegungsgrundlagen!$A$9:$A$101,[1]Auslegungsgrundlagen!$B$9:$B$101)</f>
        <v>Verkehrsflächen, Flure</v>
      </c>
      <c r="N16" s="97">
        <v>6</v>
      </c>
      <c r="O16" s="97">
        <v>25.42</v>
      </c>
      <c r="P16" s="96">
        <f t="shared" si="0"/>
        <v>4.24</v>
      </c>
      <c r="Q16" s="76" t="s">
        <v>24</v>
      </c>
      <c r="R16" s="77" t="s">
        <v>60</v>
      </c>
      <c r="S16" s="78">
        <f>_xlfn.XLOOKUP(L16,[1]Auslegungsgrundlagen!$A$9:$A$101,[1]Auslegungsgrundlagen!$D$9:$D$101)</f>
        <v>20</v>
      </c>
      <c r="T16" s="78">
        <f>_xlfn.XLOOKUP(L16,[1]Auslegungsgrundlagen!$A$9:$A$101,[1]Auslegungsgrundlagen!$E$9:$E$101)</f>
        <v>0</v>
      </c>
      <c r="U16" s="76" t="s">
        <v>24</v>
      </c>
      <c r="V16" s="76" t="s">
        <v>24</v>
      </c>
      <c r="W16" s="79">
        <f>_xlfn.XLOOKUP(L16,[1]Auslegungsgrundlagen!$A$9:$A$101,[1]Auslegungsgrundlagen!$H$9:$H$101)</f>
        <v>0</v>
      </c>
      <c r="X16" s="76" t="s">
        <v>25</v>
      </c>
      <c r="Y16" s="76" t="s">
        <v>25</v>
      </c>
      <c r="Z16" s="80">
        <v>0</v>
      </c>
      <c r="AA16" s="81" t="s">
        <v>60</v>
      </c>
      <c r="AB16" s="77" t="s">
        <v>60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2.75">
      <c r="A17" s="70" t="s">
        <v>91</v>
      </c>
      <c r="B17" s="71">
        <v>4550</v>
      </c>
      <c r="C17" s="71">
        <v>36940</v>
      </c>
      <c r="D17" s="71"/>
      <c r="E17" s="71"/>
      <c r="F17" s="72"/>
      <c r="G17" s="73" t="s">
        <v>59</v>
      </c>
      <c r="H17" s="74" t="s">
        <v>60</v>
      </c>
      <c r="I17" s="74" t="s">
        <v>60</v>
      </c>
      <c r="J17" s="73" t="s">
        <v>92</v>
      </c>
      <c r="K17" s="73" t="s">
        <v>93</v>
      </c>
      <c r="L17" s="98">
        <v>2</v>
      </c>
      <c r="M17" s="75" t="str">
        <f>_xlfn.XLOOKUP(L17,[1]Auslegungsgrundlagen!$A$9:$A$101,[1]Auslegungsgrundlagen!$B$9:$B$101)</f>
        <v>Besprechungs-, Verkaufsräume</v>
      </c>
      <c r="N17" s="97">
        <v>85</v>
      </c>
      <c r="O17" s="97">
        <v>364.21</v>
      </c>
      <c r="P17" s="96">
        <f t="shared" si="0"/>
        <v>4.28</v>
      </c>
      <c r="Q17" s="76" t="s">
        <v>24</v>
      </c>
      <c r="R17" s="77" t="s">
        <v>60</v>
      </c>
      <c r="S17" s="78">
        <f>_xlfn.XLOOKUP(L17,[1]Auslegungsgrundlagen!$A$9:$A$101,[1]Auslegungsgrundlagen!$D$9:$D$101)</f>
        <v>20</v>
      </c>
      <c r="T17" s="78">
        <f>_xlfn.XLOOKUP(L17,[1]Auslegungsgrundlagen!$A$9:$A$101,[1]Auslegungsgrundlagen!$E$9:$E$101)</f>
        <v>26</v>
      </c>
      <c r="U17" s="76" t="s">
        <v>24</v>
      </c>
      <c r="V17" s="76" t="s">
        <v>24</v>
      </c>
      <c r="W17" s="79" t="str">
        <f>_xlfn.XLOOKUP(L17,[1]Auslegungsgrundlagen!$A$9:$A$101,[1]Auslegungsgrundlagen!$H$9:$H$101)</f>
        <v>20-22</v>
      </c>
      <c r="X17" s="76" t="s">
        <v>25</v>
      </c>
      <c r="Y17" s="76" t="s">
        <v>25</v>
      </c>
      <c r="Z17" s="80">
        <v>10</v>
      </c>
      <c r="AA17" s="81" t="s">
        <v>60</v>
      </c>
      <c r="AB17" s="77" t="s">
        <v>60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2.75">
      <c r="A18" s="70" t="s">
        <v>94</v>
      </c>
      <c r="B18" s="71">
        <v>4450</v>
      </c>
      <c r="C18" s="71">
        <v>94000</v>
      </c>
      <c r="D18" s="71"/>
      <c r="E18" s="71"/>
      <c r="F18" s="72"/>
      <c r="G18" s="73" t="s">
        <v>59</v>
      </c>
      <c r="H18" s="74" t="s">
        <v>60</v>
      </c>
      <c r="I18" s="74" t="s">
        <v>60</v>
      </c>
      <c r="J18" s="73" t="s">
        <v>95</v>
      </c>
      <c r="K18" s="73" t="s">
        <v>96</v>
      </c>
      <c r="L18" s="98">
        <v>11</v>
      </c>
      <c r="M18" s="75" t="str">
        <f>_xlfn.XLOOKUP(L18,[1]Auslegungsgrundlagen!$A$9:$A$101,[1]Auslegungsgrundlagen!$B$9:$B$101)</f>
        <v>Werkstätten</v>
      </c>
      <c r="N18" s="97">
        <v>360</v>
      </c>
      <c r="O18" s="97">
        <v>1510.28</v>
      </c>
      <c r="P18" s="96">
        <f t="shared" si="0"/>
        <v>4.2</v>
      </c>
      <c r="Q18" s="76" t="s">
        <v>25</v>
      </c>
      <c r="R18" s="77" t="s">
        <v>60</v>
      </c>
      <c r="S18" s="78">
        <f>_xlfn.XLOOKUP(L18,[1]Auslegungsgrundlagen!$A$9:$A$101,[1]Auslegungsgrundlagen!$D$9:$D$101)</f>
        <v>17</v>
      </c>
      <c r="T18" s="78">
        <f>_xlfn.XLOOKUP(L18,[1]Auslegungsgrundlagen!$A$9:$A$101,[1]Auslegungsgrundlagen!$E$9:$E$101)</f>
        <v>0</v>
      </c>
      <c r="U18" s="76" t="s">
        <v>24</v>
      </c>
      <c r="V18" s="76" t="s">
        <v>25</v>
      </c>
      <c r="W18" s="79">
        <f>_xlfn.XLOOKUP(L18,[1]Auslegungsgrundlagen!$A$9:$A$101,[1]Auslegungsgrundlagen!$H$9:$H$101)</f>
        <v>0</v>
      </c>
      <c r="X18" s="76" t="s">
        <v>25</v>
      </c>
      <c r="Y18" s="76" t="s">
        <v>25</v>
      </c>
      <c r="Z18" s="80">
        <v>0</v>
      </c>
      <c r="AA18" s="81" t="s">
        <v>60</v>
      </c>
      <c r="AB18" s="77" t="s">
        <v>60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2.75">
      <c r="A19" s="70" t="s">
        <v>97</v>
      </c>
      <c r="B19" s="71">
        <v>4450</v>
      </c>
      <c r="C19" s="71">
        <v>50450</v>
      </c>
      <c r="D19" s="71"/>
      <c r="E19" s="71"/>
      <c r="F19" s="72"/>
      <c r="G19" s="73" t="s">
        <v>59</v>
      </c>
      <c r="H19" s="74" t="s">
        <v>60</v>
      </c>
      <c r="I19" s="74" t="s">
        <v>60</v>
      </c>
      <c r="J19" s="73" t="s">
        <v>98</v>
      </c>
      <c r="K19" s="73" t="s">
        <v>99</v>
      </c>
      <c r="L19" s="98">
        <v>9</v>
      </c>
      <c r="M19" s="75" t="str">
        <f>_xlfn.XLOOKUP(L19,[1]Auslegungsgrundlagen!$A$9:$A$101,[1]Auslegungsgrundlagen!$B$9:$B$101)</f>
        <v>Lager</v>
      </c>
      <c r="N19" s="97">
        <v>86</v>
      </c>
      <c r="O19" s="97">
        <v>360.79</v>
      </c>
      <c r="P19" s="96">
        <f t="shared" si="0"/>
        <v>4.2</v>
      </c>
      <c r="Q19" s="76" t="s">
        <v>25</v>
      </c>
      <c r="R19" s="77" t="s">
        <v>60</v>
      </c>
      <c r="S19" s="78">
        <f>_xlfn.XLOOKUP(L19,[1]Auslegungsgrundlagen!$A$9:$A$101,[1]Auslegungsgrundlagen!$D$9:$D$101)</f>
        <v>15</v>
      </c>
      <c r="T19" s="78">
        <f>_xlfn.XLOOKUP(L19,[1]Auslegungsgrundlagen!$A$9:$A$101,[1]Auslegungsgrundlagen!$E$9:$E$101)</f>
        <v>0</v>
      </c>
      <c r="U19" s="76" t="s">
        <v>24</v>
      </c>
      <c r="V19" s="76" t="s">
        <v>25</v>
      </c>
      <c r="W19" s="79">
        <f>_xlfn.XLOOKUP(L19,[1]Auslegungsgrundlagen!$A$9:$A$101,[1]Auslegungsgrundlagen!$H$9:$H$101)</f>
        <v>0</v>
      </c>
      <c r="X19" s="76" t="s">
        <v>25</v>
      </c>
      <c r="Y19" s="76" t="s">
        <v>25</v>
      </c>
      <c r="Z19" s="80">
        <v>0</v>
      </c>
      <c r="AA19" s="81" t="s">
        <v>60</v>
      </c>
      <c r="AB19" s="77" t="s">
        <v>60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2.75">
      <c r="A20" s="70" t="s">
        <v>100</v>
      </c>
      <c r="B20" s="71">
        <v>4470</v>
      </c>
      <c r="C20" s="71">
        <v>38470</v>
      </c>
      <c r="D20" s="71"/>
      <c r="E20" s="71"/>
      <c r="F20" s="72"/>
      <c r="G20" s="73" t="s">
        <v>59</v>
      </c>
      <c r="H20" s="74" t="s">
        <v>60</v>
      </c>
      <c r="I20" s="74" t="s">
        <v>60</v>
      </c>
      <c r="J20" s="73" t="s">
        <v>101</v>
      </c>
      <c r="K20" s="73" t="s">
        <v>102</v>
      </c>
      <c r="L20" s="98">
        <v>15</v>
      </c>
      <c r="M20" s="75" t="str">
        <f>_xlfn.XLOOKUP(L20,[1]Auslegungsgrundlagen!$A$9:$A$101,[1]Auslegungsgrundlagen!$B$9:$B$101)</f>
        <v>Außenbereich</v>
      </c>
      <c r="N20" s="97">
        <v>92</v>
      </c>
      <c r="O20" s="97">
        <v>275.20999999999998</v>
      </c>
      <c r="P20" s="96">
        <f t="shared" si="0"/>
        <v>2.99</v>
      </c>
      <c r="Q20" s="76" t="s">
        <v>25</v>
      </c>
      <c r="R20" s="77" t="s">
        <v>60</v>
      </c>
      <c r="S20" s="78" t="str">
        <f>_xlfn.XLOOKUP(L20,[1]Auslegungsgrundlagen!$A$9:$A$101,[1]Auslegungsgrundlagen!$D$9:$D$101)</f>
        <v>-</v>
      </c>
      <c r="T20" s="78">
        <f>_xlfn.XLOOKUP(L20,[1]Auslegungsgrundlagen!$A$9:$A$101,[1]Auslegungsgrundlagen!$E$9:$E$101)</f>
        <v>0</v>
      </c>
      <c r="U20" s="76" t="s">
        <v>25</v>
      </c>
      <c r="V20" s="76" t="s">
        <v>25</v>
      </c>
      <c r="W20" s="79">
        <f>_xlfn.XLOOKUP(L20,[1]Auslegungsgrundlagen!$A$9:$A$101,[1]Auslegungsgrundlagen!$H$9:$H$101)</f>
        <v>0</v>
      </c>
      <c r="X20" s="76" t="s">
        <v>25</v>
      </c>
      <c r="Y20" s="76" t="s">
        <v>25</v>
      </c>
      <c r="Z20" s="80">
        <v>0</v>
      </c>
      <c r="AA20" s="81" t="s">
        <v>60</v>
      </c>
      <c r="AB20" s="77" t="s">
        <v>60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2.75">
      <c r="A21" s="70" t="s">
        <v>62</v>
      </c>
      <c r="B21" s="71">
        <v>4550</v>
      </c>
      <c r="C21" s="71">
        <v>8690</v>
      </c>
      <c r="D21" s="71"/>
      <c r="E21" s="71"/>
      <c r="F21" s="72"/>
      <c r="G21" s="73" t="s">
        <v>59</v>
      </c>
      <c r="H21" s="74" t="s">
        <v>60</v>
      </c>
      <c r="I21" s="74" t="s">
        <v>60</v>
      </c>
      <c r="J21" s="73" t="s">
        <v>3</v>
      </c>
      <c r="K21" s="73" t="s">
        <v>63</v>
      </c>
      <c r="L21" s="98">
        <v>10</v>
      </c>
      <c r="M21" s="75" t="str">
        <f>_xlfn.XLOOKUP(L21,[1]Auslegungsgrundlagen!$A$9:$A$101,[1]Auslegungsgrundlagen!$B$9:$B$101)</f>
        <v>Technikräume</v>
      </c>
      <c r="N21" s="97">
        <v>5</v>
      </c>
      <c r="O21" s="97">
        <v>19.88</v>
      </c>
      <c r="P21" s="96">
        <f t="shared" si="0"/>
        <v>3.98</v>
      </c>
      <c r="Q21" s="76" t="s">
        <v>25</v>
      </c>
      <c r="R21" s="77" t="s">
        <v>60</v>
      </c>
      <c r="S21" s="78">
        <f>_xlfn.XLOOKUP(L21,[1]Auslegungsgrundlagen!$A$9:$A$101,[1]Auslegungsgrundlagen!$D$9:$D$101)</f>
        <v>5</v>
      </c>
      <c r="T21" s="78">
        <f>_xlfn.XLOOKUP(L21,[1]Auslegungsgrundlagen!$A$9:$A$101,[1]Auslegungsgrundlagen!$E$9:$E$101)</f>
        <v>0</v>
      </c>
      <c r="U21" s="76" t="s">
        <v>25</v>
      </c>
      <c r="V21" s="76" t="s">
        <v>24</v>
      </c>
      <c r="W21" s="79">
        <f>_xlfn.XLOOKUP(L21,[1]Auslegungsgrundlagen!$A$9:$A$101,[1]Auslegungsgrundlagen!$H$9:$H$101)</f>
        <v>0</v>
      </c>
      <c r="X21" s="76" t="s">
        <v>25</v>
      </c>
      <c r="Y21" s="76" t="s">
        <v>25</v>
      </c>
      <c r="Z21" s="80">
        <v>0</v>
      </c>
      <c r="AA21" s="81" t="s">
        <v>60</v>
      </c>
      <c r="AB21" s="77" t="s">
        <v>60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2.75">
      <c r="A22" s="70" t="s">
        <v>65</v>
      </c>
      <c r="B22" s="71">
        <v>4550</v>
      </c>
      <c r="C22" s="71">
        <v>9040</v>
      </c>
      <c r="D22" s="71"/>
      <c r="E22" s="71"/>
      <c r="F22" s="72"/>
      <c r="G22" s="73" t="s">
        <v>59</v>
      </c>
      <c r="H22" s="74" t="s">
        <v>60</v>
      </c>
      <c r="I22" s="74" t="s">
        <v>60</v>
      </c>
      <c r="J22" s="73" t="s">
        <v>66</v>
      </c>
      <c r="K22" s="73" t="s">
        <v>67</v>
      </c>
      <c r="L22" s="98">
        <v>6</v>
      </c>
      <c r="M22" s="75" t="str">
        <f>_xlfn.XLOOKUP(L22,[1]Auslegungsgrundlagen!$A$9:$A$101,[1]Auslegungsgrundlagen!$B$9:$B$101)</f>
        <v>Beh. WC's</v>
      </c>
      <c r="N22" s="97">
        <v>5</v>
      </c>
      <c r="O22" s="97">
        <v>21.69</v>
      </c>
      <c r="P22" s="96">
        <f t="shared" si="0"/>
        <v>4.34</v>
      </c>
      <c r="Q22" s="76" t="s">
        <v>24</v>
      </c>
      <c r="R22" s="77" t="s">
        <v>60</v>
      </c>
      <c r="S22" s="78">
        <f>_xlfn.XLOOKUP(L22,[1]Auslegungsgrundlagen!$A$9:$A$101,[1]Auslegungsgrundlagen!$D$9:$D$101)</f>
        <v>21</v>
      </c>
      <c r="T22" s="78">
        <f>_xlfn.XLOOKUP(L22,[1]Auslegungsgrundlagen!$A$9:$A$101,[1]Auslegungsgrundlagen!$E$9:$E$101)</f>
        <v>0</v>
      </c>
      <c r="U22" s="76" t="s">
        <v>24</v>
      </c>
      <c r="V22" s="76" t="s">
        <v>24</v>
      </c>
      <c r="W22" s="79" t="str">
        <f>_xlfn.XLOOKUP(L22,[1]Auslegungsgrundlagen!$A$9:$A$101,[1]Auslegungsgrundlagen!$H$9:$H$101)</f>
        <v>20-22</v>
      </c>
      <c r="X22" s="76" t="s">
        <v>25</v>
      </c>
      <c r="Y22" s="76" t="s">
        <v>25</v>
      </c>
      <c r="Z22" s="80">
        <v>0</v>
      </c>
      <c r="AA22" s="81" t="s">
        <v>60</v>
      </c>
      <c r="AB22" s="77" t="s">
        <v>60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2.75">
      <c r="A23" s="70" t="s">
        <v>68</v>
      </c>
      <c r="B23" s="71">
        <v>4550</v>
      </c>
      <c r="C23" s="71">
        <v>22420</v>
      </c>
      <c r="D23" s="71"/>
      <c r="E23" s="71"/>
      <c r="F23" s="72"/>
      <c r="G23" s="73" t="s">
        <v>59</v>
      </c>
      <c r="H23" s="74" t="s">
        <v>60</v>
      </c>
      <c r="I23" s="74" t="s">
        <v>60</v>
      </c>
      <c r="J23" s="73" t="s">
        <v>69</v>
      </c>
      <c r="K23" s="73" t="s">
        <v>70</v>
      </c>
      <c r="L23" s="98">
        <v>3</v>
      </c>
      <c r="M23" s="75" t="str">
        <f>_xlfn.XLOOKUP(L23,[1]Auslegungsgrundlagen!$A$9:$A$101,[1]Auslegungsgrundlagen!$B$9:$B$101)</f>
        <v>Aufenthaltsräume</v>
      </c>
      <c r="N23" s="97">
        <v>29</v>
      </c>
      <c r="O23" s="97">
        <v>124.53</v>
      </c>
      <c r="P23" s="96">
        <f t="shared" si="0"/>
        <v>4.29</v>
      </c>
      <c r="Q23" s="76" t="s">
        <v>24</v>
      </c>
      <c r="R23" s="77" t="s">
        <v>60</v>
      </c>
      <c r="S23" s="78">
        <f>_xlfn.XLOOKUP(L23,[1]Auslegungsgrundlagen!$A$9:$A$101,[1]Auslegungsgrundlagen!$D$9:$D$101)</f>
        <v>21</v>
      </c>
      <c r="T23" s="78">
        <f>_xlfn.XLOOKUP(L23,[1]Auslegungsgrundlagen!$A$9:$A$101,[1]Auslegungsgrundlagen!$E$9:$E$101)</f>
        <v>0</v>
      </c>
      <c r="U23" s="76" t="s">
        <v>24</v>
      </c>
      <c r="V23" s="76" t="s">
        <v>25</v>
      </c>
      <c r="W23" s="79">
        <f>_xlfn.XLOOKUP(L23,[1]Auslegungsgrundlagen!$A$9:$A$101,[1]Auslegungsgrundlagen!$H$9:$H$101)</f>
        <v>0</v>
      </c>
      <c r="X23" s="76" t="s">
        <v>25</v>
      </c>
      <c r="Y23" s="76" t="s">
        <v>25</v>
      </c>
      <c r="Z23" s="80">
        <v>0</v>
      </c>
      <c r="AA23" s="81" t="s">
        <v>60</v>
      </c>
      <c r="AB23" s="77" t="s">
        <v>60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2.75">
      <c r="A24" s="70" t="s">
        <v>71</v>
      </c>
      <c r="B24" s="71">
        <v>4550</v>
      </c>
      <c r="C24" s="71">
        <v>17530</v>
      </c>
      <c r="D24" s="71"/>
      <c r="E24" s="71"/>
      <c r="F24" s="72"/>
      <c r="G24" s="73" t="s">
        <v>59</v>
      </c>
      <c r="H24" s="74" t="s">
        <v>60</v>
      </c>
      <c r="I24" s="74" t="s">
        <v>60</v>
      </c>
      <c r="J24" s="73" t="s">
        <v>72</v>
      </c>
      <c r="K24" s="73" t="s">
        <v>73</v>
      </c>
      <c r="L24" s="98">
        <v>8</v>
      </c>
      <c r="M24" s="75" t="str">
        <f>_xlfn.XLOOKUP(L24,[1]Auslegungsgrundlagen!$A$9:$A$101,[1]Auslegungsgrundlagen!$B$9:$B$101)</f>
        <v>Umkleiden</v>
      </c>
      <c r="N24" s="97">
        <v>19</v>
      </c>
      <c r="O24" s="97">
        <v>80.709999999999994</v>
      </c>
      <c r="P24" s="96">
        <f t="shared" si="0"/>
        <v>4.25</v>
      </c>
      <c r="Q24" s="76" t="s">
        <v>24</v>
      </c>
      <c r="R24" s="77" t="s">
        <v>60</v>
      </c>
      <c r="S24" s="78">
        <f>_xlfn.XLOOKUP(L24,[1]Auslegungsgrundlagen!$A$9:$A$101,[1]Auslegungsgrundlagen!$D$9:$D$101)</f>
        <v>21</v>
      </c>
      <c r="T24" s="78">
        <f>_xlfn.XLOOKUP(L24,[1]Auslegungsgrundlagen!$A$9:$A$101,[1]Auslegungsgrundlagen!$E$9:$E$101)</f>
        <v>0</v>
      </c>
      <c r="U24" s="76" t="s">
        <v>24</v>
      </c>
      <c r="V24" s="76" t="s">
        <v>25</v>
      </c>
      <c r="W24" s="79">
        <f>_xlfn.XLOOKUP(L24,[1]Auslegungsgrundlagen!$A$9:$A$101,[1]Auslegungsgrundlagen!$H$9:$H$101)</f>
        <v>0</v>
      </c>
      <c r="X24" s="76" t="s">
        <v>25</v>
      </c>
      <c r="Y24" s="76" t="s">
        <v>25</v>
      </c>
      <c r="Z24" s="80">
        <v>0</v>
      </c>
      <c r="AA24" s="81" t="s">
        <v>60</v>
      </c>
      <c r="AB24" s="77" t="s">
        <v>60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2.75">
      <c r="A25" s="70" t="s">
        <v>75</v>
      </c>
      <c r="B25" s="71">
        <v>4550</v>
      </c>
      <c r="C25" s="71">
        <v>6200</v>
      </c>
      <c r="D25" s="71"/>
      <c r="E25" s="71"/>
      <c r="F25" s="72"/>
      <c r="G25" s="73" t="s">
        <v>59</v>
      </c>
      <c r="H25" s="74" t="s">
        <v>60</v>
      </c>
      <c r="I25" s="74" t="s">
        <v>60</v>
      </c>
      <c r="J25" s="73" t="s">
        <v>74</v>
      </c>
      <c r="K25" s="73" t="s">
        <v>76</v>
      </c>
      <c r="L25" s="98">
        <v>7</v>
      </c>
      <c r="M25" s="75" t="str">
        <f>_xlfn.XLOOKUP(L25,[1]Auslegungsgrundlagen!$A$9:$A$101,[1]Auslegungsgrundlagen!$B$9:$B$101)</f>
        <v>Duschen</v>
      </c>
      <c r="N25" s="97">
        <v>2</v>
      </c>
      <c r="O25" s="97">
        <v>9.4600000000000009</v>
      </c>
      <c r="P25" s="96">
        <f t="shared" si="0"/>
        <v>4.7300000000000004</v>
      </c>
      <c r="Q25" s="76" t="s">
        <v>24</v>
      </c>
      <c r="R25" s="77" t="s">
        <v>60</v>
      </c>
      <c r="S25" s="78">
        <f>_xlfn.XLOOKUP(L25,[1]Auslegungsgrundlagen!$A$9:$A$101,[1]Auslegungsgrundlagen!$D$9:$D$101)</f>
        <v>24</v>
      </c>
      <c r="T25" s="78">
        <f>_xlfn.XLOOKUP(L25,[1]Auslegungsgrundlagen!$A$9:$A$101,[1]Auslegungsgrundlagen!$E$9:$E$101)</f>
        <v>0</v>
      </c>
      <c r="U25" s="76" t="s">
        <v>24</v>
      </c>
      <c r="V25" s="76" t="s">
        <v>24</v>
      </c>
      <c r="W25" s="79" t="str">
        <f>_xlfn.XLOOKUP(L25,[1]Auslegungsgrundlagen!$A$9:$A$101,[1]Auslegungsgrundlagen!$H$9:$H$101)</f>
        <v>20-22</v>
      </c>
      <c r="X25" s="76" t="s">
        <v>25</v>
      </c>
      <c r="Y25" s="76" t="s">
        <v>25</v>
      </c>
      <c r="Z25" s="80">
        <v>0</v>
      </c>
      <c r="AA25" s="81" t="s">
        <v>60</v>
      </c>
      <c r="AB25" s="77" t="s">
        <v>60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2.75">
      <c r="A26" s="70" t="s">
        <v>77</v>
      </c>
      <c r="B26" s="71">
        <v>4550</v>
      </c>
      <c r="C26" s="71">
        <v>6200</v>
      </c>
      <c r="D26" s="71"/>
      <c r="E26" s="71"/>
      <c r="F26" s="72"/>
      <c r="G26" s="73" t="s">
        <v>59</v>
      </c>
      <c r="H26" s="74" t="s">
        <v>60</v>
      </c>
      <c r="I26" s="74" t="s">
        <v>60</v>
      </c>
      <c r="J26" s="73" t="s">
        <v>78</v>
      </c>
      <c r="K26" s="73" t="s">
        <v>79</v>
      </c>
      <c r="L26" s="98">
        <v>7</v>
      </c>
      <c r="M26" s="75" t="str">
        <f>_xlfn.XLOOKUP(L26,[1]Auslegungsgrundlagen!$A$9:$A$101,[1]Auslegungsgrundlagen!$B$9:$B$101)</f>
        <v>Duschen</v>
      </c>
      <c r="N26" s="97">
        <v>2</v>
      </c>
      <c r="O26" s="97">
        <v>9.4600000000000009</v>
      </c>
      <c r="P26" s="96">
        <f t="shared" si="0"/>
        <v>4.7300000000000004</v>
      </c>
      <c r="Q26" s="76" t="s">
        <v>24</v>
      </c>
      <c r="R26" s="77" t="s">
        <v>60</v>
      </c>
      <c r="S26" s="78">
        <f>_xlfn.XLOOKUP(L26,[1]Auslegungsgrundlagen!$A$9:$A$101,[1]Auslegungsgrundlagen!$D$9:$D$101)</f>
        <v>24</v>
      </c>
      <c r="T26" s="78">
        <f>_xlfn.XLOOKUP(L26,[1]Auslegungsgrundlagen!$A$9:$A$101,[1]Auslegungsgrundlagen!$E$9:$E$101)</f>
        <v>0</v>
      </c>
      <c r="U26" s="76" t="s">
        <v>24</v>
      </c>
      <c r="V26" s="76" t="s">
        <v>24</v>
      </c>
      <c r="W26" s="79" t="str">
        <f>_xlfn.XLOOKUP(L26,[1]Auslegungsgrundlagen!$A$9:$A$101,[1]Auslegungsgrundlagen!$H$9:$H$101)</f>
        <v>20-22</v>
      </c>
      <c r="X26" s="76" t="s">
        <v>25</v>
      </c>
      <c r="Y26" s="76" t="s">
        <v>25</v>
      </c>
      <c r="Z26" s="80">
        <v>0</v>
      </c>
      <c r="AA26" s="81" t="s">
        <v>60</v>
      </c>
      <c r="AB26" s="77" t="s">
        <v>60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2.75">
      <c r="A27" s="70" t="s">
        <v>103</v>
      </c>
      <c r="B27" s="71">
        <v>5480</v>
      </c>
      <c r="C27" s="71">
        <v>117280</v>
      </c>
      <c r="D27" s="71"/>
      <c r="E27" s="71"/>
      <c r="F27" s="72"/>
      <c r="G27" s="73" t="s">
        <v>104</v>
      </c>
      <c r="H27" s="74" t="s">
        <v>60</v>
      </c>
      <c r="I27" s="74" t="s">
        <v>60</v>
      </c>
      <c r="J27" s="73" t="s">
        <v>105</v>
      </c>
      <c r="K27" s="73" t="s">
        <v>106</v>
      </c>
      <c r="L27" s="98">
        <v>13</v>
      </c>
      <c r="M27" s="75" t="str">
        <f>_xlfn.XLOOKUP(L27,[1]Auslegungsgrundlagen!$A$9:$A$101,[1]Auslegungsgrundlagen!$B$9:$B$101)</f>
        <v>Reifenlager</v>
      </c>
      <c r="N27" s="97">
        <v>624</v>
      </c>
      <c r="O27" s="97">
        <v>3419.49</v>
      </c>
      <c r="P27" s="96">
        <f t="shared" si="0"/>
        <v>5.48</v>
      </c>
      <c r="Q27" s="76" t="s">
        <v>25</v>
      </c>
      <c r="R27" s="77" t="s">
        <v>60</v>
      </c>
      <c r="S27" s="78">
        <f>_xlfn.XLOOKUP(L27,[1]Auslegungsgrundlagen!$A$9:$A$101,[1]Auslegungsgrundlagen!$D$9:$D$101)</f>
        <v>5</v>
      </c>
      <c r="T27" s="78">
        <f>_xlfn.XLOOKUP(L27,[1]Auslegungsgrundlagen!$A$9:$A$101,[1]Auslegungsgrundlagen!$E$9:$E$101)</f>
        <v>0</v>
      </c>
      <c r="U27" s="76" t="s">
        <v>25</v>
      </c>
      <c r="V27" s="76" t="s">
        <v>25</v>
      </c>
      <c r="W27" s="79">
        <f>_xlfn.XLOOKUP(L27,[1]Auslegungsgrundlagen!$A$9:$A$101,[1]Auslegungsgrundlagen!$H$9:$H$101)</f>
        <v>0</v>
      </c>
      <c r="X27" s="76" t="s">
        <v>25</v>
      </c>
      <c r="Y27" s="76" t="s">
        <v>25</v>
      </c>
      <c r="Z27" s="80">
        <v>0</v>
      </c>
      <c r="AA27" s="81" t="s">
        <v>60</v>
      </c>
      <c r="AB27" s="77" t="s">
        <v>60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2.75">
      <c r="A28" s="70" t="s">
        <v>107</v>
      </c>
      <c r="B28" s="71">
        <v>4450</v>
      </c>
      <c r="C28" s="71">
        <v>22960</v>
      </c>
      <c r="D28" s="71"/>
      <c r="E28" s="71"/>
      <c r="F28" s="72"/>
      <c r="G28" s="73" t="s">
        <v>104</v>
      </c>
      <c r="H28" s="74" t="s">
        <v>60</v>
      </c>
      <c r="I28" s="74" t="s">
        <v>60</v>
      </c>
      <c r="J28" s="73" t="s">
        <v>108</v>
      </c>
      <c r="K28" s="73" t="s">
        <v>109</v>
      </c>
      <c r="L28" s="98">
        <v>14</v>
      </c>
      <c r="M28" s="75" t="str">
        <f>_xlfn.XLOOKUP(L28,[1]Auslegungsgrundlagen!$A$9:$A$101,[1]Auslegungsgrundlagen!$B$9:$B$101)</f>
        <v>Hausanschlussraum</v>
      </c>
      <c r="N28" s="97">
        <v>25</v>
      </c>
      <c r="O28" s="97">
        <v>70.11</v>
      </c>
      <c r="P28" s="96">
        <f t="shared" si="0"/>
        <v>2.8</v>
      </c>
      <c r="Q28" s="76" t="s">
        <v>25</v>
      </c>
      <c r="R28" s="77" t="s">
        <v>60</v>
      </c>
      <c r="S28" s="78">
        <f>_xlfn.XLOOKUP(L28,[1]Auslegungsgrundlagen!$A$9:$A$101,[1]Auslegungsgrundlagen!$D$9:$D$101)</f>
        <v>17</v>
      </c>
      <c r="T28" s="78">
        <f>_xlfn.XLOOKUP(L28,[1]Auslegungsgrundlagen!$A$9:$A$101,[1]Auslegungsgrundlagen!$E$9:$E$101)</f>
        <v>0</v>
      </c>
      <c r="U28" s="76" t="s">
        <v>25</v>
      </c>
      <c r="V28" s="76" t="s">
        <v>25</v>
      </c>
      <c r="W28" s="79">
        <v>0</v>
      </c>
      <c r="X28" s="76" t="s">
        <v>25</v>
      </c>
      <c r="Y28" s="76" t="s">
        <v>25</v>
      </c>
      <c r="Z28" s="80">
        <v>0</v>
      </c>
      <c r="AA28" s="81" t="s">
        <v>60</v>
      </c>
      <c r="AB28" s="77" t="s">
        <v>60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2.6" customHeight="1" thickBot="1">
      <c r="A29" s="67" t="s">
        <v>1</v>
      </c>
    </row>
    <row r="30" spans="1:256" ht="20.100000000000001" customHeight="1" thickBot="1">
      <c r="A30" s="69" t="s">
        <v>114</v>
      </c>
      <c r="B30" s="69"/>
      <c r="C30" s="69"/>
      <c r="D30" s="69"/>
      <c r="E30" s="82"/>
      <c r="F30" s="83"/>
      <c r="G30" s="84"/>
      <c r="H30" s="84"/>
      <c r="I30" s="84"/>
      <c r="J30" s="84"/>
      <c r="K30" s="85"/>
      <c r="L30" s="84"/>
      <c r="M30" s="84"/>
      <c r="N30" s="86"/>
      <c r="O30" s="87"/>
      <c r="P30" s="85"/>
      <c r="Q30" s="88"/>
      <c r="R30" s="88"/>
      <c r="S30" s="88"/>
      <c r="T30" s="89"/>
      <c r="U30" s="90"/>
      <c r="V30" s="90"/>
      <c r="W30" s="90"/>
      <c r="X30" s="90"/>
      <c r="Y30" s="91"/>
      <c r="Z30" s="89"/>
      <c r="AA30" s="88"/>
      <c r="AB30" s="92"/>
    </row>
  </sheetData>
  <sheetProtection sort="0"/>
  <autoFilter ref="A10:AB10" xr:uid="{42909A01-4BA6-4F38-868F-4710BFA86AB6}"/>
  <sortState xmlns:xlrd2="http://schemas.microsoft.com/office/spreadsheetml/2017/richdata2" ref="A11:IV28">
    <sortCondition ref="F11"/>
  </sortState>
  <customSheetViews>
    <customSheetView guid="{058C8B9A-E41E-4C05-B942-E84DA0A96CF6}" showGridLines="0" hiddenRows="1" hiddenColumns="1" topLeftCell="F2">
      <pane xSplit="8" ySplit="8" topLeftCell="N10" activePane="bottomRight" state="frozen"/>
      <selection pane="bottomRight" activeCell="N10" sqref="N10"/>
      <pageMargins left="0.59055118110236227" right="0.59055118110236227" top="1.5748031496062993" bottom="0.59055118110236227" header="0.59055118110236227" footer="0.39370078740157483"/>
      <pageSetup paperSize="8" scale="55" fitToHeight="100" pageOrder="overThenDown" orientation="landscape" horizontalDpi="300" verticalDpi="300" r:id="rId1"/>
      <headerFooter scaleWithDoc="0">
        <oddHeader>&amp;L&amp;"Calibri,Fett"&amp;11Bauherr / Projekt
modellbasierte Leistungsermittlung mit Raumtypen
RLT/KLT/HZG&amp;R&amp;G</oddHeader>
        <oddFooter>&amp;L&amp;"Calibri,Standard"&amp;8&amp;F&amp;R&amp;"Calibri,Standard"&amp;8Seite &amp;P von &amp;N</oddFooter>
      </headerFooter>
    </customSheetView>
    <customSheetView guid="{41AC631B-62CE-4886-A92B-7301C63FA8E9}" showGridLines="0" hiddenRows="1" hiddenColumns="1" topLeftCell="F2">
      <pane xSplit="8" ySplit="8" topLeftCell="DH10" activePane="bottomRight" state="frozen"/>
      <selection pane="bottomRight" activeCell="DR2" sqref="DR1:FQ1048576"/>
      <pageMargins left="0.59055118110236227" right="0.59055118110236227" top="1.5748031496062993" bottom="0.59055118110236227" header="0.59055118110236227" footer="0.39370078740157483"/>
      <pageSetup paperSize="8" scale="55" fitToHeight="100" pageOrder="overThenDown" orientation="landscape" horizontalDpi="300" verticalDpi="300" r:id="rId2"/>
      <headerFooter scaleWithDoc="0">
        <oddHeader>&amp;L&amp;"Calibri,Fett"&amp;11Bauherr / Projekt
modellbasierte Leistungsermittlung mit Raumtypen
RLT/KLT/HZG&amp;R&amp;G</oddHeader>
        <oddFooter>&amp;L&amp;"Calibri,Standard"&amp;8&amp;F&amp;R&amp;"Calibri,Standard"&amp;8Seite &amp;P von &amp;N</oddFooter>
      </headerFooter>
    </customSheetView>
    <customSheetView guid="{FEDAFEB2-29AF-4DF7-A8C2-EC6DA04E0BC1}" showGridLines="0" hiddenRows="1" hiddenColumns="1" topLeftCell="F2">
      <pane xSplit="8" ySplit="8" topLeftCell="AA10" activePane="bottomRight" state="frozen"/>
      <selection pane="bottomRight" activeCell="DR2" sqref="DR1:FQ1048576"/>
      <pageMargins left="0.59055118110236227" right="0.59055118110236227" top="1.5748031496062993" bottom="0.59055118110236227" header="0.59055118110236227" footer="0.39370078740157483"/>
      <pageSetup paperSize="8" scale="55" fitToHeight="100" pageOrder="overThenDown" orientation="landscape" horizontalDpi="300" verticalDpi="300" r:id="rId3"/>
      <headerFooter scaleWithDoc="0">
        <oddHeader>&amp;L&amp;"Calibri,Fett"&amp;11Bauherr / Projekt
modellbasierte Leistungsermittlung mit Raumtypen
RLT/KLT/HZG&amp;R&amp;G</oddHeader>
        <oddFooter>&amp;L&amp;"Calibri,Standard"&amp;8&amp;F&amp;R&amp;"Calibri,Standard"&amp;8Seite &amp;P von &amp;N</oddFooter>
      </headerFooter>
    </customSheetView>
    <customSheetView guid="{17935C52-163E-4003-8A87-4231881FB421}" showGridLines="0" hiddenRows="1" hiddenColumns="1" topLeftCell="F2">
      <pane xSplit="8" ySplit="8" topLeftCell="FK10" activePane="bottomRight" state="frozen"/>
      <selection pane="bottomRight" activeCell="FQ2" sqref="FQ1:FQ1048576"/>
      <pageMargins left="0.59055118110236227" right="0.59055118110236227" top="1.5748031496062993" bottom="0.59055118110236227" header="0.59055118110236227" footer="0.39370078740157483"/>
      <pageSetup paperSize="8" scale="55" fitToHeight="100" pageOrder="overThenDown" orientation="landscape" horizontalDpi="300" verticalDpi="300" r:id="rId4"/>
      <headerFooter scaleWithDoc="0">
        <oddHeader>&amp;L&amp;"Calibri,Fett"&amp;11Bauherr / Projekt
modellbasierte Leistungsermittlung mit Raumtypen
RLT/KLT/HZG&amp;R&amp;G</oddHeader>
        <oddFooter>&amp;L&amp;"Calibri,Standard"&amp;8&amp;F&amp;R&amp;"Calibri,Standard"&amp;8Seite &amp;P von &amp;N</oddFooter>
      </headerFooter>
    </customSheetView>
    <customSheetView guid="{E3882396-F9F8-4BE8-BE00-F51F5CAE56A5}" showGridLines="0" hiddenRows="1" hiddenColumns="1" topLeftCell="F2">
      <pane xSplit="8" ySplit="8" topLeftCell="V10" activePane="bottomRight" state="frozen"/>
      <selection pane="bottomRight" activeCell="O2" sqref="O1:Z1048576"/>
      <pageMargins left="0.59055118110236227" right="0.59055118110236227" top="1.5748031496062993" bottom="0.59055118110236227" header="0.59055118110236227" footer="0.39370078740157483"/>
      <pageSetup paperSize="8" scale="55" fitToHeight="100" pageOrder="overThenDown" orientation="landscape" horizontalDpi="300" verticalDpi="300" r:id="rId5"/>
      <headerFooter scaleWithDoc="0">
        <oddHeader>&amp;L&amp;"Calibri,Fett"&amp;11Bauherr / Projekt
modellbasierte Leistungsermittlung mit Raumtypen
RLT/KLT/HZG&amp;R&amp;G</oddHeader>
        <oddFooter>&amp;L&amp;"Calibri,Standard"&amp;8&amp;F&amp;R&amp;"Calibri,Standard"&amp;8Seite &amp;P von &amp;N</oddFooter>
      </headerFooter>
    </customSheetView>
    <customSheetView guid="{DC1D0405-4B07-4376-A2B5-EA2DDAEC4BD3}" showGridLines="0" hiddenRows="1" hiddenColumns="1" topLeftCell="F2">
      <pane xSplit="8" ySplit="8" topLeftCell="V10" activePane="bottomRight" state="frozen"/>
      <selection pane="bottomRight" activeCell="AA2" sqref="AA1:DR1048576"/>
      <pageMargins left="0.59055118110236227" right="0.59055118110236227" top="1.5748031496062993" bottom="0.59055118110236227" header="0.59055118110236227" footer="0.39370078740157483"/>
      <pageSetup paperSize="8" scale="55" fitToHeight="100" pageOrder="overThenDown" orientation="landscape" horizontalDpi="300" verticalDpi="300" r:id="rId6"/>
      <headerFooter scaleWithDoc="0">
        <oddHeader>&amp;L&amp;"Calibri,Fett"&amp;11Bauherr / Projekt
modellbasierte Leistungsermittlung mit Raumtypen
RLT/KLT/HZG&amp;R&amp;G</oddHeader>
        <oddFooter>&amp;L&amp;"Calibri,Standard"&amp;8&amp;F&amp;R&amp;"Calibri,Standard"&amp;8Seite &amp;P von &amp;N</oddFooter>
      </headerFooter>
    </customSheetView>
    <customSheetView guid="{83598942-3A9A-48BB-840C-3FD13937AF37}" showGridLines="0" hiddenRows="1" hiddenColumns="1" topLeftCell="F2">
      <pane xSplit="8" ySplit="8" topLeftCell="Q10" activePane="bottomRight" state="frozen"/>
      <selection pane="bottomRight" activeCell="O2" sqref="O1:Z1048576"/>
      <pageMargins left="0.59055118110236227" right="0.59055118110236227" top="1.5748031496062993" bottom="0.59055118110236227" header="0.59055118110236227" footer="0.39370078740157483"/>
      <pageSetup paperSize="8" scale="55" fitToHeight="100" pageOrder="overThenDown" orientation="landscape" horizontalDpi="300" verticalDpi="300" r:id="rId7"/>
      <headerFooter scaleWithDoc="0">
        <oddHeader>&amp;L&amp;"Calibri,Fett"&amp;11Bauherr / Projekt
modellbasierte Leistungsermittlung mit Raumtypen
RLT/KLT/HZG&amp;R&amp;G</oddHeader>
        <oddFooter>&amp;L&amp;"Calibri,Standard"&amp;8&amp;F&amp;R&amp;"Calibri,Standard"&amp;8Seite &amp;P von &amp;N</oddFooter>
      </headerFooter>
    </customSheetView>
  </customSheetViews>
  <dataValidations disablePrompts="1" count="1">
    <dataValidation type="list" allowBlank="1" sqref="Q11:Q28 Y11:Y28 U11:V28" xr:uid="{BBDBD7D8-81FF-403E-81C0-325FED932995}">
      <formula1>"ja,nein"</formula1>
    </dataValidation>
  </dataValidations>
  <pageMargins left="0.59055118110236227" right="0.59055118110236227" top="1.5748031496062993" bottom="0.59055118110236227" header="0.59055118110236227" footer="0.39370078740157483"/>
  <pageSetup paperSize="8" scale="65" fitToHeight="100" pageOrder="overThenDown" orientation="landscape" horizontalDpi="300" verticalDpi="300" r:id="rId8"/>
  <headerFooter scaleWithDoc="0">
    <oddHeader>&amp;L&amp;"Klint Pro,Fett"Bauherr / Projekt
modellbasierte Leistungsermittlung mit Raumtypen
Raumdaten</oddHeader>
    <oddFooter>&amp;L&amp;"Klint Pro,Standard"&amp;8&amp;F&amp;R&amp;"Klint Pro,Standard"&amp;8Seite &amp;P von &amp;N</oddFooter>
  </headerFooter>
  <ignoredErrors>
    <ignoredError sqref="N9:O9" emptyCellReference="1"/>
  </ignoredErrors>
  <legacyDrawing r:id="rId9"/>
</worksheet>
</file>

<file path=docMetadata/LabelInfo.xml><?xml version="1.0" encoding="utf-8"?>
<clbl:labelList xmlns:clbl="http://schemas.microsoft.com/office/2020/mipLabelMetadata">
  <clbl:label id="{8bdd62b9-39f1-45ea-989a-e3b3cb1dd7ef}" enabled="1" method="Privileged" siteId="{376e33ca-d656-4e46-8bcb-7d5ba898ae6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Leistungsermittlung Raumdaten</vt:lpstr>
      <vt:lpstr>'Leistungsermittlung Raumdaten'!Druckbereich</vt:lpstr>
      <vt:lpstr>'Leistungsermittlung Raumdaten'!Drucktitel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Ester Leonard, Assmann Beraten + Planen</dc:creator>
  <cp:lastModifiedBy>Adelberger Manuela, Assmann Beraten + Planen</cp:lastModifiedBy>
  <cp:lastPrinted>2023-11-13T14:15:25Z</cp:lastPrinted>
  <dcterms:created xsi:type="dcterms:W3CDTF">2005-04-27T14:31:21Z</dcterms:created>
  <dcterms:modified xsi:type="dcterms:W3CDTF">2025-10-16T14:11:39Z</dcterms:modified>
</cp:coreProperties>
</file>