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PLA\TA\302518_Fraunhofer EMFT Garching\000_ALG_GRL\_TESTEST\IESE\LP2\LET\"/>
    </mc:Choice>
  </mc:AlternateContent>
  <xr:revisionPtr revIDLastSave="0" documentId="13_ncr:1_{2F90F513-5BAF-4AE8-9CDD-142561FC8E0E}" xr6:coauthVersionLast="47" xr6:coauthVersionMax="47" xr10:uidLastSave="{00000000-0000-0000-0000-000000000000}"/>
  <bookViews>
    <workbookView xWindow="-120" yWindow="-120" windowWidth="29040" windowHeight="17520" tabRatio="335" xr2:uid="{00000000-000D-0000-FFFF-FFFF00000000}"/>
  </bookViews>
  <sheets>
    <sheet name="Leistungsermittlung Raumdaten" sheetId="6" r:id="rId1"/>
  </sheets>
  <externalReferences>
    <externalReference r:id="rId2"/>
  </externalReferences>
  <definedNames>
    <definedName name="_xlnm._FilterDatabase" localSheetId="0" hidden="1">'Leistungsermittlung Raumdaten'!$A$10:$AD$168</definedName>
    <definedName name="_xlnm.Print_Area" localSheetId="0">'Leistungsermittlung Raumdaten'!$A$1:$AD$10</definedName>
    <definedName name="_xlnm.Print_Titles" localSheetId="0">'Leistungsermittlung Raumdaten'!$F:$N,'Leistungsermittlung Raumdaten'!$2:$10</definedName>
    <definedName name="ID">#REF!</definedName>
    <definedName name="Z_058C8B9A_E41E_4C05_B942_E84DA0A96CF6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058C8B9A_E41E_4C05_B942_E84DA0A96CF6_.wvu.FilterData" localSheetId="0" hidden="1">'Leistungsermittlung Raumdaten'!$F$10:$AD$10</definedName>
    <definedName name="Z_058C8B9A_E41E_4C05_B942_E84DA0A96CF6_.wvu.PrintTitles" localSheetId="0" hidden="1">'Leistungsermittlung Raumdaten'!$F:$N,'Leistungsermittlung Raumdaten'!$2:$10</definedName>
    <definedName name="Z_058C8B9A_E41E_4C05_B942_E84DA0A96CF6_.wvu.Rows" localSheetId="0" hidden="1">'Leistungsermittlung Raumdaten'!$1:$1</definedName>
    <definedName name="Z_17935C52_163E_4003_8A87_4231881FB421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17935C52_163E_4003_8A87_4231881FB421_.wvu.FilterData" localSheetId="0" hidden="1">'Leistungsermittlung Raumdaten'!$F$10:$AD$10</definedName>
    <definedName name="Z_17935C52_163E_4003_8A87_4231881FB421_.wvu.PrintTitles" localSheetId="0" hidden="1">'Leistungsermittlung Raumdaten'!$F:$N,'Leistungsermittlung Raumdaten'!$2:$10</definedName>
    <definedName name="Z_17935C52_163E_4003_8A87_4231881FB421_.wvu.Rows" localSheetId="0" hidden="1">'Leistungsermittlung Raumdaten'!$1:$1</definedName>
    <definedName name="Z_41AC631B_62CE_4886_A92B_7301C63FA8E9_.wvu.Cols" localSheetId="0" hidden="1">'Leistungsermittlung Raumdaten'!$A:$E,'Leistungsermittlung Raumdaten'!#REF!,'Leistungsermittlung Raumdaten'!#REF!,'Leistungsermittlung Raumdaten'!#REF!</definedName>
    <definedName name="Z_41AC631B_62CE_4886_A92B_7301C63FA8E9_.wvu.FilterData" localSheetId="0" hidden="1">'Leistungsermittlung Raumdaten'!$F$10:$AD$10</definedName>
    <definedName name="Z_41AC631B_62CE_4886_A92B_7301C63FA8E9_.wvu.PrintTitles" localSheetId="0" hidden="1">'Leistungsermittlung Raumdaten'!$F:$N,'Leistungsermittlung Raumdaten'!$2:$10</definedName>
    <definedName name="Z_41AC631B_62CE_4886_A92B_7301C63FA8E9_.wvu.Rows" localSheetId="0" hidden="1">'Leistungsermittlung Raumdaten'!$1:$1</definedName>
    <definedName name="Z_83598942_3A9A_48BB_840C_3FD13937AF37_.wvu.Cols" localSheetId="0" hidden="1">'Leistungsermittlung Raumdaten'!$A:$E,'Leistungsermittlung Raumdaten'!$P:$AD</definedName>
    <definedName name="Z_83598942_3A9A_48BB_840C_3FD13937AF37_.wvu.FilterData" localSheetId="0" hidden="1">'Leistungsermittlung Raumdaten'!$F$10:$AD$10</definedName>
    <definedName name="Z_83598942_3A9A_48BB_840C_3FD13937AF37_.wvu.PrintTitles" localSheetId="0" hidden="1">'Leistungsermittlung Raumdaten'!$F:$N,'Leistungsermittlung Raumdaten'!$2:$10</definedName>
    <definedName name="Z_83598942_3A9A_48BB_840C_3FD13937AF37_.wvu.Rows" localSheetId="0" hidden="1">'Leistungsermittlung Raumdaten'!$1:$1</definedName>
    <definedName name="Z_DC1D0405_4B07_4376_A2B5_EA2DDAEC4BD3_.wvu.Cols" localSheetId="0" hidden="1">'Leistungsermittlung Raumdaten'!$A:$E,'Leistungsermittlung Raumdaten'!#REF!</definedName>
    <definedName name="Z_DC1D0405_4B07_4376_A2B5_EA2DDAEC4BD3_.wvu.FilterData" localSheetId="0" hidden="1">'Leistungsermittlung Raumdaten'!$F$10:$AD$10</definedName>
    <definedName name="Z_DC1D0405_4B07_4376_A2B5_EA2DDAEC4BD3_.wvu.PrintTitles" localSheetId="0" hidden="1">'Leistungsermittlung Raumdaten'!$F:$N,'Leistungsermittlung Raumdaten'!$2:$10</definedName>
    <definedName name="Z_DC1D0405_4B07_4376_A2B5_EA2DDAEC4BD3_.wvu.Rows" localSheetId="0" hidden="1">'Leistungsermittlung Raumdaten'!$1:$1</definedName>
    <definedName name="Z_E3882396_F9F8_4BE8_BE00_F51F5CAE56A5_.wvu.Cols" localSheetId="0" hidden="1">'Leistungsermittlung Raumdaten'!$A:$E,'Leistungsermittlung Raumdaten'!$P:$AD,'Leistungsermittlung Raumdaten'!#REF!,'Leistungsermittlung Raumdaten'!#REF!,'Leistungsermittlung Raumdaten'!#REF!,'Leistungsermittlung Raumdaten'!#REF!,'Leistungsermittlung Raumdaten'!#REF!,'Leistungsermittlung Raumdaten'!#REF!</definedName>
    <definedName name="Z_E3882396_F9F8_4BE8_BE00_F51F5CAE56A5_.wvu.FilterData" localSheetId="0" hidden="1">'Leistungsermittlung Raumdaten'!$F$10:$AD$10</definedName>
    <definedName name="Z_E3882396_F9F8_4BE8_BE00_F51F5CAE56A5_.wvu.PrintTitles" localSheetId="0" hidden="1">'Leistungsermittlung Raumdaten'!$F:$N,'Leistungsermittlung Raumdaten'!$2:$10</definedName>
    <definedName name="Z_E3882396_F9F8_4BE8_BE00_F51F5CAE56A5_.wvu.Rows" localSheetId="0" hidden="1">'Leistungsermittlung Raumdaten'!$1:$1</definedName>
    <definedName name="Z_FEDAFEB2_29AF_4DF7_A8C2_EC6DA04E0BC1_.wvu.Cols" localSheetId="0" hidden="1">'Leistungsermittlung Raumdaten'!$A:$E,'Leistungsermittlung Raumdaten'!$P:$AB,'Leistungsermittlung Raumdaten'!#REF!,'Leistungsermittlung Raumdaten'!#REF!,'Leistungsermittlung Raumdaten'!#REF!</definedName>
    <definedName name="Z_FEDAFEB2_29AF_4DF7_A8C2_EC6DA04E0BC1_.wvu.FilterData" localSheetId="0" hidden="1">'Leistungsermittlung Raumdaten'!$F$10:$AD$10</definedName>
    <definedName name="Z_FEDAFEB2_29AF_4DF7_A8C2_EC6DA04E0BC1_.wvu.PrintTitles" localSheetId="0" hidden="1">'Leistungsermittlung Raumdaten'!$F:$N,'Leistungsermittlung Raumdaten'!$2:$10</definedName>
    <definedName name="Z_FEDAFEB2_29AF_4DF7_A8C2_EC6DA04E0BC1_.wvu.Rows" localSheetId="0" hidden="1">'Leistungsermittlung Raumdaten'!$1:$1</definedName>
  </definedNames>
  <calcPr calcId="191029"/>
  <customWorkbookViews>
    <customWorkbookView name="Alles anzeigen" guid="{058C8B9A-E41E-4C05-B942-E84DA0A96CF6}" maximized="1" xWindow="-8" yWindow="-8" windowWidth="1936" windowHeight="1056" tabRatio="335" activeSheetId="6"/>
    <customWorkbookView name="RLT + allg." guid="{41AC631B-62CE-4886-A92B-7301C63FA8E9}" maximized="1" xWindow="-8" yWindow="-8" windowWidth="1936" windowHeight="1056" tabRatio="335" activeSheetId="6"/>
    <customWorkbookView name="RLT" guid="{FEDAFEB2-29AF-4DF7-A8C2-EC6DA04E0BC1}" maximized="1" xWindow="-8" yWindow="-8" windowWidth="1936" windowHeight="1056" tabRatio="335" activeSheetId="6"/>
    <customWorkbookView name="KLT + allg." guid="{17935C52-163E-4003-8A87-4231881FB421}" maximized="1" xWindow="-8" yWindow="-8" windowWidth="1936" windowHeight="1056" tabRatio="335" activeSheetId="6"/>
    <customWorkbookView name="KLT" guid="{E3882396-F9F8-4BE8-BE00-F51F5CAE56A5}" maximized="1" xWindow="-8" yWindow="-8" windowWidth="1936" windowHeight="1056" tabRatio="335" activeSheetId="6"/>
    <customWorkbookView name="HZG + allg." guid="{DC1D0405-4B07-4376-A2B5-EA2DDAEC4BD3}" maximized="1" xWindow="-8" yWindow="-8" windowWidth="1936" windowHeight="1056" tabRatio="335" activeSheetId="6"/>
    <customWorkbookView name="HZG" guid="{83598942-3A9A-48BB-840C-3FD13937AF37}" maximized="1" xWindow="-8" yWindow="-8" windowWidth="1936" windowHeight="1056" tabRatio="335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2" i="6" l="1"/>
  <c r="V152" i="6"/>
  <c r="U152" i="6"/>
  <c r="Y165" i="6"/>
  <c r="V165" i="6"/>
  <c r="U165" i="6"/>
  <c r="Y157" i="6"/>
  <c r="V157" i="6"/>
  <c r="U157" i="6"/>
  <c r="Y156" i="6"/>
  <c r="V156" i="6"/>
  <c r="U156" i="6"/>
  <c r="Y154" i="6"/>
  <c r="V154" i="6"/>
  <c r="U154" i="6"/>
  <c r="Y155" i="6"/>
  <c r="V155" i="6"/>
  <c r="U155" i="6"/>
  <c r="Y160" i="6"/>
  <c r="V160" i="6"/>
  <c r="U160" i="6"/>
  <c r="Y159" i="6"/>
  <c r="V159" i="6"/>
  <c r="U159" i="6"/>
  <c r="Y161" i="6"/>
  <c r="V161" i="6"/>
  <c r="U161" i="6"/>
  <c r="Y162" i="6"/>
  <c r="V162" i="6"/>
  <c r="U162" i="6"/>
  <c r="Y163" i="6"/>
  <c r="V163" i="6"/>
  <c r="U163" i="6"/>
  <c r="Y153" i="6"/>
  <c r="V153" i="6"/>
  <c r="U153" i="6"/>
  <c r="Y166" i="6"/>
  <c r="V166" i="6"/>
  <c r="U166" i="6"/>
  <c r="Y158" i="6"/>
  <c r="V158" i="6"/>
  <c r="U158" i="6"/>
  <c r="Y151" i="6"/>
  <c r="V151" i="6"/>
  <c r="U151" i="6"/>
  <c r="Y164" i="6"/>
  <c r="V164" i="6"/>
  <c r="U164" i="6"/>
  <c r="Y141" i="6"/>
  <c r="V141" i="6"/>
  <c r="U141" i="6"/>
  <c r="Y146" i="6"/>
  <c r="V146" i="6"/>
  <c r="U146" i="6"/>
  <c r="Y144" i="6"/>
  <c r="V144" i="6"/>
  <c r="U144" i="6"/>
  <c r="Y139" i="6"/>
  <c r="V139" i="6"/>
  <c r="U139" i="6"/>
  <c r="Y138" i="6"/>
  <c r="V138" i="6"/>
  <c r="U138" i="6"/>
  <c r="Y140" i="6"/>
  <c r="V140" i="6"/>
  <c r="U140" i="6"/>
  <c r="Y137" i="6"/>
  <c r="V137" i="6"/>
  <c r="U137" i="6"/>
  <c r="Y147" i="6"/>
  <c r="V147" i="6"/>
  <c r="U147" i="6"/>
  <c r="Y142" i="6"/>
  <c r="V142" i="6"/>
  <c r="U142" i="6"/>
  <c r="Y136" i="6"/>
  <c r="V136" i="6"/>
  <c r="U136" i="6"/>
  <c r="Y127" i="6"/>
  <c r="V127" i="6"/>
  <c r="U127" i="6"/>
  <c r="Y135" i="6"/>
  <c r="V135" i="6"/>
  <c r="U135" i="6"/>
  <c r="Y143" i="6"/>
  <c r="V143" i="6"/>
  <c r="U143" i="6"/>
  <c r="Y145" i="6"/>
  <c r="V145" i="6"/>
  <c r="U145" i="6"/>
  <c r="Y134" i="6"/>
  <c r="V134" i="6"/>
  <c r="U134" i="6"/>
  <c r="Y133" i="6"/>
  <c r="V133" i="6"/>
  <c r="U133" i="6"/>
  <c r="Y128" i="6"/>
  <c r="V128" i="6"/>
  <c r="U128" i="6"/>
  <c r="Y132" i="6"/>
  <c r="V132" i="6"/>
  <c r="U132" i="6"/>
  <c r="Y131" i="6"/>
  <c r="V131" i="6"/>
  <c r="U131" i="6"/>
  <c r="Y130" i="6"/>
  <c r="V130" i="6"/>
  <c r="U130" i="6"/>
  <c r="Y129" i="6"/>
  <c r="V129" i="6"/>
  <c r="U129" i="6"/>
  <c r="Y150" i="6"/>
  <c r="V150" i="6"/>
  <c r="U150" i="6"/>
  <c r="Y149" i="6"/>
  <c r="V149" i="6"/>
  <c r="U149" i="6"/>
  <c r="Y148" i="6"/>
  <c r="V148" i="6"/>
  <c r="U148" i="6"/>
  <c r="Y126" i="6"/>
  <c r="V126" i="6"/>
  <c r="U126" i="6"/>
  <c r="Y121" i="6"/>
  <c r="V121" i="6"/>
  <c r="U121" i="6"/>
  <c r="Y123" i="6"/>
  <c r="V123" i="6"/>
  <c r="U123" i="6"/>
  <c r="Y122" i="6"/>
  <c r="V122" i="6"/>
  <c r="U122" i="6"/>
  <c r="Y117" i="6"/>
  <c r="V117" i="6"/>
  <c r="U117" i="6"/>
  <c r="Y116" i="6"/>
  <c r="V116" i="6"/>
  <c r="U116" i="6"/>
  <c r="Y119" i="6"/>
  <c r="V119" i="6"/>
  <c r="U119" i="6"/>
  <c r="Y115" i="6"/>
  <c r="V115" i="6"/>
  <c r="U115" i="6"/>
  <c r="Y125" i="6"/>
  <c r="V125" i="6"/>
  <c r="U125" i="6"/>
  <c r="Y118" i="6"/>
  <c r="V118" i="6"/>
  <c r="U118" i="6"/>
  <c r="Y114" i="6"/>
  <c r="V114" i="6"/>
  <c r="U114" i="6"/>
  <c r="Y113" i="6"/>
  <c r="V113" i="6"/>
  <c r="U113" i="6"/>
  <c r="Y102" i="6"/>
  <c r="V102" i="6"/>
  <c r="U102" i="6"/>
  <c r="Y120" i="6"/>
  <c r="V120" i="6"/>
  <c r="U120" i="6"/>
  <c r="Y124" i="6"/>
  <c r="V124" i="6"/>
  <c r="U124" i="6"/>
  <c r="Y112" i="6"/>
  <c r="V112" i="6"/>
  <c r="U112" i="6"/>
  <c r="Y111" i="6"/>
  <c r="V111" i="6"/>
  <c r="U111" i="6"/>
  <c r="Y110" i="6"/>
  <c r="V110" i="6"/>
  <c r="U110" i="6"/>
  <c r="Y109" i="6"/>
  <c r="V109" i="6"/>
  <c r="U109" i="6"/>
  <c r="Y108" i="6"/>
  <c r="V108" i="6"/>
  <c r="U108" i="6"/>
  <c r="Y107" i="6"/>
  <c r="V107" i="6"/>
  <c r="U107" i="6"/>
  <c r="Y106" i="6"/>
  <c r="V106" i="6"/>
  <c r="U106" i="6"/>
  <c r="Y105" i="6"/>
  <c r="V105" i="6"/>
  <c r="U105" i="6"/>
  <c r="Y104" i="6"/>
  <c r="V104" i="6"/>
  <c r="U104" i="6"/>
  <c r="Y103" i="6"/>
  <c r="V103" i="6"/>
  <c r="U103" i="6"/>
  <c r="Y96" i="6"/>
  <c r="V96" i="6"/>
  <c r="U96" i="6"/>
  <c r="Y99" i="6"/>
  <c r="V99" i="6"/>
  <c r="U99" i="6"/>
  <c r="Y97" i="6"/>
  <c r="V97" i="6"/>
  <c r="U97" i="6"/>
  <c r="Y93" i="6"/>
  <c r="V93" i="6"/>
  <c r="U93" i="6"/>
  <c r="Y92" i="6"/>
  <c r="V92" i="6"/>
  <c r="U92" i="6"/>
  <c r="Y94" i="6"/>
  <c r="V94" i="6"/>
  <c r="U94" i="6"/>
  <c r="Y91" i="6"/>
  <c r="V91" i="6"/>
  <c r="U91" i="6"/>
  <c r="Y100" i="6"/>
  <c r="V100" i="6"/>
  <c r="U100" i="6"/>
  <c r="Y101" i="6"/>
  <c r="V101" i="6"/>
  <c r="U101" i="6"/>
  <c r="Y90" i="6"/>
  <c r="V90" i="6"/>
  <c r="U90" i="6"/>
  <c r="Y89" i="6"/>
  <c r="V89" i="6"/>
  <c r="U89" i="6"/>
  <c r="Y95" i="6"/>
  <c r="V95" i="6"/>
  <c r="U95" i="6"/>
  <c r="Y98" i="6"/>
  <c r="V98" i="6"/>
  <c r="U98" i="6"/>
  <c r="Y88" i="6"/>
  <c r="V88" i="6"/>
  <c r="U88" i="6"/>
  <c r="Y87" i="6"/>
  <c r="V87" i="6"/>
  <c r="U87" i="6"/>
  <c r="Y80" i="6"/>
  <c r="V80" i="6"/>
  <c r="U80" i="6"/>
  <c r="Y86" i="6"/>
  <c r="V86" i="6"/>
  <c r="U86" i="6"/>
  <c r="Y85" i="6"/>
  <c r="V85" i="6"/>
  <c r="U85" i="6"/>
  <c r="Y84" i="6"/>
  <c r="V84" i="6"/>
  <c r="U84" i="6"/>
  <c r="Y83" i="6"/>
  <c r="V83" i="6"/>
  <c r="U83" i="6"/>
  <c r="Y82" i="6"/>
  <c r="V82" i="6"/>
  <c r="U82" i="6"/>
  <c r="Y81" i="6"/>
  <c r="V81" i="6"/>
  <c r="U81" i="6"/>
  <c r="Y78" i="6"/>
  <c r="V78" i="6"/>
  <c r="U78" i="6"/>
  <c r="Y77" i="6"/>
  <c r="V77" i="6"/>
  <c r="U77" i="6"/>
  <c r="Y79" i="6"/>
  <c r="V79" i="6"/>
  <c r="U79" i="6"/>
  <c r="Y71" i="6"/>
  <c r="V71" i="6"/>
  <c r="U71" i="6"/>
  <c r="Y74" i="6"/>
  <c r="V74" i="6"/>
  <c r="U74" i="6"/>
  <c r="Y72" i="6"/>
  <c r="V72" i="6"/>
  <c r="U72" i="6"/>
  <c r="Y67" i="6"/>
  <c r="V67" i="6"/>
  <c r="U67" i="6"/>
  <c r="Y66" i="6"/>
  <c r="V66" i="6"/>
  <c r="U66" i="6"/>
  <c r="Y68" i="6"/>
  <c r="V68" i="6"/>
  <c r="U68" i="6"/>
  <c r="Y65" i="6"/>
  <c r="V65" i="6"/>
  <c r="U65" i="6"/>
  <c r="Y75" i="6"/>
  <c r="V75" i="6"/>
  <c r="U75" i="6"/>
  <c r="Y69" i="6"/>
  <c r="V69" i="6"/>
  <c r="U69" i="6"/>
  <c r="Y64" i="6"/>
  <c r="V64" i="6"/>
  <c r="U64" i="6"/>
  <c r="Y70" i="6"/>
  <c r="V70" i="6"/>
  <c r="U70" i="6"/>
  <c r="Y73" i="6"/>
  <c r="V73" i="6"/>
  <c r="U73" i="6"/>
  <c r="Y62" i="6"/>
  <c r="V62" i="6"/>
  <c r="U62" i="6"/>
  <c r="Y61" i="6"/>
  <c r="V61" i="6"/>
  <c r="U61" i="6"/>
  <c r="Y54" i="6"/>
  <c r="V54" i="6"/>
  <c r="U54" i="6"/>
  <c r="Y60" i="6"/>
  <c r="V60" i="6"/>
  <c r="U60" i="6"/>
  <c r="Y59" i="6"/>
  <c r="V59" i="6"/>
  <c r="U59" i="6"/>
  <c r="Y58" i="6"/>
  <c r="V58" i="6"/>
  <c r="U58" i="6"/>
  <c r="Y57" i="6"/>
  <c r="V57" i="6"/>
  <c r="U57" i="6"/>
  <c r="Y56" i="6"/>
  <c r="V56" i="6"/>
  <c r="U56" i="6"/>
  <c r="Y55" i="6"/>
  <c r="V55" i="6"/>
  <c r="U55" i="6"/>
  <c r="Y63" i="6"/>
  <c r="V63" i="6"/>
  <c r="U63" i="6"/>
  <c r="Y53" i="6"/>
  <c r="V53" i="6"/>
  <c r="U53" i="6"/>
  <c r="Y76" i="6"/>
  <c r="V76" i="6"/>
  <c r="U76" i="6"/>
  <c r="Y48" i="6"/>
  <c r="V48" i="6"/>
  <c r="U48" i="6"/>
  <c r="Y51" i="6"/>
  <c r="V51" i="6"/>
  <c r="U51" i="6"/>
  <c r="Y49" i="6"/>
  <c r="V49" i="6"/>
  <c r="U49" i="6"/>
  <c r="Y44" i="6"/>
  <c r="V44" i="6"/>
  <c r="U44" i="6"/>
  <c r="Y45" i="6"/>
  <c r="V45" i="6"/>
  <c r="U45" i="6"/>
  <c r="Y43" i="6"/>
  <c r="V43" i="6"/>
  <c r="U43" i="6"/>
  <c r="Y52" i="6"/>
  <c r="V52" i="6"/>
  <c r="U52" i="6"/>
  <c r="Y46" i="6"/>
  <c r="V46" i="6"/>
  <c r="U46" i="6"/>
  <c r="Y41" i="6"/>
  <c r="V41" i="6"/>
  <c r="U41" i="6"/>
  <c r="Y42" i="6"/>
  <c r="V42" i="6"/>
  <c r="U42" i="6"/>
  <c r="Y40" i="6"/>
  <c r="V40" i="6"/>
  <c r="U40" i="6"/>
  <c r="Y47" i="6"/>
  <c r="V47" i="6"/>
  <c r="U47" i="6"/>
  <c r="Y50" i="6"/>
  <c r="V50" i="6"/>
  <c r="U50" i="6"/>
  <c r="Y34" i="6"/>
  <c r="V34" i="6"/>
  <c r="U34" i="6"/>
  <c r="Y32" i="6"/>
  <c r="V32" i="6"/>
  <c r="U32" i="6"/>
  <c r="Y39" i="6"/>
  <c r="V39" i="6"/>
  <c r="U39" i="6"/>
  <c r="Y38" i="6"/>
  <c r="V38" i="6"/>
  <c r="U38" i="6"/>
  <c r="Y37" i="6"/>
  <c r="V37" i="6"/>
  <c r="U37" i="6"/>
  <c r="Y36" i="6"/>
  <c r="V36" i="6"/>
  <c r="U36" i="6"/>
  <c r="Y35" i="6"/>
  <c r="V35" i="6"/>
  <c r="U35" i="6"/>
  <c r="Y31" i="6"/>
  <c r="V31" i="6"/>
  <c r="U31" i="6"/>
  <c r="Y33" i="6"/>
  <c r="V33" i="6"/>
  <c r="U33" i="6"/>
  <c r="Y26" i="6"/>
  <c r="V26" i="6"/>
  <c r="U26" i="6"/>
  <c r="Y29" i="6"/>
  <c r="V29" i="6"/>
  <c r="U29" i="6"/>
  <c r="Y27" i="6"/>
  <c r="V27" i="6"/>
  <c r="U27" i="6"/>
  <c r="Y23" i="6"/>
  <c r="V23" i="6"/>
  <c r="U23" i="6"/>
  <c r="Y24" i="6"/>
  <c r="V24" i="6"/>
  <c r="U24" i="6"/>
  <c r="Y22" i="6"/>
  <c r="V22" i="6"/>
  <c r="U22" i="6"/>
  <c r="Y30" i="6"/>
  <c r="V30" i="6"/>
  <c r="U30" i="6"/>
  <c r="Y21" i="6"/>
  <c r="V21" i="6"/>
  <c r="U21" i="6"/>
  <c r="Y19" i="6"/>
  <c r="V19" i="6"/>
  <c r="U19" i="6"/>
  <c r="Y20" i="6"/>
  <c r="V20" i="6"/>
  <c r="U20" i="6"/>
  <c r="Y15" i="6"/>
  <c r="V15" i="6"/>
  <c r="U15" i="6"/>
  <c r="Y18" i="6"/>
  <c r="V18" i="6"/>
  <c r="U18" i="6"/>
  <c r="Y25" i="6"/>
  <c r="V25" i="6"/>
  <c r="U25" i="6"/>
  <c r="Y28" i="6"/>
  <c r="V28" i="6"/>
  <c r="U28" i="6"/>
  <c r="Y14" i="6"/>
  <c r="V14" i="6"/>
  <c r="U14" i="6"/>
  <c r="Y11" i="6"/>
  <c r="V11" i="6"/>
  <c r="U11" i="6"/>
  <c r="Y13" i="6"/>
  <c r="V13" i="6"/>
  <c r="U13" i="6"/>
  <c r="Y12" i="6"/>
  <c r="V12" i="6"/>
  <c r="U12" i="6"/>
  <c r="Y16" i="6"/>
  <c r="V16" i="6"/>
  <c r="U16" i="6"/>
  <c r="Y17" i="6"/>
  <c r="V17" i="6"/>
  <c r="U17" i="6"/>
  <c r="M152" i="6"/>
  <c r="M165" i="6"/>
  <c r="M157" i="6"/>
  <c r="M156" i="6"/>
  <c r="M154" i="6"/>
  <c r="M155" i="6"/>
  <c r="M160" i="6"/>
  <c r="M159" i="6"/>
  <c r="M161" i="6"/>
  <c r="M162" i="6"/>
  <c r="M163" i="6"/>
  <c r="M153" i="6"/>
  <c r="M166" i="6"/>
  <c r="M158" i="6"/>
  <c r="M151" i="6"/>
  <c r="M164" i="6"/>
  <c r="M141" i="6"/>
  <c r="M146" i="6"/>
  <c r="M144" i="6"/>
  <c r="M139" i="6"/>
  <c r="M138" i="6"/>
  <c r="M140" i="6"/>
  <c r="M137" i="6"/>
  <c r="M147" i="6"/>
  <c r="M142" i="6"/>
  <c r="M136" i="6"/>
  <c r="M127" i="6"/>
  <c r="M135" i="6"/>
  <c r="M143" i="6"/>
  <c r="M145" i="6"/>
  <c r="M134" i="6"/>
  <c r="M133" i="6"/>
  <c r="M128" i="6"/>
  <c r="M132" i="6"/>
  <c r="M131" i="6"/>
  <c r="M130" i="6"/>
  <c r="M129" i="6"/>
  <c r="M150" i="6"/>
  <c r="M149" i="6"/>
  <c r="M148" i="6"/>
  <c r="M126" i="6"/>
  <c r="M121" i="6"/>
  <c r="M123" i="6"/>
  <c r="M122" i="6"/>
  <c r="M117" i="6"/>
  <c r="M116" i="6"/>
  <c r="M119" i="6"/>
  <c r="M115" i="6"/>
  <c r="M125" i="6"/>
  <c r="M118" i="6"/>
  <c r="M114" i="6"/>
  <c r="M113" i="6"/>
  <c r="M102" i="6"/>
  <c r="M120" i="6"/>
  <c r="M124" i="6"/>
  <c r="M112" i="6"/>
  <c r="M111" i="6"/>
  <c r="M110" i="6"/>
  <c r="M109" i="6"/>
  <c r="M108" i="6"/>
  <c r="M107" i="6"/>
  <c r="M106" i="6"/>
  <c r="M105" i="6"/>
  <c r="M104" i="6"/>
  <c r="M103" i="6"/>
  <c r="M96" i="6"/>
  <c r="M99" i="6"/>
  <c r="M97" i="6"/>
  <c r="M93" i="6"/>
  <c r="M92" i="6"/>
  <c r="M94" i="6"/>
  <c r="M91" i="6"/>
  <c r="M100" i="6"/>
  <c r="M101" i="6"/>
  <c r="M90" i="6"/>
  <c r="M89" i="6"/>
  <c r="M95" i="6"/>
  <c r="M98" i="6"/>
  <c r="M88" i="6"/>
  <c r="M87" i="6"/>
  <c r="M80" i="6"/>
  <c r="M86" i="6"/>
  <c r="M85" i="6"/>
  <c r="M84" i="6"/>
  <c r="M83" i="6"/>
  <c r="M82" i="6"/>
  <c r="M81" i="6"/>
  <c r="M78" i="6"/>
  <c r="M77" i="6"/>
  <c r="M79" i="6"/>
  <c r="M71" i="6"/>
  <c r="M74" i="6"/>
  <c r="M72" i="6"/>
  <c r="M67" i="6"/>
  <c r="M66" i="6"/>
  <c r="M68" i="6"/>
  <c r="M65" i="6"/>
  <c r="M75" i="6"/>
  <c r="M69" i="6"/>
  <c r="M64" i="6"/>
  <c r="M70" i="6"/>
  <c r="M73" i="6"/>
  <c r="M62" i="6"/>
  <c r="M61" i="6"/>
  <c r="M54" i="6"/>
  <c r="M60" i="6"/>
  <c r="M59" i="6"/>
  <c r="M58" i="6"/>
  <c r="M57" i="6"/>
  <c r="M56" i="6"/>
  <c r="M55" i="6"/>
  <c r="M63" i="6"/>
  <c r="M53" i="6"/>
  <c r="M76" i="6"/>
  <c r="M48" i="6"/>
  <c r="M51" i="6"/>
  <c r="M49" i="6"/>
  <c r="M44" i="6"/>
  <c r="M45" i="6"/>
  <c r="M43" i="6"/>
  <c r="M52" i="6"/>
  <c r="M46" i="6"/>
  <c r="M41" i="6"/>
  <c r="M42" i="6"/>
  <c r="M40" i="6"/>
  <c r="M47" i="6"/>
  <c r="M50" i="6"/>
  <c r="M34" i="6"/>
  <c r="M32" i="6"/>
  <c r="M39" i="6"/>
  <c r="M38" i="6"/>
  <c r="M37" i="6"/>
  <c r="M36" i="6"/>
  <c r="M35" i="6"/>
  <c r="M31" i="6"/>
  <c r="M33" i="6"/>
  <c r="M26" i="6"/>
  <c r="M29" i="6"/>
  <c r="M27" i="6"/>
  <c r="M23" i="6"/>
  <c r="M24" i="6"/>
  <c r="M22" i="6"/>
  <c r="M30" i="6"/>
  <c r="M21" i="6"/>
  <c r="M19" i="6"/>
  <c r="M20" i="6"/>
  <c r="M15" i="6"/>
  <c r="M18" i="6"/>
  <c r="M25" i="6"/>
  <c r="M28" i="6"/>
  <c r="M14" i="6"/>
  <c r="M11" i="6"/>
  <c r="M13" i="6"/>
  <c r="M12" i="6"/>
  <c r="M16" i="6"/>
  <c r="M17" i="6"/>
  <c r="Q152" i="6"/>
  <c r="P152" i="6"/>
  <c r="Q165" i="6"/>
  <c r="P165" i="6"/>
  <c r="Q157" i="6"/>
  <c r="P157" i="6"/>
  <c r="Q156" i="6"/>
  <c r="P156" i="6"/>
  <c r="Q154" i="6"/>
  <c r="P154" i="6"/>
  <c r="Q155" i="6"/>
  <c r="P155" i="6"/>
  <c r="Q160" i="6"/>
  <c r="P160" i="6"/>
  <c r="Q159" i="6"/>
  <c r="P159" i="6"/>
  <c r="Q161" i="6"/>
  <c r="P161" i="6"/>
  <c r="Q162" i="6"/>
  <c r="P162" i="6"/>
  <c r="Q163" i="6"/>
  <c r="P163" i="6"/>
  <c r="Q153" i="6"/>
  <c r="P153" i="6"/>
  <c r="Q166" i="6"/>
  <c r="P166" i="6"/>
  <c r="Q158" i="6"/>
  <c r="P158" i="6"/>
  <c r="Q151" i="6"/>
  <c r="P151" i="6"/>
  <c r="Q164" i="6"/>
  <c r="P164" i="6"/>
  <c r="Q141" i="6"/>
  <c r="P141" i="6"/>
  <c r="Q146" i="6"/>
  <c r="P146" i="6"/>
  <c r="Q144" i="6"/>
  <c r="P144" i="6"/>
  <c r="Q139" i="6"/>
  <c r="P139" i="6"/>
  <c r="Q138" i="6"/>
  <c r="P138" i="6"/>
  <c r="Q140" i="6"/>
  <c r="P140" i="6"/>
  <c r="Q137" i="6"/>
  <c r="P137" i="6"/>
  <c r="Q147" i="6"/>
  <c r="P147" i="6"/>
  <c r="Q142" i="6"/>
  <c r="P142" i="6"/>
  <c r="Q136" i="6"/>
  <c r="P136" i="6"/>
  <c r="Q127" i="6"/>
  <c r="P127" i="6"/>
  <c r="Q135" i="6"/>
  <c r="P135" i="6"/>
  <c r="Q143" i="6"/>
  <c r="P143" i="6"/>
  <c r="Q145" i="6"/>
  <c r="P145" i="6"/>
  <c r="Q134" i="6"/>
  <c r="P134" i="6"/>
  <c r="Q133" i="6"/>
  <c r="P133" i="6"/>
  <c r="Q128" i="6"/>
  <c r="P128" i="6"/>
  <c r="Q132" i="6"/>
  <c r="P132" i="6"/>
  <c r="Q131" i="6"/>
  <c r="P131" i="6"/>
  <c r="Q130" i="6"/>
  <c r="P130" i="6"/>
  <c r="Q129" i="6"/>
  <c r="P129" i="6"/>
  <c r="Q150" i="6"/>
  <c r="P150" i="6"/>
  <c r="Q149" i="6"/>
  <c r="P149" i="6"/>
  <c r="Q148" i="6"/>
  <c r="P148" i="6"/>
  <c r="Q126" i="6"/>
  <c r="P126" i="6"/>
  <c r="Q121" i="6"/>
  <c r="P121" i="6"/>
  <c r="Q123" i="6"/>
  <c r="P123" i="6"/>
  <c r="Q122" i="6"/>
  <c r="P122" i="6"/>
  <c r="Q117" i="6"/>
  <c r="P117" i="6"/>
  <c r="Q116" i="6"/>
  <c r="P116" i="6"/>
  <c r="Q119" i="6"/>
  <c r="P119" i="6"/>
  <c r="Q115" i="6"/>
  <c r="P115" i="6"/>
  <c r="Q125" i="6"/>
  <c r="P125" i="6"/>
  <c r="Q118" i="6"/>
  <c r="P118" i="6"/>
  <c r="Q114" i="6"/>
  <c r="P114" i="6"/>
  <c r="Q113" i="6"/>
  <c r="P113" i="6"/>
  <c r="Q102" i="6"/>
  <c r="P102" i="6"/>
  <c r="Q120" i="6"/>
  <c r="P120" i="6"/>
  <c r="Q124" i="6"/>
  <c r="P124" i="6"/>
  <c r="Q112" i="6"/>
  <c r="P112" i="6"/>
  <c r="Q111" i="6"/>
  <c r="P111" i="6"/>
  <c r="Q110" i="6"/>
  <c r="P110" i="6"/>
  <c r="Q109" i="6"/>
  <c r="P109" i="6"/>
  <c r="Q108" i="6"/>
  <c r="P108" i="6"/>
  <c r="Q107" i="6"/>
  <c r="P107" i="6"/>
  <c r="Q106" i="6"/>
  <c r="P106" i="6"/>
  <c r="Q105" i="6"/>
  <c r="P105" i="6"/>
  <c r="Q104" i="6"/>
  <c r="P104" i="6"/>
  <c r="Q103" i="6"/>
  <c r="P103" i="6"/>
  <c r="Q96" i="6"/>
  <c r="P96" i="6"/>
  <c r="Q99" i="6"/>
  <c r="P99" i="6"/>
  <c r="Q97" i="6"/>
  <c r="P97" i="6"/>
  <c r="Q93" i="6"/>
  <c r="P93" i="6"/>
  <c r="Q92" i="6"/>
  <c r="P92" i="6"/>
  <c r="Q94" i="6"/>
  <c r="P94" i="6"/>
  <c r="Q91" i="6"/>
  <c r="P91" i="6"/>
  <c r="Q100" i="6"/>
  <c r="P100" i="6"/>
  <c r="Q101" i="6"/>
  <c r="P101" i="6"/>
  <c r="Q90" i="6"/>
  <c r="P90" i="6"/>
  <c r="Q89" i="6"/>
  <c r="P89" i="6"/>
  <c r="Q95" i="6"/>
  <c r="P95" i="6"/>
  <c r="Q98" i="6"/>
  <c r="P98" i="6"/>
  <c r="Q88" i="6"/>
  <c r="P88" i="6"/>
  <c r="Q87" i="6"/>
  <c r="P87" i="6"/>
  <c r="Q80" i="6"/>
  <c r="P80" i="6"/>
  <c r="Q86" i="6"/>
  <c r="P86" i="6"/>
  <c r="Q85" i="6"/>
  <c r="P85" i="6"/>
  <c r="Q84" i="6"/>
  <c r="P84" i="6"/>
  <c r="Q83" i="6"/>
  <c r="P83" i="6"/>
  <c r="Q82" i="6"/>
  <c r="P82" i="6"/>
  <c r="Q81" i="6"/>
  <c r="P81" i="6"/>
  <c r="Q78" i="6"/>
  <c r="P78" i="6"/>
  <c r="Q77" i="6"/>
  <c r="P77" i="6"/>
  <c r="Q79" i="6"/>
  <c r="P79" i="6"/>
  <c r="Q71" i="6"/>
  <c r="P71" i="6"/>
  <c r="Q74" i="6"/>
  <c r="P74" i="6"/>
  <c r="Q72" i="6"/>
  <c r="P72" i="6"/>
  <c r="Q67" i="6"/>
  <c r="P67" i="6"/>
  <c r="Q66" i="6"/>
  <c r="P66" i="6"/>
  <c r="Q68" i="6"/>
  <c r="P68" i="6"/>
  <c r="Q65" i="6"/>
  <c r="P65" i="6"/>
  <c r="Q75" i="6"/>
  <c r="P75" i="6"/>
  <c r="Q69" i="6"/>
  <c r="P69" i="6"/>
  <c r="Q64" i="6"/>
  <c r="P64" i="6"/>
  <c r="Q70" i="6"/>
  <c r="P70" i="6"/>
  <c r="Q73" i="6"/>
  <c r="P73" i="6"/>
  <c r="Q62" i="6"/>
  <c r="P62" i="6"/>
  <c r="Q61" i="6"/>
  <c r="P61" i="6"/>
  <c r="Q54" i="6"/>
  <c r="P54" i="6"/>
  <c r="Q60" i="6"/>
  <c r="P60" i="6"/>
  <c r="Q59" i="6"/>
  <c r="P59" i="6"/>
  <c r="Q58" i="6"/>
  <c r="P58" i="6"/>
  <c r="Q57" i="6"/>
  <c r="P57" i="6"/>
  <c r="Q56" i="6"/>
  <c r="P56" i="6"/>
  <c r="Q55" i="6"/>
  <c r="P55" i="6"/>
  <c r="Q63" i="6"/>
  <c r="P63" i="6"/>
  <c r="Q53" i="6"/>
  <c r="P53" i="6"/>
  <c r="Q76" i="6"/>
  <c r="P76" i="6"/>
  <c r="Q48" i="6"/>
  <c r="P48" i="6"/>
  <c r="Q51" i="6"/>
  <c r="P51" i="6"/>
  <c r="Q49" i="6"/>
  <c r="P49" i="6"/>
  <c r="Q44" i="6"/>
  <c r="P44" i="6"/>
  <c r="Q45" i="6"/>
  <c r="P45" i="6"/>
  <c r="Q43" i="6"/>
  <c r="P43" i="6"/>
  <c r="Q52" i="6"/>
  <c r="P52" i="6"/>
  <c r="Q46" i="6"/>
  <c r="P46" i="6"/>
  <c r="Q41" i="6"/>
  <c r="P41" i="6"/>
  <c r="Q42" i="6"/>
  <c r="P42" i="6"/>
  <c r="Q40" i="6"/>
  <c r="P40" i="6"/>
  <c r="Q47" i="6"/>
  <c r="P47" i="6"/>
  <c r="Q50" i="6"/>
  <c r="P50" i="6"/>
  <c r="Q34" i="6"/>
  <c r="P34" i="6"/>
  <c r="Q32" i="6"/>
  <c r="P32" i="6"/>
  <c r="Q39" i="6"/>
  <c r="P39" i="6"/>
  <c r="Q38" i="6"/>
  <c r="P38" i="6"/>
  <c r="Q37" i="6"/>
  <c r="P37" i="6"/>
  <c r="Q36" i="6"/>
  <c r="P36" i="6"/>
  <c r="Q35" i="6"/>
  <c r="P35" i="6"/>
  <c r="Q31" i="6"/>
  <c r="P31" i="6"/>
  <c r="Q33" i="6"/>
  <c r="P33" i="6"/>
  <c r="Q26" i="6"/>
  <c r="P26" i="6"/>
  <c r="Q29" i="6"/>
  <c r="P29" i="6"/>
  <c r="Q27" i="6"/>
  <c r="P27" i="6"/>
  <c r="Q23" i="6"/>
  <c r="P23" i="6"/>
  <c r="Q24" i="6"/>
  <c r="P24" i="6"/>
  <c r="Q22" i="6"/>
  <c r="P22" i="6"/>
  <c r="Q30" i="6"/>
  <c r="P30" i="6"/>
  <c r="Q21" i="6"/>
  <c r="P21" i="6"/>
  <c r="Q19" i="6"/>
  <c r="P19" i="6"/>
  <c r="Q20" i="6"/>
  <c r="P20" i="6"/>
  <c r="Q15" i="6"/>
  <c r="P15" i="6"/>
  <c r="Q18" i="6"/>
  <c r="P18" i="6"/>
  <c r="Q25" i="6"/>
  <c r="P25" i="6"/>
  <c r="Q28" i="6"/>
  <c r="P28" i="6"/>
  <c r="Q14" i="6"/>
  <c r="P14" i="6"/>
  <c r="Q11" i="6"/>
  <c r="P11" i="6"/>
  <c r="Q13" i="6"/>
  <c r="P13" i="6"/>
  <c r="Q12" i="6"/>
  <c r="P12" i="6"/>
  <c r="Q16" i="6"/>
  <c r="P16" i="6"/>
  <c r="Q17" i="6"/>
  <c r="P17" i="6"/>
  <c r="O9" i="6" l="1"/>
  <c r="N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Bendixen, Julius</author>
  </authors>
  <commentList>
    <comment ref="AB6" authorId="0" shapeId="0" xr:uid="{DD55207E-D0CE-40E1-9A23-CE666421887F}">
      <text>
        <r>
          <rPr>
            <b/>
            <sz val="9"/>
            <color indexed="81"/>
            <rFont val="Segoe UI"/>
            <family val="2"/>
          </rPr>
          <t>Bendixen, Julius:</t>
        </r>
        <r>
          <rPr>
            <sz val="9"/>
            <color indexed="81"/>
            <rFont val="Segoe UI"/>
            <family val="2"/>
          </rPr>
          <t xml:space="preserve">
Hier werden entweder die Personenanzahl oder die Gegenstände, welche einen spezifischen Volumenstrom haben, wie WC, Urinal und Dusche, hinterlegt.</t>
        </r>
      </text>
    </comment>
  </commentList>
</comments>
</file>

<file path=xl/sharedStrings.xml><?xml version="1.0" encoding="utf-8"?>
<sst xmlns="http://schemas.openxmlformats.org/spreadsheetml/2006/main" count="687" uniqueCount="421">
  <si>
    <t>ID</t>
  </si>
  <si>
    <t>xxx</t>
  </si>
  <si>
    <t>Fläche</t>
  </si>
  <si>
    <t>Volumen</t>
  </si>
  <si>
    <t>m²</t>
  </si>
  <si>
    <t>Raumdaten</t>
  </si>
  <si>
    <t>°C</t>
  </si>
  <si>
    <t>m³</t>
  </si>
  <si>
    <t>m</t>
  </si>
  <si>
    <t>Raum-Nr.</t>
  </si>
  <si>
    <t>% rel. Feuchte</t>
  </si>
  <si>
    <t>dB / NR-Kurve</t>
  </si>
  <si>
    <t>Raum-temperatur Winter</t>
  </si>
  <si>
    <t>Raum-temperatur Sommer</t>
  </si>
  <si>
    <t>Typ Abhangdecke</t>
  </si>
  <si>
    <t>z.B. Rasterdecke</t>
  </si>
  <si>
    <t>Abhang-decke</t>
  </si>
  <si>
    <t>Nummer Raumtyp</t>
  </si>
  <si>
    <t>Bezeichnung Raumtyp</t>
  </si>
  <si>
    <t>Geschoss</t>
  </si>
  <si>
    <t>lichte Raumhöhe</t>
  </si>
  <si>
    <t>Höhe 
MEP-Raum</t>
  </si>
  <si>
    <t>SC_Raum_Höhe</t>
  </si>
  <si>
    <t>ja / nein</t>
  </si>
  <si>
    <t>Teilergebnis/Summe</t>
  </si>
  <si>
    <t>lichte Höhe
Abhangdecke</t>
  </si>
  <si>
    <t>Raum
beheizt</t>
  </si>
  <si>
    <t>Raum mit mech. Lüftung</t>
  </si>
  <si>
    <t>Raum-Bezeichnung</t>
  </si>
  <si>
    <t>Raum 
Anforderung Luftfeuchte</t>
  </si>
  <si>
    <t>Raum
Anforderung
Akustik</t>
  </si>
  <si>
    <t>Raum mit Sprinkler-schutz</t>
  </si>
  <si>
    <t>Raum-Kommentar (1)</t>
  </si>
  <si>
    <t>Raum-Kommentar (2)</t>
  </si>
  <si>
    <t>BKW_MEP_Raumtyp</t>
  </si>
  <si>
    <t>BKW_MEP_Raumtyp Bezeichnung</t>
  </si>
  <si>
    <t>BKW_MEP_Abhangdecke (ja/nein)</t>
  </si>
  <si>
    <t>BKW_MEP_Abhangdecke Typ</t>
  </si>
  <si>
    <t>BKW_MEP_Abhangdecke lichte Höhe</t>
  </si>
  <si>
    <t>BKW_MEP_Temperatur Winterfall</t>
  </si>
  <si>
    <t>BKW_MEP_Temperatur Sommerfall</t>
  </si>
  <si>
    <t>BKW_MEP_beheizt (ja/nein)</t>
  </si>
  <si>
    <t>BKW_MEP_mech. Lüftung (ja/nein)</t>
  </si>
  <si>
    <t>BKW_MEP_Anforderung Luftfeuchte</t>
  </si>
  <si>
    <t>BKW_MEP_Anforderung Akustik</t>
  </si>
  <si>
    <t>BKW_MEP_Sprinklerschutz (ja/nein)</t>
  </si>
  <si>
    <t>BKW_MEP_Anzahl Personen</t>
  </si>
  <si>
    <t>BKW_MEP_Kommentar (1)</t>
  </si>
  <si>
    <t>BKW_MEP_Kommentar (2)</t>
  </si>
  <si>
    <t>BKW_MEP_zus. Raumummer (1)</t>
  </si>
  <si>
    <t>BKW_MEP_zus. Raumummer (2)</t>
  </si>
  <si>
    <t>zusätzliche 
Raum-Nr.(1)</t>
  </si>
  <si>
    <t>zusätzliche 
Raum-Nr.(2)</t>
  </si>
  <si>
    <t>Leistungsermittlung mit Raumtypen - Raumdaten</t>
  </si>
  <si>
    <t>Gebäudeteil</t>
  </si>
  <si>
    <t>Anzahl der Personen/ Gegenstände</t>
  </si>
  <si>
    <t>r000001866671_00</t>
  </si>
  <si>
    <t>U1_OKRFB</t>
  </si>
  <si>
    <t>DMoU 03</t>
  </si>
  <si>
    <t>Aufzug</t>
  </si>
  <si>
    <t>r000001866672_00</t>
  </si>
  <si>
    <t>DMoU 02</t>
  </si>
  <si>
    <t>Lager</t>
  </si>
  <si>
    <t>r000001866673_00</t>
  </si>
  <si>
    <t>DU 11</t>
  </si>
  <si>
    <t>r000001866674_00</t>
  </si>
  <si>
    <t>DMwU 01</t>
  </si>
  <si>
    <t>Treppe</t>
  </si>
  <si>
    <t>r000001866675_00</t>
  </si>
  <si>
    <t>DMwU 03</t>
  </si>
  <si>
    <t>SAN Zentrale</t>
  </si>
  <si>
    <t>r000001866676_00</t>
  </si>
  <si>
    <t>DU 14</t>
  </si>
  <si>
    <t>r000001866677_00</t>
  </si>
  <si>
    <t>DU 19</t>
  </si>
  <si>
    <t>BOS Funk / BMZ</t>
  </si>
  <si>
    <t>r000001866678_00</t>
  </si>
  <si>
    <t>DU 20</t>
  </si>
  <si>
    <t>NSHV Raum AV Netz</t>
  </si>
  <si>
    <t>r000001866679_00</t>
  </si>
  <si>
    <t>DU 22</t>
  </si>
  <si>
    <t>Batterieraum</t>
  </si>
  <si>
    <t>r000001866680_00</t>
  </si>
  <si>
    <t>DU 23</t>
  </si>
  <si>
    <t>USV Raum</t>
  </si>
  <si>
    <t>r000001866681_00</t>
  </si>
  <si>
    <t>DU 25</t>
  </si>
  <si>
    <t>Fortluft</t>
  </si>
  <si>
    <t>r000001866682_00</t>
  </si>
  <si>
    <t>DMoU 04</t>
  </si>
  <si>
    <t>Datenraum Allgemein</t>
  </si>
  <si>
    <t>r000001866683_00</t>
  </si>
  <si>
    <t>DU 27</t>
  </si>
  <si>
    <t>Flur</t>
  </si>
  <si>
    <t>r000001866684_00</t>
  </si>
  <si>
    <t>DMoU 01</t>
  </si>
  <si>
    <t>r000001866685_00</t>
  </si>
  <si>
    <t>01</t>
  </si>
  <si>
    <t>Einbringöffnung</t>
  </si>
  <si>
    <t>r000001866686_00</t>
  </si>
  <si>
    <t>DU 01</t>
  </si>
  <si>
    <t>RLHK Zentrale</t>
  </si>
  <si>
    <t>r000001866727_00</t>
  </si>
  <si>
    <t>EG_OKRFB</t>
  </si>
  <si>
    <t>Mw0 03</t>
  </si>
  <si>
    <t>Installationsschacht</t>
  </si>
  <si>
    <t>r000001866728_00</t>
  </si>
  <si>
    <t>Mo0 05</t>
  </si>
  <si>
    <t>Putzraum</t>
  </si>
  <si>
    <t>r000001866729_00</t>
  </si>
  <si>
    <t>Mo0 04</t>
  </si>
  <si>
    <t>WC Frauen</t>
  </si>
  <si>
    <t>r000001866730_00</t>
  </si>
  <si>
    <t>Mw0 04</t>
  </si>
  <si>
    <t>ELT</t>
  </si>
  <si>
    <t>r000001866731_00</t>
  </si>
  <si>
    <t>D0 25</t>
  </si>
  <si>
    <t>r000001866732_00</t>
  </si>
  <si>
    <t>D0 26</t>
  </si>
  <si>
    <t>Serverraum</t>
  </si>
  <si>
    <t>r000001866733_00</t>
  </si>
  <si>
    <t>Mo 06.1</t>
  </si>
  <si>
    <t>WC Herren</t>
  </si>
  <si>
    <t>r000001866734_00</t>
  </si>
  <si>
    <t>Mo0 06</t>
  </si>
  <si>
    <t>r000001866735_00</t>
  </si>
  <si>
    <t>Mo0 03</t>
  </si>
  <si>
    <t>r000001866736_00</t>
  </si>
  <si>
    <t>D0 24a/b</t>
  </si>
  <si>
    <t>Post / Kopieren</t>
  </si>
  <si>
    <t>r000001866737_00</t>
  </si>
  <si>
    <t>D0 14</t>
  </si>
  <si>
    <t>Allg. &amp; Gruppenleitung</t>
  </si>
  <si>
    <t>r000001866738_00</t>
  </si>
  <si>
    <t>D0 16</t>
  </si>
  <si>
    <t>Azubi</t>
  </si>
  <si>
    <t>r000001866739_00</t>
  </si>
  <si>
    <t>Mw 0 01/02</t>
  </si>
  <si>
    <t>Treppe/Flur</t>
  </si>
  <si>
    <t>r000001866740_00</t>
  </si>
  <si>
    <t>Mo0 02</t>
  </si>
  <si>
    <t>WC B</t>
  </si>
  <si>
    <t>r000001866741_00</t>
  </si>
  <si>
    <t>D0 08</t>
  </si>
  <si>
    <t>Smartfarming</t>
  </si>
  <si>
    <t>r000001866742_00</t>
  </si>
  <si>
    <t>Mo0 01</t>
  </si>
  <si>
    <t>r000001866743_00</t>
  </si>
  <si>
    <t>D0 28</t>
  </si>
  <si>
    <t>Technikum</t>
  </si>
  <si>
    <t>r000001866766_00</t>
  </si>
  <si>
    <t>OG1_OKRFB</t>
  </si>
  <si>
    <t>D1 25</t>
  </si>
  <si>
    <t>r000001866767_00</t>
  </si>
  <si>
    <t>D1 26</t>
  </si>
  <si>
    <t>r000001866768_00</t>
  </si>
  <si>
    <t>Mo1 05</t>
  </si>
  <si>
    <t>r000001866769_00</t>
  </si>
  <si>
    <t>Mo1 04</t>
  </si>
  <si>
    <t>WC Damen</t>
  </si>
  <si>
    <t>r000001866770_00</t>
  </si>
  <si>
    <t>Mo 1 06.1</t>
  </si>
  <si>
    <t>r000001866771_00</t>
  </si>
  <si>
    <t>Mo1 06</t>
  </si>
  <si>
    <t>r000001866772_00</t>
  </si>
  <si>
    <t>D1 23</t>
  </si>
  <si>
    <t>r000001866773_00</t>
  </si>
  <si>
    <t>D1 15</t>
  </si>
  <si>
    <t>Wiss. Mitarbeiter</t>
  </si>
  <si>
    <t>r000001866774_00</t>
  </si>
  <si>
    <t>D1 18</t>
  </si>
  <si>
    <t>r000001866775_00</t>
  </si>
  <si>
    <t>D1 17</t>
  </si>
  <si>
    <t>r000001866776_00</t>
  </si>
  <si>
    <t>D1 16</t>
  </si>
  <si>
    <t>r000001866777_00</t>
  </si>
  <si>
    <t>D1 14</t>
  </si>
  <si>
    <t>r000001866778_00</t>
  </si>
  <si>
    <t>Mw1 01/02</t>
  </si>
  <si>
    <t>r000001866779_00</t>
  </si>
  <si>
    <t>Mw1 04</t>
  </si>
  <si>
    <t>r000001866780_00</t>
  </si>
  <si>
    <t>Mw1 03</t>
  </si>
  <si>
    <t>r000001866781_00</t>
  </si>
  <si>
    <t>Mo1 03</t>
  </si>
  <si>
    <t>r000001866782_00</t>
  </si>
  <si>
    <t>Mo1 02</t>
  </si>
  <si>
    <t>r000001866783_00</t>
  </si>
  <si>
    <t>D1 02</t>
  </si>
  <si>
    <t>Co-Working</t>
  </si>
  <si>
    <t>r000001866784_00</t>
  </si>
  <si>
    <t>Mo1 01</t>
  </si>
  <si>
    <t>r000001866811_00</t>
  </si>
  <si>
    <t>OG2_OKRFB</t>
  </si>
  <si>
    <t>D2 25</t>
  </si>
  <si>
    <t>r000001866812_00</t>
  </si>
  <si>
    <t>D2 26</t>
  </si>
  <si>
    <t>r000001866813_00</t>
  </si>
  <si>
    <t>Mo2 05</t>
  </si>
  <si>
    <t>r000001866814_00</t>
  </si>
  <si>
    <t>Mo2 04</t>
  </si>
  <si>
    <t>r000001866815_00</t>
  </si>
  <si>
    <t>Mo2 06.1</t>
  </si>
  <si>
    <t>r000001866816_00</t>
  </si>
  <si>
    <t>Mo2 06</t>
  </si>
  <si>
    <t>r000001866817_00</t>
  </si>
  <si>
    <t>D2 23</t>
  </si>
  <si>
    <t>r000001866818_00</t>
  </si>
  <si>
    <t>D2 24</t>
  </si>
  <si>
    <t>r000001866819_00</t>
  </si>
  <si>
    <t>D2 19</t>
  </si>
  <si>
    <t>Doktorand</t>
  </si>
  <si>
    <t>r000001866820_00</t>
  </si>
  <si>
    <t>D2 17</t>
  </si>
  <si>
    <t>r000001866821_00</t>
  </si>
  <si>
    <t>D2 15</t>
  </si>
  <si>
    <t>r000001866822_00</t>
  </si>
  <si>
    <t>D2 16</t>
  </si>
  <si>
    <t>r000001866823_00</t>
  </si>
  <si>
    <t>D2 18</t>
  </si>
  <si>
    <t>r000001866824_00</t>
  </si>
  <si>
    <t>D2 21</t>
  </si>
  <si>
    <t>r000001866825_00</t>
  </si>
  <si>
    <t>D2 14</t>
  </si>
  <si>
    <t>r000001866826_00</t>
  </si>
  <si>
    <t>Mw2 04</t>
  </si>
  <si>
    <t>r000001866827_00</t>
  </si>
  <si>
    <t>Mw2 03</t>
  </si>
  <si>
    <t>r000001866828_00</t>
  </si>
  <si>
    <t>Mw2 01/02</t>
  </si>
  <si>
    <t>r000001866829_00</t>
  </si>
  <si>
    <t>MO2 03</t>
  </si>
  <si>
    <t>r000001866830_00</t>
  </si>
  <si>
    <t>D2 06</t>
  </si>
  <si>
    <t>Flexwork</t>
  </si>
  <si>
    <t>r000001866831_00</t>
  </si>
  <si>
    <t>Mo2 02</t>
  </si>
  <si>
    <t>r000001866832_00</t>
  </si>
  <si>
    <t>Mo2 01</t>
  </si>
  <si>
    <t>r000001866908_00</t>
  </si>
  <si>
    <t>OG3_OKRFB</t>
  </si>
  <si>
    <t>D3 25</t>
  </si>
  <si>
    <t>r000001866909_00</t>
  </si>
  <si>
    <t>D3 26</t>
  </si>
  <si>
    <t>r000001866910_00</t>
  </si>
  <si>
    <t>Mo3 06</t>
  </si>
  <si>
    <t>r000001866911_00</t>
  </si>
  <si>
    <t>MO3 06.1</t>
  </si>
  <si>
    <t>r000001866912_00</t>
  </si>
  <si>
    <t>Mo3 05</t>
  </si>
  <si>
    <t>r000001866913_00</t>
  </si>
  <si>
    <t>Mo3 04</t>
  </si>
  <si>
    <t>r000001866914_00</t>
  </si>
  <si>
    <t>D3 17</t>
  </si>
  <si>
    <t>r000001866915_00</t>
  </si>
  <si>
    <t>D3 15</t>
  </si>
  <si>
    <t>r000001866916_00</t>
  </si>
  <si>
    <t>D3 24</t>
  </si>
  <si>
    <t>Sekretariat</t>
  </si>
  <si>
    <t>r000001866917_00</t>
  </si>
  <si>
    <t>D3 23</t>
  </si>
  <si>
    <t>r000001866918_00</t>
  </si>
  <si>
    <t>D3 16</t>
  </si>
  <si>
    <t>r000001866919_00</t>
  </si>
  <si>
    <t>D3 18</t>
  </si>
  <si>
    <t>r000001866920_00</t>
  </si>
  <si>
    <t>D3 21</t>
  </si>
  <si>
    <t>r000001866921_00</t>
  </si>
  <si>
    <t>D3 19</t>
  </si>
  <si>
    <t>r000001866922_00</t>
  </si>
  <si>
    <t>D3 14</t>
  </si>
  <si>
    <t>r000001866923_00</t>
  </si>
  <si>
    <t>Mw3 04</t>
  </si>
  <si>
    <t>r000001866924_00</t>
  </si>
  <si>
    <t>Mw3 03</t>
  </si>
  <si>
    <t>r000001866925_00</t>
  </si>
  <si>
    <t>Mw3 01/02</t>
  </si>
  <si>
    <t>r000001866926_00</t>
  </si>
  <si>
    <t>Mo3 03</t>
  </si>
  <si>
    <t>r000001866927_00</t>
  </si>
  <si>
    <t>Mo3 02</t>
  </si>
  <si>
    <t>Diele</t>
  </si>
  <si>
    <t>r000001866928_00</t>
  </si>
  <si>
    <t>D3 06</t>
  </si>
  <si>
    <t>Entwicklungslabor</t>
  </si>
  <si>
    <t>r000001866929_00</t>
  </si>
  <si>
    <t>Mo3 01</t>
  </si>
  <si>
    <t>r000001866959_00</t>
  </si>
  <si>
    <t>OG4_OKRFB</t>
  </si>
  <si>
    <t>Mo4 02</t>
  </si>
  <si>
    <t>Putzmittel / Lager</t>
  </si>
  <si>
    <t>r000001866960_00</t>
  </si>
  <si>
    <t>MO4 03</t>
  </si>
  <si>
    <t>r000001866961_00</t>
  </si>
  <si>
    <t>MO4 05</t>
  </si>
  <si>
    <t>r000001866962_00</t>
  </si>
  <si>
    <t>Mo4 04</t>
  </si>
  <si>
    <t>r000001866963_00</t>
  </si>
  <si>
    <t>D4 01/04/10</t>
  </si>
  <si>
    <t>Social-Area/Flex-Work/Co-Work</t>
  </si>
  <si>
    <t>r000001866964_00</t>
  </si>
  <si>
    <t>Mw4 03</t>
  </si>
  <si>
    <t>r000001866965_00</t>
  </si>
  <si>
    <t>r000001866966_00</t>
  </si>
  <si>
    <t>r000001866967_00</t>
  </si>
  <si>
    <t>r000001866968_00</t>
  </si>
  <si>
    <t>r000001866969_00</t>
  </si>
  <si>
    <t>r000001866970_00</t>
  </si>
  <si>
    <t>r000001866971_00</t>
  </si>
  <si>
    <t>r000001866972_00</t>
  </si>
  <si>
    <t>r000001866973_00</t>
  </si>
  <si>
    <t>r000001866974_00</t>
  </si>
  <si>
    <t>r000001866975_00</t>
  </si>
  <si>
    <t>Mo4 01</t>
  </si>
  <si>
    <t>r000001866976_00</t>
  </si>
  <si>
    <t>r000001866977_00</t>
  </si>
  <si>
    <t>r000001866978_00</t>
  </si>
  <si>
    <t>MO4 06.1</t>
  </si>
  <si>
    <t>r000001866979_00</t>
  </si>
  <si>
    <t>Mo4 06</t>
  </si>
  <si>
    <t>r000001866980_00</t>
  </si>
  <si>
    <t>Mw4 04</t>
  </si>
  <si>
    <t>r000001866981_00</t>
  </si>
  <si>
    <t>Mw4 01/02</t>
  </si>
  <si>
    <t>r000001867010_00</t>
  </si>
  <si>
    <t>OG5_OKRFB</t>
  </si>
  <si>
    <t>Mo5 01</t>
  </si>
  <si>
    <t>r000001867011_00</t>
  </si>
  <si>
    <t>Mw5 03</t>
  </si>
  <si>
    <t>r000001867012_00</t>
  </si>
  <si>
    <t>Mo5 03</t>
  </si>
  <si>
    <t>r000001867013_00</t>
  </si>
  <si>
    <t>Mo5 05</t>
  </si>
  <si>
    <t>r000001867014_00</t>
  </si>
  <si>
    <t>Mo5 04</t>
  </si>
  <si>
    <t>r000001867015_00</t>
  </si>
  <si>
    <t>Mo5 02</t>
  </si>
  <si>
    <t>r000001867016_00</t>
  </si>
  <si>
    <t>D5 25</t>
  </si>
  <si>
    <t>r000001867017_00</t>
  </si>
  <si>
    <t>D5 26</t>
  </si>
  <si>
    <t>r000001867018_00</t>
  </si>
  <si>
    <t>Mo5 06.1</t>
  </si>
  <si>
    <t>r000001867019_00</t>
  </si>
  <si>
    <t>Mo5 06</t>
  </si>
  <si>
    <t>r000001867020_00</t>
  </si>
  <si>
    <t>Mw5 01/02</t>
  </si>
  <si>
    <t>r000001867021_00</t>
  </si>
  <si>
    <t>D5 17</t>
  </si>
  <si>
    <t>r000001867022_00</t>
  </si>
  <si>
    <t>D5 18</t>
  </si>
  <si>
    <t>r000001867023_00</t>
  </si>
  <si>
    <t>D5 19</t>
  </si>
  <si>
    <t>r000001867024_00</t>
  </si>
  <si>
    <t>D5 20</t>
  </si>
  <si>
    <t>r000001867025_00</t>
  </si>
  <si>
    <t>D5 21</t>
  </si>
  <si>
    <t>r000001867026_00</t>
  </si>
  <si>
    <t>D5 23</t>
  </si>
  <si>
    <t>r000001867027_00</t>
  </si>
  <si>
    <t>D5 24</t>
  </si>
  <si>
    <t>Techniker</t>
  </si>
  <si>
    <t>r000001867028_00</t>
  </si>
  <si>
    <t>Mw5 04</t>
  </si>
  <si>
    <t>r000001867029_00</t>
  </si>
  <si>
    <t>D5 27</t>
  </si>
  <si>
    <t>r000001867030_00</t>
  </si>
  <si>
    <t>D5 10</t>
  </si>
  <si>
    <t>Seminarraum</t>
  </si>
  <si>
    <t>r000001867031_00</t>
  </si>
  <si>
    <t>D5 02</t>
  </si>
  <si>
    <t>r000001867032_00</t>
  </si>
  <si>
    <t>D5 06</t>
  </si>
  <si>
    <t>r000001867952_00</t>
  </si>
  <si>
    <t>D0 17</t>
  </si>
  <si>
    <t>Flex-Work Area</t>
  </si>
  <si>
    <t>r000001867955_00</t>
  </si>
  <si>
    <t>D0 27a/b</t>
  </si>
  <si>
    <t>r000001869374_00</t>
  </si>
  <si>
    <t>D1 19</t>
  </si>
  <si>
    <t>Co-Working Space</t>
  </si>
  <si>
    <t>r000001869377_00</t>
  </si>
  <si>
    <t>D1 27</t>
  </si>
  <si>
    <t>r000001869380_00</t>
  </si>
  <si>
    <t>D1 01a/b/c</t>
  </si>
  <si>
    <t>Postlager/Teeküche/Kopieren</t>
  </si>
  <si>
    <t>r000001870212_00</t>
  </si>
  <si>
    <t>D2 02</t>
  </si>
  <si>
    <t>Seminar</t>
  </si>
  <si>
    <t>r000001870215_00</t>
  </si>
  <si>
    <t>D2 07</t>
  </si>
  <si>
    <t>r000001871239_00</t>
  </si>
  <si>
    <t>D3 02</t>
  </si>
  <si>
    <t>r000001871245_00</t>
  </si>
  <si>
    <t>D3 27</t>
  </si>
  <si>
    <t>r000001871248_00</t>
  </si>
  <si>
    <t>D3 09</t>
  </si>
  <si>
    <t>Flex-Work</t>
  </si>
  <si>
    <t>r000001872430_00</t>
  </si>
  <si>
    <t>D4 07</t>
  </si>
  <si>
    <t>r000001872922_00</t>
  </si>
  <si>
    <t>D5 01a/b/c</t>
  </si>
  <si>
    <t>Post/Teeküche/Kopierer</t>
  </si>
  <si>
    <t>r000001873040_00</t>
  </si>
  <si>
    <t>DU5 14</t>
  </si>
  <si>
    <t>r000001873197_00</t>
  </si>
  <si>
    <t>D0 01</t>
  </si>
  <si>
    <t>I4.4 &amp; Robotik</t>
  </si>
  <si>
    <t>xxx4.1</t>
  </si>
  <si>
    <t>D4 15</t>
  </si>
  <si>
    <t>D4 16</t>
  </si>
  <si>
    <t>D4 17</t>
  </si>
  <si>
    <t>D4 18</t>
  </si>
  <si>
    <t>D4 19</t>
  </si>
  <si>
    <t>D4 20</t>
  </si>
  <si>
    <t>D4 21</t>
  </si>
  <si>
    <t>D4 22</t>
  </si>
  <si>
    <t>D4 23</t>
  </si>
  <si>
    <t>D4 24</t>
  </si>
  <si>
    <t>D4 25</t>
  </si>
  <si>
    <t>D4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</si>
</sst>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0\ &quot;m²&quot;"/>
    <numFmt numFmtId="165" formatCode="#,##0.000\ &quot;m³&quot;"/>
    <numFmt numFmtId="166" formatCode="#,##0.000"/>
    <numFmt numFmtId="167" formatCode="0.00\ &quot;kW&quot;"/>
    <numFmt numFmtId="168" formatCode="#,##0\ &quot;St.&quot;"/>
    <numFmt numFmtId="169" formatCode="#,##0\ &quot;m²&quot;"/>
    <numFmt numFmtId="170" formatCode="#,##0\ &quot;m³&quot;"/>
  </numFmts>
  <fonts count="11">
    <font>
      <sz val="10"/>
      <name val="Arial"/>
    </font>
    <font>
      <sz val="10"/>
      <name val="RotisSansSerif Light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10"/>
      <name val="Klint Pro"/>
      <family val="2"/>
    </font>
    <font>
      <sz val="9"/>
      <name val="Klint Pro"/>
      <family val="2"/>
    </font>
    <font>
      <sz val="8"/>
      <name val="Klint Pro"/>
      <family val="2"/>
    </font>
    <font>
      <b/>
      <sz val="10"/>
      <name val="Klint Pro"/>
      <family val="2"/>
    </font>
    <font>
      <b/>
      <sz val="9"/>
      <name val="Klint Pro"/>
      <family val="2"/>
    </font>
    <font>
      <sz val="9"/>
      <color indexed="10"/>
      <name val="Klint Pro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CFE8"/>
        <bgColor indexed="27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hair">
        <color indexed="64"/>
      </top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 applyProtection="1">
      <alignment horizontal="center" textRotation="90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0" fontId="6" fillId="0" borderId="0" xfId="0" applyFont="1"/>
    <xf numFmtId="49" fontId="7" fillId="0" borderId="0" xfId="0" applyNumberFormat="1" applyFont="1" applyAlignment="1" applyProtection="1">
      <alignment horizontal="left"/>
      <protection locked="0"/>
    </xf>
    <xf numFmtId="49" fontId="7" fillId="0" borderId="6" xfId="0" applyNumberFormat="1" applyFont="1" applyBorder="1" applyAlignment="1" applyProtection="1">
      <alignment horizontal="left"/>
      <protection locked="0"/>
    </xf>
    <xf numFmtId="3" fontId="7" fillId="0" borderId="0" xfId="1" applyNumberFormat="1" applyFont="1" applyAlignment="1" applyProtection="1">
      <alignment horizontal="left"/>
      <protection locked="0"/>
    </xf>
    <xf numFmtId="49" fontId="7" fillId="0" borderId="0" xfId="1" applyNumberFormat="1" applyFont="1" applyAlignment="1" applyProtection="1">
      <alignment horizontal="center"/>
      <protection locked="0"/>
    </xf>
    <xf numFmtId="3" fontId="7" fillId="0" borderId="0" xfId="1" applyNumberFormat="1" applyFont="1" applyProtection="1">
      <protection locked="0"/>
    </xf>
    <xf numFmtId="49" fontId="6" fillId="0" borderId="0" xfId="0" applyNumberFormat="1" applyFont="1" applyAlignment="1">
      <alignment horizontal="left"/>
    </xf>
    <xf numFmtId="3" fontId="8" fillId="6" borderId="5" xfId="1" applyNumberFormat="1" applyFont="1" applyFill="1" applyBorder="1" applyAlignment="1">
      <alignment vertical="center" wrapText="1"/>
    </xf>
    <xf numFmtId="3" fontId="8" fillId="6" borderId="3" xfId="1" applyNumberFormat="1" applyFont="1" applyFill="1" applyBorder="1" applyAlignment="1">
      <alignment vertical="center" wrapText="1"/>
    </xf>
    <xf numFmtId="3" fontId="8" fillId="6" borderId="4" xfId="1" applyNumberFormat="1" applyFont="1" applyFill="1" applyBorder="1" applyAlignment="1">
      <alignment vertical="center" wrapText="1"/>
    </xf>
    <xf numFmtId="3" fontId="7" fillId="2" borderId="18" xfId="1" applyNumberFormat="1" applyFont="1" applyFill="1" applyBorder="1" applyAlignment="1">
      <alignment horizontal="center" wrapText="1"/>
    </xf>
    <xf numFmtId="3" fontId="7" fillId="2" borderId="19" xfId="1" applyNumberFormat="1" applyFont="1" applyFill="1" applyBorder="1" applyAlignment="1">
      <alignment horizontal="center"/>
    </xf>
    <xf numFmtId="3" fontId="7" fillId="2" borderId="19" xfId="1" applyNumberFormat="1" applyFont="1" applyFill="1" applyBorder="1" applyAlignment="1">
      <alignment horizontal="center" wrapText="1"/>
    </xf>
    <xf numFmtId="49" fontId="7" fillId="2" borderId="19" xfId="1" applyNumberFormat="1" applyFont="1" applyFill="1" applyBorder="1" applyAlignment="1">
      <alignment horizontal="center" wrapText="1"/>
    </xf>
    <xf numFmtId="49" fontId="7" fillId="2" borderId="7" xfId="1" applyNumberFormat="1" applyFont="1" applyFill="1" applyBorder="1" applyAlignment="1">
      <alignment horizontal="center" wrapText="1"/>
    </xf>
    <xf numFmtId="3" fontId="7" fillId="2" borderId="7" xfId="1" applyNumberFormat="1" applyFont="1" applyFill="1" applyBorder="1" applyAlignment="1">
      <alignment horizontal="center" wrapText="1"/>
    </xf>
    <xf numFmtId="3" fontId="7" fillId="2" borderId="20" xfId="1" applyNumberFormat="1" applyFont="1" applyFill="1" applyBorder="1" applyAlignment="1">
      <alignment horizontal="center" wrapText="1"/>
    </xf>
    <xf numFmtId="3" fontId="7" fillId="2" borderId="12" xfId="1" applyNumberFormat="1" applyFont="1" applyFill="1" applyBorder="1" applyAlignment="1">
      <alignment horizontal="center" wrapText="1"/>
    </xf>
    <xf numFmtId="3" fontId="7" fillId="2" borderId="31" xfId="1" applyNumberFormat="1" applyFont="1" applyFill="1" applyBorder="1" applyAlignment="1">
      <alignment horizontal="center" wrapText="1"/>
    </xf>
    <xf numFmtId="0" fontId="7" fillId="2" borderId="21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49" fontId="7" fillId="2" borderId="16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vertical="center"/>
    </xf>
    <xf numFmtId="49" fontId="7" fillId="2" borderId="17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2" borderId="22" xfId="1" applyFont="1" applyFill="1" applyBorder="1" applyAlignment="1">
      <alignment horizontal="right" vertical="center"/>
    </xf>
    <xf numFmtId="0" fontId="7" fillId="2" borderId="11" xfId="1" applyFont="1" applyFill="1" applyBorder="1" applyAlignment="1">
      <alignment horizontal="right" vertical="center"/>
    </xf>
    <xf numFmtId="3" fontId="7" fillId="2" borderId="11" xfId="1" applyNumberFormat="1" applyFont="1" applyFill="1" applyBorder="1" applyAlignment="1">
      <alignment horizontal="center" vertical="center"/>
    </xf>
    <xf numFmtId="3" fontId="7" fillId="2" borderId="16" xfId="1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center"/>
    </xf>
    <xf numFmtId="3" fontId="7" fillId="2" borderId="32" xfId="1" applyNumberFormat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49" fontId="7" fillId="2" borderId="24" xfId="1" applyNumberFormat="1" applyFont="1" applyFill="1" applyBorder="1" applyAlignment="1">
      <alignment horizontal="center" vertical="center"/>
    </xf>
    <xf numFmtId="49" fontId="7" fillId="2" borderId="28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3" fontId="7" fillId="2" borderId="26" xfId="1" applyNumberFormat="1" applyFont="1" applyFill="1" applyBorder="1" applyAlignment="1">
      <alignment horizontal="center" vertical="center"/>
    </xf>
    <xf numFmtId="3" fontId="7" fillId="2" borderId="27" xfId="1" applyNumberFormat="1" applyFont="1" applyFill="1" applyBorder="1" applyAlignment="1">
      <alignment horizontal="center" vertical="center"/>
    </xf>
    <xf numFmtId="3" fontId="7" fillId="2" borderId="33" xfId="1" applyNumberFormat="1" applyFont="1" applyFill="1" applyBorder="1" applyAlignment="1">
      <alignment horizontal="center" vertical="center"/>
    </xf>
    <xf numFmtId="3" fontId="7" fillId="2" borderId="24" xfId="1" applyNumberFormat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left" vertical="center"/>
    </xf>
    <xf numFmtId="0" fontId="7" fillId="3" borderId="0" xfId="1" applyFont="1" applyFill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49" fontId="7" fillId="3" borderId="0" xfId="1" applyNumberFormat="1" applyFont="1" applyFill="1" applyAlignment="1">
      <alignment horizontal="center" vertical="center"/>
    </xf>
    <xf numFmtId="3" fontId="9" fillId="3" borderId="0" xfId="1" applyNumberFormat="1" applyFont="1" applyFill="1" applyAlignment="1">
      <alignment horizontal="center" vertical="center"/>
    </xf>
    <xf numFmtId="3" fontId="7" fillId="3" borderId="0" xfId="1" applyNumberFormat="1" applyFont="1" applyFill="1" applyAlignment="1">
      <alignment horizontal="center" vertical="center"/>
    </xf>
    <xf numFmtId="3" fontId="8" fillId="3" borderId="8" xfId="1" applyNumberFormat="1" applyFont="1" applyFill="1" applyBorder="1" applyAlignment="1">
      <alignment horizontal="center" vertical="center" textRotation="90" wrapText="1"/>
    </xf>
    <xf numFmtId="3" fontId="7" fillId="3" borderId="30" xfId="1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 applyProtection="1">
      <alignment horizontal="left"/>
      <protection locked="0"/>
    </xf>
    <xf numFmtId="49" fontId="7" fillId="5" borderId="10" xfId="0" applyNumberFormat="1" applyFont="1" applyFill="1" applyBorder="1" applyAlignment="1" applyProtection="1">
      <alignment horizontal="left"/>
      <protection locked="0"/>
    </xf>
    <xf numFmtId="49" fontId="7" fillId="5" borderId="8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>
      <alignment horizontal="left"/>
    </xf>
    <xf numFmtId="49" fontId="6" fillId="5" borderId="35" xfId="0" applyNumberFormat="1" applyFont="1" applyFill="1" applyBorder="1" applyAlignment="1">
      <alignment horizontal="left"/>
    </xf>
    <xf numFmtId="49" fontId="6" fillId="4" borderId="0" xfId="0" applyNumberFormat="1" applyFont="1" applyFill="1" applyAlignment="1" applyProtection="1">
      <alignment horizontal="left"/>
      <protection locked="0"/>
    </xf>
    <xf numFmtId="0" fontId="6" fillId="4" borderId="0" xfId="0" applyFont="1" applyFill="1" applyProtection="1">
      <protection locked="0"/>
    </xf>
    <xf numFmtId="0" fontId="6" fillId="4" borderId="0" xfId="0" applyFont="1" applyFill="1"/>
    <xf numFmtId="49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6" fontId="7" fillId="0" borderId="0" xfId="0" applyNumberFormat="1" applyFont="1" applyAlignment="1" applyProtection="1">
      <alignment horizontal="right" vertical="center"/>
      <protection locked="0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166" fontId="7" fillId="2" borderId="14" xfId="0" applyNumberFormat="1" applyFont="1" applyFill="1" applyBorder="1" applyAlignment="1" applyProtection="1">
      <alignment horizontal="right" vertical="center"/>
      <protection locked="0"/>
    </xf>
    <xf numFmtId="166" fontId="7" fillId="2" borderId="14" xfId="0" applyNumberFormat="1" applyFont="1" applyFill="1" applyBorder="1" applyAlignment="1">
      <alignment horizontal="right" vertical="center"/>
    </xf>
    <xf numFmtId="49" fontId="7" fillId="4" borderId="14" xfId="0" applyNumberFormat="1" applyFont="1" applyFill="1" applyBorder="1" applyAlignment="1" applyProtection="1">
      <alignment horizontal="center" vertical="center"/>
      <protection locked="0"/>
    </xf>
    <xf numFmtId="49" fontId="7" fillId="4" borderId="14" xfId="0" applyNumberFormat="1" applyFont="1" applyFill="1" applyBorder="1" applyAlignment="1" applyProtection="1">
      <alignment horizontal="left" vertical="center"/>
      <protection locked="0"/>
    </xf>
    <xf numFmtId="2" fontId="7" fillId="4" borderId="14" xfId="0" applyNumberFormat="1" applyFont="1" applyFill="1" applyBorder="1" applyAlignment="1" applyProtection="1">
      <alignment horizontal="center" vertical="center"/>
      <protection locked="0"/>
    </xf>
    <xf numFmtId="1" fontId="7" fillId="2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3" fontId="7" fillId="4" borderId="15" xfId="2" applyNumberFormat="1" applyFont="1" applyFill="1" applyBorder="1" applyAlignment="1" applyProtection="1">
      <alignment horizontal="center" vertical="center"/>
      <protection locked="0"/>
    </xf>
    <xf numFmtId="49" fontId="7" fillId="4" borderId="34" xfId="0" applyNumberFormat="1" applyFont="1" applyFill="1" applyBorder="1" applyAlignment="1" applyProtection="1">
      <alignment horizontal="left" vertical="center"/>
      <protection locked="0"/>
    </xf>
    <xf numFmtId="3" fontId="10" fillId="0" borderId="0" xfId="0" applyNumberFormat="1" applyFont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168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right"/>
    </xf>
    <xf numFmtId="169" fontId="9" fillId="3" borderId="3" xfId="0" applyNumberFormat="1" applyFont="1" applyFill="1" applyBorder="1" applyAlignment="1">
      <alignment horizontal="right" vertical="center"/>
    </xf>
    <xf numFmtId="170" fontId="9" fillId="3" borderId="3" xfId="0" applyNumberFormat="1" applyFont="1" applyFill="1" applyBorder="1" applyAlignment="1">
      <alignment horizontal="right" vertical="center"/>
    </xf>
    <xf numFmtId="165" fontId="9" fillId="3" borderId="3" xfId="0" applyNumberFormat="1" applyFont="1" applyFill="1" applyBorder="1" applyAlignment="1">
      <alignment horizontal="right" vertical="center"/>
    </xf>
    <xf numFmtId="0" fontId="9" fillId="3" borderId="3" xfId="0" applyFont="1" applyFill="1" applyBorder="1"/>
    <xf numFmtId="0" fontId="5" fillId="3" borderId="3" xfId="0" applyFont="1" applyFill="1" applyBorder="1" applyAlignment="1">
      <alignment horizontal="left"/>
    </xf>
    <xf numFmtId="167" fontId="9" fillId="3" borderId="3" xfId="0" applyNumberFormat="1" applyFont="1" applyFill="1" applyBorder="1" applyAlignment="1" applyProtection="1">
      <alignment horizontal="right" vertical="center"/>
      <protection locked="0"/>
    </xf>
    <xf numFmtId="165" fontId="9" fillId="3" borderId="4" xfId="0" applyNumberFormat="1" applyFont="1" applyFill="1" applyBorder="1" applyAlignment="1">
      <alignment horizontal="right" vertical="center"/>
    </xf>
    <xf numFmtId="3" fontId="8" fillId="7" borderId="2" xfId="1" applyNumberFormat="1" applyFont="1" applyFill="1" applyBorder="1" applyAlignment="1">
      <alignment vertical="center"/>
    </xf>
    <xf numFmtId="3" fontId="8" fillId="7" borderId="3" xfId="1" applyNumberFormat="1" applyFont="1" applyFill="1" applyBorder="1" applyAlignment="1">
      <alignment vertical="center" wrapText="1"/>
    </xf>
    <xf numFmtId="3" fontId="8" fillId="7" borderId="4" xfId="1" applyNumberFormat="1" applyFont="1" applyFill="1" applyBorder="1" applyAlignment="1">
      <alignment vertical="center" wrapText="1"/>
    </xf>
    <xf numFmtId="1" fontId="5" fillId="0" borderId="0" xfId="0" applyNumberFormat="1" applyFont="1" applyAlignment="1" applyProtection="1">
      <alignment horizontal="center" textRotation="90"/>
      <protection locked="0"/>
    </xf>
    <xf numFmtId="1" fontId="8" fillId="7" borderId="3" xfId="1" applyNumberFormat="1" applyFont="1" applyFill="1" applyBorder="1" applyAlignment="1">
      <alignment vertical="center" wrapText="1"/>
    </xf>
    <xf numFmtId="1" fontId="7" fillId="0" borderId="0" xfId="1" applyNumberFormat="1" applyFont="1" applyAlignment="1" applyProtection="1">
      <alignment horizontal="center"/>
      <protection locked="0"/>
    </xf>
    <xf numFmtId="1" fontId="8" fillId="6" borderId="3" xfId="1" applyNumberFormat="1" applyFont="1" applyFill="1" applyBorder="1" applyAlignment="1">
      <alignment vertical="center" wrapText="1"/>
    </xf>
    <xf numFmtId="1" fontId="7" fillId="2" borderId="19" xfId="1" applyNumberFormat="1" applyFont="1" applyFill="1" applyBorder="1" applyAlignment="1">
      <alignment horizontal="center" wrapText="1"/>
    </xf>
    <xf numFmtId="1" fontId="7" fillId="2" borderId="16" xfId="1" applyNumberFormat="1" applyFont="1" applyFill="1" applyBorder="1" applyAlignment="1">
      <alignment horizontal="center" vertical="center"/>
    </xf>
    <xf numFmtId="1" fontId="7" fillId="2" borderId="24" xfId="1" applyNumberFormat="1" applyFont="1" applyFill="1" applyBorder="1" applyAlignment="1">
      <alignment horizontal="center" vertical="center"/>
    </xf>
    <xf numFmtId="1" fontId="9" fillId="3" borderId="0" xfId="1" applyNumberFormat="1" applyFont="1" applyFill="1" applyAlignment="1">
      <alignment horizontal="center" vertical="center"/>
    </xf>
    <xf numFmtId="1" fontId="6" fillId="5" borderId="10" xfId="0" applyNumberFormat="1" applyFont="1" applyFill="1" applyBorder="1" applyAlignment="1" applyProtection="1">
      <alignment horizontal="left"/>
      <protection locked="0"/>
    </xf>
    <xf numFmtId="1" fontId="7" fillId="4" borderId="14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left"/>
    </xf>
    <xf numFmtId="1" fontId="9" fillId="3" borderId="3" xfId="0" applyNumberFormat="1" applyFont="1" applyFill="1" applyBorder="1" applyAlignment="1">
      <alignment horizontal="left"/>
    </xf>
  </cellXfs>
  <cellStyles count="3">
    <cellStyle name="Komma" xfId="2" builtinId="3"/>
    <cellStyle name="Standard" xfId="0" builtinId="0"/>
    <cellStyle name="Standard_Grundl_GAP_021106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8F8F8"/>
      <rgbColor rgb="00DDDDDD"/>
      <rgbColor rgb="00FFFFCC"/>
      <rgbColor rgb="00CCFFFF"/>
      <rgbColor rgb="00660066"/>
      <rgbColor rgb="00FF8080"/>
      <rgbColor rgb="000066CC"/>
      <rgbColor rgb="00CCCCFF"/>
      <rgbColor rgb="00EAEAEA"/>
      <rgbColor rgb="00C0C0C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ECC5FB"/>
      <color rgb="FFFFC58B"/>
      <color rgb="FF66CCFF"/>
      <color rgb="FF6668FF"/>
      <color rgb="FFFF7C80"/>
      <color rgb="FFBFFF9F"/>
      <color rgb="FF07C9C9"/>
      <color rgb="FF76FDF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PLA\TA\301982_FhG%20IESE%20Kaiserslautern\400_TA\420_TA-VP\423_Grundlagen\010%20Leistungsermittlungstabelle\240117_IESE_CPL_Raumtypen.xlsx" TargetMode="External"/><Relationship Id="rId1" Type="http://schemas.openxmlformats.org/officeDocument/2006/relationships/externalLinkPath" Target="/PLA/TA/301982_FhG%20IESE%20Kaiserslautern/400_TA/420_TA-VP/423_Grundlagen/010%20Leistungsermittlungstabelle/240117_IESE_CPL_Raumty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slegungsgrundlagen"/>
    </sheetNames>
    <sheetDataSet>
      <sheetData sheetId="0">
        <row r="9">
          <cell r="A9">
            <v>1</v>
          </cell>
          <cell r="B9" t="str">
            <v>Flex-/ Co-Work/</v>
          </cell>
          <cell r="D9">
            <v>21</v>
          </cell>
          <cell r="E9">
            <v>26</v>
          </cell>
          <cell r="H9"/>
        </row>
        <row r="10">
          <cell r="A10">
            <v>2</v>
          </cell>
          <cell r="B10" t="str">
            <v>Einzel-/Zweierbüros</v>
          </cell>
          <cell r="D10">
            <v>21</v>
          </cell>
          <cell r="E10">
            <v>26</v>
          </cell>
          <cell r="H10"/>
        </row>
        <row r="11">
          <cell r="A11">
            <v>3</v>
          </cell>
          <cell r="B11" t="str">
            <v>Technikum</v>
          </cell>
          <cell r="D11">
            <v>18</v>
          </cell>
          <cell r="E11">
            <v>30</v>
          </cell>
          <cell r="H11"/>
        </row>
        <row r="12">
          <cell r="A12">
            <v>4</v>
          </cell>
          <cell r="B12" t="str">
            <v>Smart Farming</v>
          </cell>
          <cell r="D12">
            <v>21</v>
          </cell>
          <cell r="E12">
            <v>26</v>
          </cell>
          <cell r="H12"/>
        </row>
        <row r="13">
          <cell r="A13">
            <v>5</v>
          </cell>
          <cell r="B13" t="str">
            <v>Robotik</v>
          </cell>
          <cell r="D13">
            <v>21</v>
          </cell>
          <cell r="E13">
            <v>26</v>
          </cell>
          <cell r="H13"/>
        </row>
        <row r="14">
          <cell r="A14">
            <v>6</v>
          </cell>
          <cell r="B14" t="str">
            <v>Verkehrsflächen, Flure</v>
          </cell>
          <cell r="D14">
            <v>21</v>
          </cell>
          <cell r="E14">
            <v>26</v>
          </cell>
          <cell r="H14"/>
        </row>
        <row r="15">
          <cell r="A15">
            <v>7</v>
          </cell>
          <cell r="B15" t="str">
            <v>Teeküchen</v>
          </cell>
          <cell r="D15">
            <v>21</v>
          </cell>
          <cell r="E15"/>
          <cell r="H15"/>
        </row>
        <row r="16">
          <cell r="A16">
            <v>8</v>
          </cell>
          <cell r="B16" t="str">
            <v>WCs</v>
          </cell>
          <cell r="D16">
            <v>20</v>
          </cell>
          <cell r="E16"/>
          <cell r="H16"/>
        </row>
        <row r="17">
          <cell r="A17">
            <v>9</v>
          </cell>
          <cell r="B17" t="str">
            <v>ELT-Zentrale</v>
          </cell>
          <cell r="D17">
            <v>15</v>
          </cell>
          <cell r="E17">
            <v>30</v>
          </cell>
          <cell r="H17"/>
        </row>
        <row r="18">
          <cell r="A18">
            <v>10</v>
          </cell>
          <cell r="B18" t="str">
            <v>Putzmittel/ Lager</v>
          </cell>
          <cell r="D18">
            <v>15</v>
          </cell>
          <cell r="E18"/>
          <cell r="H18"/>
        </row>
        <row r="19">
          <cell r="A19">
            <v>11</v>
          </cell>
          <cell r="B19" t="str">
            <v>Lager innenliegend</v>
          </cell>
          <cell r="D19">
            <v>15</v>
          </cell>
          <cell r="E19"/>
          <cell r="H19"/>
        </row>
        <row r="20">
          <cell r="A20">
            <v>12</v>
          </cell>
          <cell r="B20" t="str">
            <v>TGA-Zentrale</v>
          </cell>
          <cell r="D20">
            <v>15</v>
          </cell>
          <cell r="E20">
            <v>30</v>
          </cell>
          <cell r="H20"/>
        </row>
        <row r="21">
          <cell r="A21">
            <v>13</v>
          </cell>
          <cell r="B21" t="str">
            <v>Serverräume</v>
          </cell>
          <cell r="D21">
            <v>15</v>
          </cell>
          <cell r="E21">
            <v>30</v>
          </cell>
          <cell r="H21"/>
        </row>
        <row r="22">
          <cell r="A22">
            <v>14</v>
          </cell>
          <cell r="B22" t="str">
            <v>ELT-Schacht</v>
          </cell>
          <cell r="D22">
            <v>15</v>
          </cell>
          <cell r="E22">
            <v>30</v>
          </cell>
          <cell r="H22"/>
        </row>
        <row r="23">
          <cell r="A23">
            <v>15</v>
          </cell>
          <cell r="B23" t="str">
            <v>Batterieräume</v>
          </cell>
          <cell r="D23">
            <v>15</v>
          </cell>
          <cell r="E23">
            <v>30</v>
          </cell>
          <cell r="H23"/>
        </row>
        <row r="24">
          <cell r="A24">
            <v>16</v>
          </cell>
          <cell r="B24" t="str">
            <v>Drucker-/Kopierräume</v>
          </cell>
          <cell r="D24">
            <v>20</v>
          </cell>
          <cell r="E24"/>
          <cell r="H24"/>
        </row>
        <row r="25">
          <cell r="A25">
            <v>17</v>
          </cell>
          <cell r="B25" t="str">
            <v>Treppenhäuser</v>
          </cell>
          <cell r="D25">
            <v>15</v>
          </cell>
          <cell r="E25"/>
          <cell r="H25"/>
        </row>
        <row r="26">
          <cell r="A26">
            <v>18</v>
          </cell>
          <cell r="B26" t="str">
            <v>Schächte</v>
          </cell>
          <cell r="D26">
            <v>5</v>
          </cell>
          <cell r="E26"/>
          <cell r="H26"/>
        </row>
        <row r="27">
          <cell r="A27">
            <v>19</v>
          </cell>
          <cell r="B27" t="str">
            <v>Aufzüge</v>
          </cell>
          <cell r="D27">
            <v>15</v>
          </cell>
          <cell r="E27"/>
          <cell r="H27"/>
        </row>
        <row r="28">
          <cell r="A28">
            <v>20</v>
          </cell>
          <cell r="B28" t="str">
            <v>Serminarraum</v>
          </cell>
          <cell r="D28">
            <v>21</v>
          </cell>
          <cell r="E28">
            <v>30</v>
          </cell>
          <cell r="H28"/>
        </row>
        <row r="29">
          <cell r="A29">
            <v>21</v>
          </cell>
          <cell r="B29" t="str">
            <v>Diele</v>
          </cell>
          <cell r="D29">
            <v>21</v>
          </cell>
          <cell r="E29">
            <v>26</v>
          </cell>
          <cell r="H29"/>
        </row>
        <row r="30">
          <cell r="A30" t="str">
            <v>x</v>
          </cell>
          <cell r="B30" t="str">
            <v>Reserve</v>
          </cell>
          <cell r="D30"/>
          <cell r="E30"/>
          <cell r="H30"/>
        </row>
        <row r="31">
          <cell r="A31" t="str">
            <v>x</v>
          </cell>
          <cell r="B31" t="str">
            <v>Reserve</v>
          </cell>
          <cell r="D31"/>
          <cell r="E31"/>
          <cell r="H31"/>
        </row>
        <row r="32">
          <cell r="A32" t="str">
            <v>x</v>
          </cell>
          <cell r="B32" t="str">
            <v>Reserve</v>
          </cell>
          <cell r="D32"/>
          <cell r="E32"/>
          <cell r="H32"/>
        </row>
        <row r="33">
          <cell r="A33" t="str">
            <v>x</v>
          </cell>
          <cell r="B33" t="str">
            <v>Reserve</v>
          </cell>
          <cell r="D33"/>
          <cell r="E33"/>
          <cell r="H33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pageSetUpPr autoPageBreaks="0"/>
  </sheetPr>
  <dimension ref="A1:IV168"/>
  <sheetViews>
    <sheetView showGridLines="0" tabSelected="1" view="pageLayout" topLeftCell="F1" zoomScale="40" zoomScaleNormal="100" zoomScalePageLayoutView="40" workbookViewId="0">
      <selection activeCell="W25" sqref="W25:AA73"/>
    </sheetView>
  </sheetViews>
  <sheetFormatPr baseColWidth="10" defaultColWidth="14" defaultRowHeight="12" outlineLevelCol="1"/>
  <cols>
    <col min="1" max="5" width="14" style="67" hidden="1" customWidth="1"/>
    <col min="6" max="7" width="14" style="67"/>
    <col min="8" max="9" width="14" style="67" outlineLevel="1"/>
    <col min="10" max="11" width="14" style="12"/>
    <col min="12" max="12" width="14" style="108"/>
    <col min="13" max="13" width="14" style="12"/>
    <col min="14" max="15" width="14" style="67"/>
    <col min="16" max="17" width="14" style="12"/>
    <col min="18" max="30" width="14" style="67" outlineLevel="1"/>
    <col min="31" max="16384" width="14" style="6"/>
  </cols>
  <sheetData>
    <row r="1" spans="1:256" ht="67.5" customHeight="1" thickBot="1">
      <c r="A1" s="1" t="s">
        <v>0</v>
      </c>
      <c r="B1" s="1"/>
      <c r="C1" s="1"/>
      <c r="D1" s="1" t="s">
        <v>22</v>
      </c>
      <c r="E1" s="1"/>
      <c r="F1" s="1"/>
      <c r="G1" s="1"/>
      <c r="H1" s="1" t="s">
        <v>49</v>
      </c>
      <c r="I1" s="1" t="s">
        <v>50</v>
      </c>
      <c r="J1" s="1"/>
      <c r="K1" s="1"/>
      <c r="L1" s="98" t="s">
        <v>34</v>
      </c>
      <c r="M1" s="1" t="s">
        <v>35</v>
      </c>
      <c r="N1" s="1"/>
      <c r="O1" s="1"/>
      <c r="P1" s="1"/>
      <c r="Q1" s="1"/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4"/>
      <c r="AT1" s="5"/>
      <c r="AU1" s="4"/>
      <c r="AV1" s="5"/>
      <c r="AW1" s="4"/>
      <c r="AX1" s="5"/>
      <c r="AY1" s="3"/>
      <c r="AZ1" s="4"/>
      <c r="BA1" s="3"/>
      <c r="BB1" s="3"/>
      <c r="BC1" s="4"/>
      <c r="BD1" s="4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256" ht="19.899999999999999" customHeight="1" thickBot="1">
      <c r="A2" s="7"/>
      <c r="B2" s="7"/>
      <c r="C2" s="7"/>
      <c r="D2" s="7"/>
      <c r="E2" s="7"/>
      <c r="F2" s="95" t="s">
        <v>53</v>
      </c>
      <c r="G2" s="96"/>
      <c r="H2" s="96"/>
      <c r="I2" s="96"/>
      <c r="J2" s="96"/>
      <c r="K2" s="96"/>
      <c r="L2" s="99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7"/>
      <c r="AE2" s="2"/>
      <c r="AF2" s="2"/>
      <c r="AG2" s="2"/>
      <c r="AH2" s="2"/>
      <c r="AI2" s="2"/>
      <c r="AJ2" s="2"/>
      <c r="AK2" s="2"/>
      <c r="AL2" s="2"/>
      <c r="AM2" s="2"/>
      <c r="AN2" s="3"/>
      <c r="AO2" s="3"/>
      <c r="AP2" s="3"/>
      <c r="AQ2" s="3"/>
      <c r="AR2" s="3"/>
      <c r="AS2" s="4"/>
      <c r="AT2" s="5"/>
      <c r="AU2" s="4"/>
      <c r="AV2" s="5"/>
      <c r="AW2" s="4"/>
      <c r="AX2" s="5"/>
      <c r="AY2" s="3"/>
      <c r="AZ2" s="4"/>
      <c r="BA2" s="3"/>
      <c r="BB2" s="3"/>
      <c r="BC2" s="4"/>
      <c r="BD2" s="4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256" s="12" customFormat="1" ht="10.15" customHeight="1">
      <c r="A3" s="7"/>
      <c r="B3" s="7"/>
      <c r="C3" s="7"/>
      <c r="D3" s="7"/>
      <c r="E3" s="7"/>
      <c r="F3" s="8"/>
      <c r="G3" s="9"/>
      <c r="H3" s="9"/>
      <c r="I3" s="9"/>
      <c r="J3" s="10"/>
      <c r="K3" s="11"/>
      <c r="L3" s="100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2"/>
      <c r="AF3" s="2"/>
      <c r="AG3" s="2"/>
      <c r="AH3" s="2"/>
      <c r="AI3" s="2"/>
      <c r="AJ3" s="2"/>
      <c r="AK3" s="2"/>
      <c r="AL3" s="2"/>
      <c r="AM3" s="2"/>
      <c r="AN3" s="3"/>
      <c r="AO3" s="3"/>
      <c r="AP3" s="3"/>
      <c r="AQ3" s="3"/>
      <c r="AR3" s="3"/>
      <c r="AS3" s="4"/>
      <c r="AT3" s="5"/>
      <c r="AU3" s="4"/>
      <c r="AV3" s="5"/>
      <c r="AW3" s="4"/>
      <c r="AX3" s="5"/>
      <c r="AY3" s="3"/>
      <c r="AZ3" s="4"/>
      <c r="BA3" s="3"/>
      <c r="BB3" s="3"/>
      <c r="BC3" s="4"/>
      <c r="BD3" s="4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256" s="12" customFormat="1" ht="10.15" customHeight="1" thickBot="1">
      <c r="A4" s="7"/>
      <c r="B4" s="7"/>
      <c r="C4" s="7"/>
      <c r="D4" s="7"/>
      <c r="E4" s="7"/>
      <c r="F4" s="8"/>
      <c r="G4" s="9"/>
      <c r="H4" s="9"/>
      <c r="I4" s="9"/>
      <c r="J4" s="10"/>
      <c r="K4" s="11"/>
      <c r="L4" s="10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2"/>
      <c r="AF4" s="2"/>
      <c r="AG4" s="2"/>
      <c r="AH4" s="2"/>
      <c r="AI4" s="2"/>
      <c r="AJ4" s="2"/>
      <c r="AK4" s="2"/>
      <c r="AL4" s="2"/>
      <c r="AM4" s="2"/>
      <c r="AN4" s="3"/>
      <c r="AO4" s="3"/>
      <c r="AP4" s="3"/>
      <c r="AQ4" s="3"/>
      <c r="AR4" s="3"/>
      <c r="AS4" s="4"/>
      <c r="AT4" s="5"/>
      <c r="AU4" s="4"/>
      <c r="AV4" s="5"/>
      <c r="AW4" s="4"/>
      <c r="AX4" s="5"/>
      <c r="AY4" s="3"/>
      <c r="AZ4" s="4"/>
      <c r="BA4" s="3"/>
      <c r="BB4" s="3"/>
      <c r="BC4" s="4"/>
      <c r="BD4" s="4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256" s="12" customFormat="1" ht="25.15" customHeight="1" thickBot="1">
      <c r="A5" s="7"/>
      <c r="B5" s="7"/>
      <c r="C5" s="7"/>
      <c r="D5" s="7"/>
      <c r="E5" s="7"/>
      <c r="F5" s="13" t="s">
        <v>5</v>
      </c>
      <c r="G5" s="14"/>
      <c r="H5" s="14"/>
      <c r="I5" s="14"/>
      <c r="J5" s="14"/>
      <c r="K5" s="14"/>
      <c r="L5" s="10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E5" s="2"/>
      <c r="AF5" s="2"/>
      <c r="AG5" s="2"/>
      <c r="AH5" s="2"/>
      <c r="AI5" s="2"/>
      <c r="AJ5" s="2"/>
      <c r="AK5" s="2"/>
      <c r="AL5" s="2"/>
      <c r="AM5" s="2"/>
      <c r="AN5" s="3"/>
      <c r="AO5" s="3"/>
      <c r="AP5" s="3"/>
      <c r="AQ5" s="3"/>
      <c r="AR5" s="3"/>
      <c r="AS5" s="4"/>
      <c r="AT5" s="5"/>
      <c r="AU5" s="4"/>
      <c r="AV5" s="5"/>
      <c r="AW5" s="4"/>
      <c r="AX5" s="5"/>
      <c r="AY5" s="3"/>
      <c r="AZ5" s="4"/>
      <c r="BA5" s="3"/>
      <c r="BB5" s="3"/>
      <c r="BC5" s="4"/>
      <c r="BD5" s="4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256" s="12" customFormat="1" ht="64.900000000000006" customHeight="1">
      <c r="A6" s="7"/>
      <c r="B6" s="7"/>
      <c r="C6" s="7"/>
      <c r="D6" s="7"/>
      <c r="E6" s="7"/>
      <c r="F6" s="16" t="s">
        <v>54</v>
      </c>
      <c r="G6" s="17" t="s">
        <v>19</v>
      </c>
      <c r="H6" s="18" t="s">
        <v>51</v>
      </c>
      <c r="I6" s="18" t="s">
        <v>52</v>
      </c>
      <c r="J6" s="19" t="s">
        <v>9</v>
      </c>
      <c r="K6" s="17" t="s">
        <v>28</v>
      </c>
      <c r="L6" s="102" t="s">
        <v>17</v>
      </c>
      <c r="M6" s="20" t="s">
        <v>18</v>
      </c>
      <c r="N6" s="18" t="s">
        <v>2</v>
      </c>
      <c r="O6" s="18" t="s">
        <v>3</v>
      </c>
      <c r="P6" s="18" t="s">
        <v>21</v>
      </c>
      <c r="Q6" s="21" t="s">
        <v>20</v>
      </c>
      <c r="R6" s="18" t="s">
        <v>16</v>
      </c>
      <c r="S6" s="22" t="s">
        <v>14</v>
      </c>
      <c r="T6" s="18" t="s">
        <v>25</v>
      </c>
      <c r="U6" s="23" t="s">
        <v>12</v>
      </c>
      <c r="V6" s="23" t="s">
        <v>13</v>
      </c>
      <c r="W6" s="18" t="s">
        <v>26</v>
      </c>
      <c r="X6" s="18" t="s">
        <v>27</v>
      </c>
      <c r="Y6" s="18" t="s">
        <v>29</v>
      </c>
      <c r="Z6" s="18" t="s">
        <v>30</v>
      </c>
      <c r="AA6" s="18" t="s">
        <v>31</v>
      </c>
      <c r="AB6" s="23" t="s">
        <v>55</v>
      </c>
      <c r="AC6" s="24" t="s">
        <v>32</v>
      </c>
      <c r="AD6" s="18" t="s">
        <v>33</v>
      </c>
      <c r="AE6" s="2"/>
      <c r="AF6" s="2"/>
      <c r="AG6" s="2"/>
      <c r="AH6" s="2"/>
      <c r="AI6" s="2"/>
      <c r="AJ6" s="2"/>
      <c r="AK6" s="2"/>
      <c r="AL6" s="2"/>
      <c r="AM6" s="2"/>
      <c r="AN6" s="3"/>
      <c r="AO6" s="3"/>
      <c r="AP6" s="3"/>
      <c r="AQ6" s="3"/>
      <c r="AR6" s="3"/>
      <c r="AS6" s="4"/>
      <c r="AT6" s="5"/>
      <c r="AU6" s="4"/>
      <c r="AV6" s="5"/>
      <c r="AW6" s="4"/>
      <c r="AX6" s="5"/>
      <c r="AY6" s="3"/>
      <c r="AZ6" s="4"/>
      <c r="BA6" s="3"/>
      <c r="BB6" s="3"/>
      <c r="BC6" s="4"/>
      <c r="BD6" s="4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256" s="12" customFormat="1" ht="12" customHeight="1">
      <c r="A7" s="7"/>
      <c r="B7" s="7"/>
      <c r="C7" s="7"/>
      <c r="D7" s="7"/>
      <c r="E7" s="7"/>
      <c r="F7" s="25"/>
      <c r="G7" s="26"/>
      <c r="H7" s="26"/>
      <c r="I7" s="26"/>
      <c r="J7" s="27"/>
      <c r="K7" s="28"/>
      <c r="L7" s="103"/>
      <c r="M7" s="29"/>
      <c r="N7" s="30"/>
      <c r="O7" s="30"/>
      <c r="P7" s="28"/>
      <c r="Q7" s="31"/>
      <c r="R7" s="30"/>
      <c r="S7" s="32"/>
      <c r="T7" s="30"/>
      <c r="U7" s="33"/>
      <c r="V7" s="34"/>
      <c r="W7" s="35"/>
      <c r="X7" s="36"/>
      <c r="Y7" s="34"/>
      <c r="Z7" s="36"/>
      <c r="AA7" s="36"/>
      <c r="AB7" s="34"/>
      <c r="AC7" s="37"/>
      <c r="AD7" s="35"/>
      <c r="AE7" s="2"/>
      <c r="AF7" s="2"/>
      <c r="AG7" s="2"/>
      <c r="AH7" s="2"/>
      <c r="AI7" s="2"/>
      <c r="AJ7" s="2"/>
      <c r="AK7" s="2"/>
      <c r="AL7" s="2"/>
      <c r="AM7" s="2"/>
      <c r="AN7" s="3"/>
      <c r="AO7" s="3"/>
      <c r="AP7" s="3"/>
      <c r="AQ7" s="3"/>
      <c r="AR7" s="3"/>
      <c r="AS7" s="4"/>
      <c r="AT7" s="5"/>
      <c r="AU7" s="4"/>
      <c r="AV7" s="5"/>
      <c r="AW7" s="4"/>
      <c r="AX7" s="5"/>
      <c r="AY7" s="3"/>
      <c r="AZ7" s="4"/>
      <c r="BA7" s="3"/>
      <c r="BB7" s="3"/>
      <c r="BC7" s="4"/>
      <c r="BD7" s="4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256" s="12" customFormat="1" ht="13.5" customHeight="1" thickBot="1">
      <c r="A8" s="7"/>
      <c r="B8" s="7"/>
      <c r="C8" s="7"/>
      <c r="D8" s="7"/>
      <c r="E8" s="7"/>
      <c r="F8" s="38"/>
      <c r="G8" s="39"/>
      <c r="H8" s="40"/>
      <c r="I8" s="40"/>
      <c r="J8" s="41"/>
      <c r="K8" s="39"/>
      <c r="L8" s="104"/>
      <c r="M8" s="42"/>
      <c r="N8" s="39" t="s">
        <v>4</v>
      </c>
      <c r="O8" s="39" t="s">
        <v>7</v>
      </c>
      <c r="P8" s="39" t="s">
        <v>8</v>
      </c>
      <c r="Q8" s="43" t="s">
        <v>8</v>
      </c>
      <c r="R8" s="39" t="s">
        <v>23</v>
      </c>
      <c r="S8" s="44" t="s">
        <v>15</v>
      </c>
      <c r="T8" s="39" t="s">
        <v>8</v>
      </c>
      <c r="U8" s="45" t="s">
        <v>6</v>
      </c>
      <c r="V8" s="46" t="s">
        <v>6</v>
      </c>
      <c r="W8" s="39" t="s">
        <v>23</v>
      </c>
      <c r="X8" s="47" t="s">
        <v>23</v>
      </c>
      <c r="Y8" s="46" t="s">
        <v>10</v>
      </c>
      <c r="Z8" s="47" t="s">
        <v>11</v>
      </c>
      <c r="AA8" s="47" t="s">
        <v>23</v>
      </c>
      <c r="AB8" s="46"/>
      <c r="AC8" s="48"/>
      <c r="AD8" s="49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256" s="12" customFormat="1" ht="20.100000000000001" customHeight="1" thickBot="1">
      <c r="A9" s="7"/>
      <c r="B9" s="7"/>
      <c r="C9" s="7"/>
      <c r="D9" s="7"/>
      <c r="E9" s="7"/>
      <c r="F9" s="50" t="s">
        <v>24</v>
      </c>
      <c r="G9" s="51"/>
      <c r="H9" s="52"/>
      <c r="I9" s="52"/>
      <c r="J9" s="53"/>
      <c r="K9" s="51"/>
      <c r="L9" s="105"/>
      <c r="M9" s="54"/>
      <c r="N9" s="54">
        <f>SUBTOTAL(9,N11:N10000)</f>
        <v>3689</v>
      </c>
      <c r="O9" s="54">
        <f>SUBTOTAL(9,O11:O10000)</f>
        <v>11939.7</v>
      </c>
      <c r="P9" s="51"/>
      <c r="Q9" s="51"/>
      <c r="R9" s="55"/>
      <c r="S9" s="55"/>
      <c r="T9" s="55"/>
      <c r="U9" s="51"/>
      <c r="V9" s="55"/>
      <c r="W9" s="55"/>
      <c r="X9" s="55"/>
      <c r="Y9" s="51"/>
      <c r="Z9" s="55"/>
      <c r="AA9" s="56"/>
      <c r="AB9" s="55"/>
      <c r="AC9" s="55"/>
      <c r="AD9" s="5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256" s="66" customFormat="1" ht="13.5" customHeight="1" thickBot="1">
      <c r="A10" s="58"/>
      <c r="B10" s="58"/>
      <c r="C10" s="58"/>
      <c r="D10" s="58"/>
      <c r="E10" s="58"/>
      <c r="F10" s="58"/>
      <c r="G10" s="59"/>
      <c r="H10" s="60"/>
      <c r="I10" s="60"/>
      <c r="J10" s="61"/>
      <c r="K10" s="61"/>
      <c r="L10" s="106"/>
      <c r="M10" s="61"/>
      <c r="N10" s="59"/>
      <c r="O10" s="59"/>
      <c r="P10" s="61"/>
      <c r="Q10" s="61"/>
      <c r="R10" s="59"/>
      <c r="S10" s="59"/>
      <c r="T10" s="59"/>
      <c r="U10" s="59"/>
      <c r="V10" s="61"/>
      <c r="W10" s="62"/>
      <c r="X10" s="61"/>
      <c r="Y10" s="61"/>
      <c r="Z10" s="61"/>
      <c r="AA10" s="61"/>
      <c r="AB10" s="61"/>
      <c r="AC10" s="62"/>
      <c r="AD10" s="63"/>
      <c r="AE10" s="64"/>
      <c r="AF10" s="64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</row>
    <row r="11" spans="1:256" ht="12.75">
      <c r="A11" s="69" t="s">
        <v>373</v>
      </c>
      <c r="B11" s="70">
        <v>4000</v>
      </c>
      <c r="C11" s="70">
        <v>39430</v>
      </c>
      <c r="D11" s="70"/>
      <c r="E11" s="70"/>
      <c r="F11" s="71"/>
      <c r="G11" s="72" t="s">
        <v>103</v>
      </c>
      <c r="H11" s="73"/>
      <c r="I11" s="73"/>
      <c r="J11" s="72" t="s">
        <v>374</v>
      </c>
      <c r="K11" s="72" t="s">
        <v>375</v>
      </c>
      <c r="L11" s="107">
        <v>1</v>
      </c>
      <c r="M11" s="74" t="str">
        <f>_xlfn.XLOOKUP(L11,[1]Auslegungsgrundlagen!$A$9:$A$100,[1]Auslegungsgrundlagen!$B$9:$B$100)</f>
        <v>Flex-/ Co-Work/</v>
      </c>
      <c r="N11" s="75">
        <v>64</v>
      </c>
      <c r="O11" s="75">
        <v>240.73</v>
      </c>
      <c r="P11" s="76">
        <f t="shared" ref="P11:P42" si="0">B11/1000</f>
        <v>4</v>
      </c>
      <c r="Q11" s="76">
        <f t="shared" ref="Q11:Q42" si="1">D11/1000</f>
        <v>0</v>
      </c>
      <c r="R11" s="77"/>
      <c r="S11" s="78"/>
      <c r="T11" s="79"/>
      <c r="U11" s="80">
        <f>_xlfn.XLOOKUP(L11,[1]Auslegungsgrundlagen!$A$9:$A$100,[1]Auslegungsgrundlagen!$D$9:$D$100)</f>
        <v>21</v>
      </c>
      <c r="V11" s="80">
        <f>_xlfn.XLOOKUP(L11,[1]Auslegungsgrundlagen!$A$9:$A$100,[1]Auslegungsgrundlagen!$E$9:$E$100)</f>
        <v>26</v>
      </c>
      <c r="W11" s="77"/>
      <c r="X11" s="77"/>
      <c r="Y11" s="81">
        <f>_xlfn.XLOOKUP(L11,[1]Auslegungsgrundlagen!$A$9:$A$100,[1]Auslegungsgrundlagen!$H$9:$H$100)</f>
        <v>0</v>
      </c>
      <c r="Z11" s="77"/>
      <c r="AA11" s="77"/>
      <c r="AB11" s="82"/>
      <c r="AC11" s="83"/>
      <c r="AD11" s="78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2.75">
      <c r="A12" s="69" t="s">
        <v>130</v>
      </c>
      <c r="B12" s="70">
        <v>4000</v>
      </c>
      <c r="C12" s="70">
        <v>16530</v>
      </c>
      <c r="D12" s="70"/>
      <c r="E12" s="70"/>
      <c r="F12" s="71"/>
      <c r="G12" s="72" t="s">
        <v>103</v>
      </c>
      <c r="H12" s="73"/>
      <c r="I12" s="73"/>
      <c r="J12" s="72" t="s">
        <v>131</v>
      </c>
      <c r="K12" s="72" t="s">
        <v>132</v>
      </c>
      <c r="L12" s="107">
        <v>2</v>
      </c>
      <c r="M12" s="74" t="str">
        <f>_xlfn.XLOOKUP(L12,[1]Auslegungsgrundlagen!$A$9:$A$100,[1]Auslegungsgrundlagen!$B$9:$B$100)</f>
        <v>Einzel-/Zweierbüros</v>
      </c>
      <c r="N12" s="75">
        <v>17</v>
      </c>
      <c r="O12" s="75">
        <v>63.93</v>
      </c>
      <c r="P12" s="76">
        <f t="shared" si="0"/>
        <v>4</v>
      </c>
      <c r="Q12" s="76">
        <f t="shared" si="1"/>
        <v>0</v>
      </c>
      <c r="R12" s="77"/>
      <c r="S12" s="78"/>
      <c r="T12" s="79"/>
      <c r="U12" s="80">
        <f>_xlfn.XLOOKUP(L12,[1]Auslegungsgrundlagen!$A$9:$A$100,[1]Auslegungsgrundlagen!$D$9:$D$100)</f>
        <v>21</v>
      </c>
      <c r="V12" s="80">
        <f>_xlfn.XLOOKUP(L12,[1]Auslegungsgrundlagen!$A$9:$A$100,[1]Auslegungsgrundlagen!$E$9:$E$100)</f>
        <v>26</v>
      </c>
      <c r="W12" s="77"/>
      <c r="X12" s="77"/>
      <c r="Y12" s="81">
        <f>_xlfn.XLOOKUP(L12,[1]Auslegungsgrundlagen!$A$9:$A$100,[1]Auslegungsgrundlagen!$H$9:$H$100)</f>
        <v>0</v>
      </c>
      <c r="Z12" s="77"/>
      <c r="AA12" s="77"/>
      <c r="AB12" s="82">
        <v>2</v>
      </c>
      <c r="AC12" s="83"/>
      <c r="AD12" s="78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2.75">
      <c r="A13" s="69" t="s">
        <v>133</v>
      </c>
      <c r="B13" s="70">
        <v>4000</v>
      </c>
      <c r="C13" s="70">
        <v>12130</v>
      </c>
      <c r="D13" s="70"/>
      <c r="E13" s="70"/>
      <c r="F13" s="71"/>
      <c r="G13" s="72" t="s">
        <v>103</v>
      </c>
      <c r="H13" s="73"/>
      <c r="I13" s="73"/>
      <c r="J13" s="72" t="s">
        <v>134</v>
      </c>
      <c r="K13" s="72" t="s">
        <v>135</v>
      </c>
      <c r="L13" s="107">
        <v>2</v>
      </c>
      <c r="M13" s="74" t="str">
        <f>_xlfn.XLOOKUP(L13,[1]Auslegungsgrundlagen!$A$9:$A$100,[1]Auslegungsgrundlagen!$B$9:$B$100)</f>
        <v>Einzel-/Zweierbüros</v>
      </c>
      <c r="N13" s="75">
        <v>8</v>
      </c>
      <c r="O13" s="75">
        <v>31.23</v>
      </c>
      <c r="P13" s="76">
        <f t="shared" si="0"/>
        <v>4</v>
      </c>
      <c r="Q13" s="76">
        <f t="shared" si="1"/>
        <v>0</v>
      </c>
      <c r="R13" s="77"/>
      <c r="S13" s="78"/>
      <c r="T13" s="79"/>
      <c r="U13" s="80">
        <f>_xlfn.XLOOKUP(L13,[1]Auslegungsgrundlagen!$A$9:$A$100,[1]Auslegungsgrundlagen!$D$9:$D$100)</f>
        <v>21</v>
      </c>
      <c r="V13" s="80">
        <f>_xlfn.XLOOKUP(L13,[1]Auslegungsgrundlagen!$A$9:$A$100,[1]Auslegungsgrundlagen!$E$9:$E$100)</f>
        <v>26</v>
      </c>
      <c r="W13" s="77"/>
      <c r="X13" s="77"/>
      <c r="Y13" s="81">
        <f>_xlfn.XLOOKUP(L13,[1]Auslegungsgrundlagen!$A$9:$A$100,[1]Auslegungsgrundlagen!$H$9:$H$100)</f>
        <v>0</v>
      </c>
      <c r="Z13" s="77"/>
      <c r="AA13" s="77"/>
      <c r="AB13" s="82">
        <v>1</v>
      </c>
      <c r="AC13" s="83"/>
      <c r="AD13" s="78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2.75">
      <c r="A14" s="69" t="s">
        <v>127</v>
      </c>
      <c r="B14" s="70">
        <v>4000</v>
      </c>
      <c r="C14" s="70">
        <v>12030</v>
      </c>
      <c r="D14" s="70"/>
      <c r="E14" s="70"/>
      <c r="F14" s="71"/>
      <c r="G14" s="72" t="s">
        <v>103</v>
      </c>
      <c r="H14" s="73"/>
      <c r="I14" s="73"/>
      <c r="J14" s="72" t="s">
        <v>128</v>
      </c>
      <c r="K14" s="72" t="s">
        <v>129</v>
      </c>
      <c r="L14" s="107">
        <v>2</v>
      </c>
      <c r="M14" s="74" t="str">
        <f>_xlfn.XLOOKUP(L14,[1]Auslegungsgrundlagen!$A$9:$A$100,[1]Auslegungsgrundlagen!$B$9:$B$100)</f>
        <v>Einzel-/Zweierbüros</v>
      </c>
      <c r="N14" s="75">
        <v>8</v>
      </c>
      <c r="O14" s="75">
        <v>30.48</v>
      </c>
      <c r="P14" s="76">
        <f t="shared" si="0"/>
        <v>4</v>
      </c>
      <c r="Q14" s="76">
        <f t="shared" si="1"/>
        <v>0</v>
      </c>
      <c r="R14" s="77"/>
      <c r="S14" s="78"/>
      <c r="T14" s="79"/>
      <c r="U14" s="80">
        <f>_xlfn.XLOOKUP(L14,[1]Auslegungsgrundlagen!$A$9:$A$100,[1]Auslegungsgrundlagen!$D$9:$D$100)</f>
        <v>21</v>
      </c>
      <c r="V14" s="80">
        <f>_xlfn.XLOOKUP(L14,[1]Auslegungsgrundlagen!$A$9:$A$100,[1]Auslegungsgrundlagen!$E$9:$E$100)</f>
        <v>26</v>
      </c>
      <c r="W14" s="77"/>
      <c r="X14" s="77"/>
      <c r="Y14" s="81">
        <f>_xlfn.XLOOKUP(L14,[1]Auslegungsgrundlagen!$A$9:$A$100,[1]Auslegungsgrundlagen!$H$9:$H$100)</f>
        <v>0</v>
      </c>
      <c r="Z14" s="77"/>
      <c r="AA14" s="77"/>
      <c r="AB14" s="82">
        <v>1</v>
      </c>
      <c r="AC14" s="83"/>
      <c r="AD14" s="78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2.75">
      <c r="A15" s="69" t="s">
        <v>147</v>
      </c>
      <c r="B15" s="70">
        <v>4000</v>
      </c>
      <c r="C15" s="70">
        <v>40670</v>
      </c>
      <c r="D15" s="70"/>
      <c r="E15" s="70"/>
      <c r="F15" s="71"/>
      <c r="G15" s="72" t="s">
        <v>103</v>
      </c>
      <c r="H15" s="73"/>
      <c r="I15" s="73"/>
      <c r="J15" s="72" t="s">
        <v>148</v>
      </c>
      <c r="K15" s="72" t="s">
        <v>149</v>
      </c>
      <c r="L15" s="107">
        <v>3</v>
      </c>
      <c r="M15" s="74" t="str">
        <f>_xlfn.XLOOKUP(L15,[1]Auslegungsgrundlagen!$A$9:$A$100,[1]Auslegungsgrundlagen!$B$9:$B$100)</f>
        <v>Technikum</v>
      </c>
      <c r="N15" s="75">
        <v>99</v>
      </c>
      <c r="O15" s="75">
        <v>371.56</v>
      </c>
      <c r="P15" s="76">
        <f t="shared" si="0"/>
        <v>4</v>
      </c>
      <c r="Q15" s="76">
        <f t="shared" si="1"/>
        <v>0</v>
      </c>
      <c r="R15" s="77"/>
      <c r="S15" s="78"/>
      <c r="T15" s="79"/>
      <c r="U15" s="80">
        <f>_xlfn.XLOOKUP(L15,[1]Auslegungsgrundlagen!$A$9:$A$100,[1]Auslegungsgrundlagen!$D$9:$D$100)</f>
        <v>18</v>
      </c>
      <c r="V15" s="80">
        <f>_xlfn.XLOOKUP(L15,[1]Auslegungsgrundlagen!$A$9:$A$100,[1]Auslegungsgrundlagen!$E$9:$E$100)</f>
        <v>30</v>
      </c>
      <c r="W15" s="77"/>
      <c r="X15" s="77"/>
      <c r="Y15" s="81">
        <f>_xlfn.XLOOKUP(L15,[1]Auslegungsgrundlagen!$A$9:$A$100,[1]Auslegungsgrundlagen!$H$9:$H$100)</f>
        <v>0</v>
      </c>
      <c r="Z15" s="77"/>
      <c r="AA15" s="77"/>
      <c r="AB15" s="82"/>
      <c r="AC15" s="83"/>
      <c r="AD15" s="78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>
      <c r="A16" s="69" t="s">
        <v>142</v>
      </c>
      <c r="B16" s="70">
        <v>4000</v>
      </c>
      <c r="C16" s="70">
        <v>42817</v>
      </c>
      <c r="D16" s="70"/>
      <c r="E16" s="70"/>
      <c r="F16" s="71"/>
      <c r="G16" s="72" t="s">
        <v>103</v>
      </c>
      <c r="H16" s="73"/>
      <c r="I16" s="73"/>
      <c r="J16" s="72" t="s">
        <v>143</v>
      </c>
      <c r="K16" s="72" t="s">
        <v>144</v>
      </c>
      <c r="L16" s="107">
        <v>4</v>
      </c>
      <c r="M16" s="74" t="str">
        <f>_xlfn.XLOOKUP(L16,[1]Auslegungsgrundlagen!$A$9:$A$100,[1]Auslegungsgrundlagen!$B$9:$B$100)</f>
        <v>Smart Farming</v>
      </c>
      <c r="N16" s="75">
        <v>98</v>
      </c>
      <c r="O16" s="75">
        <v>366.54</v>
      </c>
      <c r="P16" s="76">
        <f t="shared" si="0"/>
        <v>4</v>
      </c>
      <c r="Q16" s="76">
        <f t="shared" si="1"/>
        <v>0</v>
      </c>
      <c r="R16" s="77"/>
      <c r="S16" s="78"/>
      <c r="T16" s="79"/>
      <c r="U16" s="80">
        <f>_xlfn.XLOOKUP(L16,[1]Auslegungsgrundlagen!$A$9:$A$100,[1]Auslegungsgrundlagen!$D$9:$D$100)</f>
        <v>21</v>
      </c>
      <c r="V16" s="80">
        <f>_xlfn.XLOOKUP(L16,[1]Auslegungsgrundlagen!$A$9:$A$100,[1]Auslegungsgrundlagen!$E$9:$E$100)</f>
        <v>26</v>
      </c>
      <c r="W16" s="77"/>
      <c r="X16" s="77"/>
      <c r="Y16" s="81">
        <f>_xlfn.XLOOKUP(L16,[1]Auslegungsgrundlagen!$A$9:$A$100,[1]Auslegungsgrundlagen!$H$9:$H$100)</f>
        <v>0</v>
      </c>
      <c r="Z16" s="77"/>
      <c r="AA16" s="77"/>
      <c r="AB16" s="82"/>
      <c r="AC16" s="83"/>
      <c r="AD16" s="78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>
      <c r="A17" s="69" t="s">
        <v>405</v>
      </c>
      <c r="B17" s="70">
        <v>4000</v>
      </c>
      <c r="C17" s="70">
        <v>42827</v>
      </c>
      <c r="D17" s="70"/>
      <c r="E17" s="70"/>
      <c r="F17" s="71"/>
      <c r="G17" s="72" t="s">
        <v>103</v>
      </c>
      <c r="H17" s="73"/>
      <c r="I17" s="73"/>
      <c r="J17" s="72" t="s">
        <v>406</v>
      </c>
      <c r="K17" s="72" t="s">
        <v>407</v>
      </c>
      <c r="L17" s="107">
        <v>5</v>
      </c>
      <c r="M17" s="74" t="str">
        <f>_xlfn.XLOOKUP(L17,[1]Auslegungsgrundlagen!$A$9:$A$100,[1]Auslegungsgrundlagen!$B$9:$B$100)</f>
        <v>Robotik</v>
      </c>
      <c r="N17" s="75">
        <v>97</v>
      </c>
      <c r="O17" s="75">
        <v>362.93</v>
      </c>
      <c r="P17" s="76">
        <f t="shared" si="0"/>
        <v>4</v>
      </c>
      <c r="Q17" s="76">
        <f t="shared" si="1"/>
        <v>0</v>
      </c>
      <c r="R17" s="77"/>
      <c r="S17" s="78"/>
      <c r="T17" s="79"/>
      <c r="U17" s="80">
        <f>_xlfn.XLOOKUP(L17,[1]Auslegungsgrundlagen!$A$9:$A$100,[1]Auslegungsgrundlagen!$D$9:$D$100)</f>
        <v>21</v>
      </c>
      <c r="V17" s="80">
        <f>_xlfn.XLOOKUP(L17,[1]Auslegungsgrundlagen!$A$9:$A$100,[1]Auslegungsgrundlagen!$E$9:$E$100)</f>
        <v>26</v>
      </c>
      <c r="W17" s="77"/>
      <c r="X17" s="77"/>
      <c r="Y17" s="81">
        <f>_xlfn.XLOOKUP(L17,[1]Auslegungsgrundlagen!$A$9:$A$100,[1]Auslegungsgrundlagen!$H$9:$H$100)</f>
        <v>0</v>
      </c>
      <c r="Z17" s="77"/>
      <c r="AA17" s="77"/>
      <c r="AB17" s="82"/>
      <c r="AC17" s="83"/>
      <c r="AD17" s="78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>
      <c r="A18" s="69" t="s">
        <v>376</v>
      </c>
      <c r="B18" s="70">
        <v>4000</v>
      </c>
      <c r="C18" s="70">
        <v>66210</v>
      </c>
      <c r="D18" s="70"/>
      <c r="E18" s="70"/>
      <c r="F18" s="71"/>
      <c r="G18" s="72" t="s">
        <v>103</v>
      </c>
      <c r="H18" s="73"/>
      <c r="I18" s="73"/>
      <c r="J18" s="72" t="s">
        <v>377</v>
      </c>
      <c r="K18" s="72" t="s">
        <v>93</v>
      </c>
      <c r="L18" s="107">
        <v>6</v>
      </c>
      <c r="M18" s="74" t="str">
        <f>_xlfn.XLOOKUP(L18,[1]Auslegungsgrundlagen!$A$9:$A$100,[1]Auslegungsgrundlagen!$B$9:$B$100)</f>
        <v>Verkehrsflächen, Flure</v>
      </c>
      <c r="N18" s="75">
        <v>70</v>
      </c>
      <c r="O18" s="75">
        <v>261.73</v>
      </c>
      <c r="P18" s="76">
        <f t="shared" si="0"/>
        <v>4</v>
      </c>
      <c r="Q18" s="76">
        <f t="shared" si="1"/>
        <v>0</v>
      </c>
      <c r="R18" s="77"/>
      <c r="S18" s="78"/>
      <c r="T18" s="79"/>
      <c r="U18" s="80">
        <f>_xlfn.XLOOKUP(L18,[1]Auslegungsgrundlagen!$A$9:$A$100,[1]Auslegungsgrundlagen!$D$9:$D$100)</f>
        <v>21</v>
      </c>
      <c r="V18" s="80">
        <f>_xlfn.XLOOKUP(L18,[1]Auslegungsgrundlagen!$A$9:$A$100,[1]Auslegungsgrundlagen!$E$9:$E$100)</f>
        <v>26</v>
      </c>
      <c r="W18" s="77"/>
      <c r="X18" s="77"/>
      <c r="Y18" s="81">
        <f>_xlfn.XLOOKUP(L18,[1]Auslegungsgrundlagen!$A$9:$A$100,[1]Auslegungsgrundlagen!$H$9:$H$100)</f>
        <v>0</v>
      </c>
      <c r="Z18" s="77"/>
      <c r="AA18" s="77"/>
      <c r="AB18" s="82"/>
      <c r="AC18" s="83"/>
      <c r="AD18" s="7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>
      <c r="A19" s="69" t="s">
        <v>145</v>
      </c>
      <c r="B19" s="70">
        <v>4000</v>
      </c>
      <c r="C19" s="70">
        <v>49967</v>
      </c>
      <c r="D19" s="70"/>
      <c r="E19" s="70"/>
      <c r="F19" s="71"/>
      <c r="G19" s="72" t="s">
        <v>103</v>
      </c>
      <c r="H19" s="73"/>
      <c r="I19" s="73"/>
      <c r="J19" s="72" t="s">
        <v>146</v>
      </c>
      <c r="K19" s="72" t="s">
        <v>93</v>
      </c>
      <c r="L19" s="107">
        <v>6</v>
      </c>
      <c r="M19" s="74" t="str">
        <f>_xlfn.XLOOKUP(L19,[1]Auslegungsgrundlagen!$A$9:$A$100,[1]Auslegungsgrundlagen!$B$9:$B$100)</f>
        <v>Verkehrsflächen, Flure</v>
      </c>
      <c r="N19" s="75">
        <v>73</v>
      </c>
      <c r="O19" s="75">
        <v>273.01</v>
      </c>
      <c r="P19" s="76">
        <f t="shared" si="0"/>
        <v>4</v>
      </c>
      <c r="Q19" s="76">
        <f t="shared" si="1"/>
        <v>0</v>
      </c>
      <c r="R19" s="77"/>
      <c r="S19" s="78"/>
      <c r="T19" s="79"/>
      <c r="U19" s="80">
        <f>_xlfn.XLOOKUP(L19,[1]Auslegungsgrundlagen!$A$9:$A$100,[1]Auslegungsgrundlagen!$D$9:$D$100)</f>
        <v>21</v>
      </c>
      <c r="V19" s="80">
        <f>_xlfn.XLOOKUP(L19,[1]Auslegungsgrundlagen!$A$9:$A$100,[1]Auslegungsgrundlagen!$E$9:$E$100)</f>
        <v>26</v>
      </c>
      <c r="W19" s="77"/>
      <c r="X19" s="77"/>
      <c r="Y19" s="81">
        <f>_xlfn.XLOOKUP(L19,[1]Auslegungsgrundlagen!$A$9:$A$100,[1]Auslegungsgrundlagen!$H$9:$H$100)</f>
        <v>0</v>
      </c>
      <c r="Z19" s="77"/>
      <c r="AA19" s="77"/>
      <c r="AB19" s="82"/>
      <c r="AC19" s="83"/>
      <c r="AD19" s="78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.75">
      <c r="A20" s="69" t="s">
        <v>120</v>
      </c>
      <c r="B20" s="70">
        <v>4000</v>
      </c>
      <c r="C20" s="70">
        <v>7130</v>
      </c>
      <c r="D20" s="70"/>
      <c r="E20" s="70"/>
      <c r="F20" s="71"/>
      <c r="G20" s="72" t="s">
        <v>103</v>
      </c>
      <c r="H20" s="73"/>
      <c r="I20" s="73"/>
      <c r="J20" s="72" t="s">
        <v>121</v>
      </c>
      <c r="K20" s="72" t="s">
        <v>122</v>
      </c>
      <c r="L20" s="107">
        <v>8</v>
      </c>
      <c r="M20" s="74" t="str">
        <f>_xlfn.XLOOKUP(L20,[1]Auslegungsgrundlagen!$A$9:$A$100,[1]Auslegungsgrundlagen!$B$9:$B$100)</f>
        <v>WCs</v>
      </c>
      <c r="N20" s="75">
        <v>3</v>
      </c>
      <c r="O20" s="75">
        <v>11.91</v>
      </c>
      <c r="P20" s="76">
        <f t="shared" si="0"/>
        <v>4</v>
      </c>
      <c r="Q20" s="76">
        <f t="shared" si="1"/>
        <v>0</v>
      </c>
      <c r="R20" s="77"/>
      <c r="S20" s="78"/>
      <c r="T20" s="79"/>
      <c r="U20" s="80">
        <f>_xlfn.XLOOKUP(L20,[1]Auslegungsgrundlagen!$A$9:$A$100,[1]Auslegungsgrundlagen!$D$9:$D$100)</f>
        <v>20</v>
      </c>
      <c r="V20" s="80">
        <f>_xlfn.XLOOKUP(L20,[1]Auslegungsgrundlagen!$A$9:$A$100,[1]Auslegungsgrundlagen!$E$9:$E$100)</f>
        <v>0</v>
      </c>
      <c r="W20" s="77"/>
      <c r="X20" s="77"/>
      <c r="Y20" s="81">
        <f>_xlfn.XLOOKUP(L20,[1]Auslegungsgrundlagen!$A$9:$A$100,[1]Auslegungsgrundlagen!$H$9:$H$100)</f>
        <v>0</v>
      </c>
      <c r="Z20" s="77"/>
      <c r="AA20" s="77"/>
      <c r="AB20" s="82"/>
      <c r="AC20" s="83"/>
      <c r="AD20" s="78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>
      <c r="A21" s="69" t="s">
        <v>139</v>
      </c>
      <c r="B21" s="70">
        <v>4000</v>
      </c>
      <c r="C21" s="70">
        <v>12335</v>
      </c>
      <c r="D21" s="70"/>
      <c r="E21" s="70"/>
      <c r="F21" s="71"/>
      <c r="G21" s="72" t="s">
        <v>103</v>
      </c>
      <c r="H21" s="73"/>
      <c r="I21" s="73"/>
      <c r="J21" s="72" t="s">
        <v>140</v>
      </c>
      <c r="K21" s="72" t="s">
        <v>141</v>
      </c>
      <c r="L21" s="107">
        <v>8</v>
      </c>
      <c r="M21" s="74" t="str">
        <f>_xlfn.XLOOKUP(L21,[1]Auslegungsgrundlagen!$A$9:$A$100,[1]Auslegungsgrundlagen!$B$9:$B$100)</f>
        <v>WCs</v>
      </c>
      <c r="N21" s="75">
        <v>9</v>
      </c>
      <c r="O21" s="75">
        <v>35.54</v>
      </c>
      <c r="P21" s="76">
        <f t="shared" si="0"/>
        <v>4</v>
      </c>
      <c r="Q21" s="76">
        <f t="shared" si="1"/>
        <v>0</v>
      </c>
      <c r="R21" s="77"/>
      <c r="S21" s="78"/>
      <c r="T21" s="79"/>
      <c r="U21" s="80">
        <f>_xlfn.XLOOKUP(L21,[1]Auslegungsgrundlagen!$A$9:$A$100,[1]Auslegungsgrundlagen!$D$9:$D$100)</f>
        <v>20</v>
      </c>
      <c r="V21" s="80">
        <f>_xlfn.XLOOKUP(L21,[1]Auslegungsgrundlagen!$A$9:$A$100,[1]Auslegungsgrundlagen!$E$9:$E$100)</f>
        <v>0</v>
      </c>
      <c r="W21" s="77"/>
      <c r="X21" s="77"/>
      <c r="Y21" s="81">
        <f>_xlfn.XLOOKUP(L21,[1]Auslegungsgrundlagen!$A$9:$A$100,[1]Auslegungsgrundlagen!$H$9:$H$100)</f>
        <v>0</v>
      </c>
      <c r="Z21" s="77"/>
      <c r="AA21" s="77"/>
      <c r="AB21" s="82"/>
      <c r="AC21" s="83"/>
      <c r="AD21" s="78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2.75">
      <c r="A22" s="69" t="s">
        <v>109</v>
      </c>
      <c r="B22" s="70">
        <v>4000</v>
      </c>
      <c r="C22" s="70">
        <v>7328</v>
      </c>
      <c r="D22" s="70"/>
      <c r="E22" s="70"/>
      <c r="F22" s="71"/>
      <c r="G22" s="72" t="s">
        <v>103</v>
      </c>
      <c r="H22" s="73"/>
      <c r="I22" s="73"/>
      <c r="J22" s="72" t="s">
        <v>110</v>
      </c>
      <c r="K22" s="72" t="s">
        <v>111</v>
      </c>
      <c r="L22" s="107">
        <v>8</v>
      </c>
      <c r="M22" s="74" t="str">
        <f>_xlfn.XLOOKUP(L22,[1]Auslegungsgrundlagen!$A$9:$A$100,[1]Auslegungsgrundlagen!$B$9:$B$100)</f>
        <v>WCs</v>
      </c>
      <c r="N22" s="75">
        <v>3</v>
      </c>
      <c r="O22" s="75">
        <v>12.57</v>
      </c>
      <c r="P22" s="76">
        <f t="shared" si="0"/>
        <v>4</v>
      </c>
      <c r="Q22" s="76">
        <f t="shared" si="1"/>
        <v>0</v>
      </c>
      <c r="R22" s="77"/>
      <c r="S22" s="78"/>
      <c r="T22" s="79"/>
      <c r="U22" s="80">
        <f>_xlfn.XLOOKUP(L22,[1]Auslegungsgrundlagen!$A$9:$A$100,[1]Auslegungsgrundlagen!$D$9:$D$100)</f>
        <v>20</v>
      </c>
      <c r="V22" s="80">
        <f>_xlfn.XLOOKUP(L22,[1]Auslegungsgrundlagen!$A$9:$A$100,[1]Auslegungsgrundlagen!$E$9:$E$100)</f>
        <v>0</v>
      </c>
      <c r="W22" s="77"/>
      <c r="X22" s="77"/>
      <c r="Y22" s="81">
        <f>_xlfn.XLOOKUP(L22,[1]Auslegungsgrundlagen!$A$9:$A$100,[1]Auslegungsgrundlagen!$H$9:$H$100)</f>
        <v>0</v>
      </c>
      <c r="Z22" s="77"/>
      <c r="AA22" s="77"/>
      <c r="AB22" s="82"/>
      <c r="AC22" s="83"/>
      <c r="AD22" s="78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2.75">
      <c r="A23" s="69" t="s">
        <v>123</v>
      </c>
      <c r="B23" s="70">
        <v>4000</v>
      </c>
      <c r="C23" s="70">
        <v>5515</v>
      </c>
      <c r="D23" s="70"/>
      <c r="E23" s="70"/>
      <c r="F23" s="71"/>
      <c r="G23" s="72" t="s">
        <v>103</v>
      </c>
      <c r="H23" s="73"/>
      <c r="I23" s="73"/>
      <c r="J23" s="72" t="s">
        <v>124</v>
      </c>
      <c r="K23" s="72" t="s">
        <v>122</v>
      </c>
      <c r="L23" s="107">
        <v>8</v>
      </c>
      <c r="M23" s="74" t="str">
        <f>_xlfn.XLOOKUP(L23,[1]Auslegungsgrundlagen!$A$9:$A$100,[1]Auslegungsgrundlagen!$B$9:$B$100)</f>
        <v>WCs</v>
      </c>
      <c r="N23" s="75">
        <v>2</v>
      </c>
      <c r="O23" s="75">
        <v>6.59</v>
      </c>
      <c r="P23" s="76">
        <f t="shared" si="0"/>
        <v>4</v>
      </c>
      <c r="Q23" s="76">
        <f t="shared" si="1"/>
        <v>0</v>
      </c>
      <c r="R23" s="77"/>
      <c r="S23" s="78"/>
      <c r="T23" s="79"/>
      <c r="U23" s="80">
        <f>_xlfn.XLOOKUP(L23,[1]Auslegungsgrundlagen!$A$9:$A$100,[1]Auslegungsgrundlagen!$D$9:$D$100)</f>
        <v>20</v>
      </c>
      <c r="V23" s="80">
        <f>_xlfn.XLOOKUP(L23,[1]Auslegungsgrundlagen!$A$9:$A$100,[1]Auslegungsgrundlagen!$E$9:$E$100)</f>
        <v>0</v>
      </c>
      <c r="W23" s="77"/>
      <c r="X23" s="77"/>
      <c r="Y23" s="81">
        <f>_xlfn.XLOOKUP(L23,[1]Auslegungsgrundlagen!$A$9:$A$100,[1]Auslegungsgrundlagen!$H$9:$H$100)</f>
        <v>0</v>
      </c>
      <c r="Z23" s="77"/>
      <c r="AA23" s="77"/>
      <c r="AB23" s="82"/>
      <c r="AC23" s="83"/>
      <c r="AD23" s="78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2.75">
      <c r="A24" s="69" t="s">
        <v>106</v>
      </c>
      <c r="B24" s="70">
        <v>4000</v>
      </c>
      <c r="C24" s="70">
        <v>5317</v>
      </c>
      <c r="D24" s="70"/>
      <c r="E24" s="70"/>
      <c r="F24" s="71"/>
      <c r="G24" s="72" t="s">
        <v>103</v>
      </c>
      <c r="H24" s="73"/>
      <c r="I24" s="73"/>
      <c r="J24" s="72" t="s">
        <v>107</v>
      </c>
      <c r="K24" s="72" t="s">
        <v>108</v>
      </c>
      <c r="L24" s="107">
        <v>10</v>
      </c>
      <c r="M24" s="74" t="str">
        <f>_xlfn.XLOOKUP(L24,[1]Auslegungsgrundlagen!$A$9:$A$100,[1]Auslegungsgrundlagen!$B$9:$B$100)</f>
        <v>Putzmittel/ Lager</v>
      </c>
      <c r="N24" s="75">
        <v>2</v>
      </c>
      <c r="O24" s="75">
        <v>5.94</v>
      </c>
      <c r="P24" s="76">
        <f t="shared" si="0"/>
        <v>4</v>
      </c>
      <c r="Q24" s="76">
        <f t="shared" si="1"/>
        <v>0</v>
      </c>
      <c r="R24" s="77"/>
      <c r="S24" s="78"/>
      <c r="T24" s="79"/>
      <c r="U24" s="80">
        <f>_xlfn.XLOOKUP(L24,[1]Auslegungsgrundlagen!$A$9:$A$100,[1]Auslegungsgrundlagen!$D$9:$D$100)</f>
        <v>15</v>
      </c>
      <c r="V24" s="80">
        <f>_xlfn.XLOOKUP(L24,[1]Auslegungsgrundlagen!$A$9:$A$100,[1]Auslegungsgrundlagen!$E$9:$E$100)</f>
        <v>0</v>
      </c>
      <c r="W24" s="77"/>
      <c r="X24" s="77"/>
      <c r="Y24" s="81">
        <f>_xlfn.XLOOKUP(L24,[1]Auslegungsgrundlagen!$A$9:$A$100,[1]Auslegungsgrundlagen!$H$9:$H$100)</f>
        <v>0</v>
      </c>
      <c r="Z24" s="77"/>
      <c r="AA24" s="77"/>
      <c r="AB24" s="82"/>
      <c r="AC24" s="83"/>
      <c r="AD24" s="78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2.75">
      <c r="A25" s="69" t="s">
        <v>117</v>
      </c>
      <c r="B25" s="70">
        <v>4000</v>
      </c>
      <c r="C25" s="70">
        <v>11730</v>
      </c>
      <c r="D25" s="70"/>
      <c r="E25" s="70"/>
      <c r="F25" s="71"/>
      <c r="G25" s="72" t="s">
        <v>103</v>
      </c>
      <c r="H25" s="73"/>
      <c r="I25" s="73"/>
      <c r="J25" s="72" t="s">
        <v>118</v>
      </c>
      <c r="K25" s="72" t="s">
        <v>119</v>
      </c>
      <c r="L25" s="107">
        <v>13</v>
      </c>
      <c r="M25" s="74" t="str">
        <f>_xlfn.XLOOKUP(L25,[1]Auslegungsgrundlagen!$A$9:$A$100,[1]Auslegungsgrundlagen!$B$9:$B$100)</f>
        <v>Serverräume</v>
      </c>
      <c r="N25" s="75">
        <v>8</v>
      </c>
      <c r="O25" s="75">
        <v>28.99</v>
      </c>
      <c r="P25" s="76">
        <f t="shared" si="0"/>
        <v>4</v>
      </c>
      <c r="Q25" s="76">
        <f t="shared" si="1"/>
        <v>0</v>
      </c>
      <c r="R25" s="77"/>
      <c r="S25" s="78"/>
      <c r="T25" s="79"/>
      <c r="U25" s="80">
        <f>_xlfn.XLOOKUP(L25,[1]Auslegungsgrundlagen!$A$9:$A$100,[1]Auslegungsgrundlagen!$D$9:$D$100)</f>
        <v>15</v>
      </c>
      <c r="V25" s="80">
        <f>_xlfn.XLOOKUP(L25,[1]Auslegungsgrundlagen!$A$9:$A$100,[1]Auslegungsgrundlagen!$E$9:$E$100)</f>
        <v>30</v>
      </c>
      <c r="W25" s="77"/>
      <c r="X25" s="77"/>
      <c r="Y25" s="81">
        <f>_xlfn.XLOOKUP(L25,[1]Auslegungsgrundlagen!$A$9:$A$100,[1]Auslegungsgrundlagen!$H$9:$H$100)</f>
        <v>0</v>
      </c>
      <c r="Z25" s="77"/>
      <c r="AA25" s="77"/>
      <c r="AB25" s="82"/>
      <c r="AC25" s="83"/>
      <c r="AD25" s="78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2.75">
      <c r="A26" s="69" t="s">
        <v>112</v>
      </c>
      <c r="B26" s="70">
        <v>4000</v>
      </c>
      <c r="C26" s="70">
        <v>6823</v>
      </c>
      <c r="D26" s="70"/>
      <c r="E26" s="70"/>
      <c r="F26" s="71"/>
      <c r="G26" s="72" t="s">
        <v>103</v>
      </c>
      <c r="H26" s="73"/>
      <c r="I26" s="73"/>
      <c r="J26" s="72" t="s">
        <v>113</v>
      </c>
      <c r="K26" s="72" t="s">
        <v>114</v>
      </c>
      <c r="L26" s="107">
        <v>14</v>
      </c>
      <c r="M26" s="74" t="str">
        <f>_xlfn.XLOOKUP(L26,[1]Auslegungsgrundlagen!$A$9:$A$100,[1]Auslegungsgrundlagen!$B$9:$B$100)</f>
        <v>ELT-Schacht</v>
      </c>
      <c r="N26" s="75">
        <v>3</v>
      </c>
      <c r="O26" s="75">
        <v>10.88</v>
      </c>
      <c r="P26" s="76">
        <f t="shared" si="0"/>
        <v>4</v>
      </c>
      <c r="Q26" s="76">
        <f t="shared" si="1"/>
        <v>0</v>
      </c>
      <c r="R26" s="77"/>
      <c r="S26" s="78"/>
      <c r="T26" s="79"/>
      <c r="U26" s="80">
        <f>_xlfn.XLOOKUP(L26,[1]Auslegungsgrundlagen!$A$9:$A$100,[1]Auslegungsgrundlagen!$D$9:$D$100)</f>
        <v>15</v>
      </c>
      <c r="V26" s="80">
        <f>_xlfn.XLOOKUP(L26,[1]Auslegungsgrundlagen!$A$9:$A$100,[1]Auslegungsgrundlagen!$E$9:$E$100)</f>
        <v>30</v>
      </c>
      <c r="W26" s="77"/>
      <c r="X26" s="77"/>
      <c r="Y26" s="81">
        <f>_xlfn.XLOOKUP(L26,[1]Auslegungsgrundlagen!$A$9:$A$100,[1]Auslegungsgrundlagen!$H$9:$H$100)</f>
        <v>0</v>
      </c>
      <c r="Z26" s="77"/>
      <c r="AA26" s="77"/>
      <c r="AB26" s="82"/>
      <c r="AC26" s="83"/>
      <c r="AD26" s="78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2.75">
      <c r="A27" s="69" t="s">
        <v>136</v>
      </c>
      <c r="B27" s="70">
        <v>4000</v>
      </c>
      <c r="C27" s="70">
        <v>34352</v>
      </c>
      <c r="D27" s="70"/>
      <c r="E27" s="70"/>
      <c r="F27" s="71"/>
      <c r="G27" s="72" t="s">
        <v>103</v>
      </c>
      <c r="H27" s="73"/>
      <c r="I27" s="73"/>
      <c r="J27" s="72" t="s">
        <v>137</v>
      </c>
      <c r="K27" s="72" t="s">
        <v>138</v>
      </c>
      <c r="L27" s="107">
        <v>17</v>
      </c>
      <c r="M27" s="74" t="str">
        <f>_xlfn.XLOOKUP(L27,[1]Auslegungsgrundlagen!$A$9:$A$100,[1]Auslegungsgrundlagen!$B$9:$B$100)</f>
        <v>Treppenhäuser</v>
      </c>
      <c r="N27" s="75">
        <v>41</v>
      </c>
      <c r="O27" s="75">
        <v>153.09</v>
      </c>
      <c r="P27" s="76">
        <f t="shared" si="0"/>
        <v>4</v>
      </c>
      <c r="Q27" s="76">
        <f t="shared" si="1"/>
        <v>0</v>
      </c>
      <c r="R27" s="77"/>
      <c r="S27" s="78"/>
      <c r="T27" s="79"/>
      <c r="U27" s="80">
        <f>_xlfn.XLOOKUP(L27,[1]Auslegungsgrundlagen!$A$9:$A$100,[1]Auslegungsgrundlagen!$D$9:$D$100)</f>
        <v>15</v>
      </c>
      <c r="V27" s="80">
        <f>_xlfn.XLOOKUP(L27,[1]Auslegungsgrundlagen!$A$9:$A$100,[1]Auslegungsgrundlagen!$E$9:$E$100)</f>
        <v>0</v>
      </c>
      <c r="W27" s="77"/>
      <c r="X27" s="77"/>
      <c r="Y27" s="81">
        <f>_xlfn.XLOOKUP(L27,[1]Auslegungsgrundlagen!$A$9:$A$100,[1]Auslegungsgrundlagen!$H$9:$H$100)</f>
        <v>0</v>
      </c>
      <c r="Z27" s="77"/>
      <c r="AA27" s="77"/>
      <c r="AB27" s="82"/>
      <c r="AC27" s="83"/>
      <c r="AD27" s="78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2.75">
      <c r="A28" s="69" t="s">
        <v>115</v>
      </c>
      <c r="B28" s="70">
        <v>4000</v>
      </c>
      <c r="C28" s="70">
        <v>11730</v>
      </c>
      <c r="D28" s="70"/>
      <c r="E28" s="70"/>
      <c r="F28" s="71"/>
      <c r="G28" s="72" t="s">
        <v>103</v>
      </c>
      <c r="H28" s="73"/>
      <c r="I28" s="73"/>
      <c r="J28" s="72" t="s">
        <v>116</v>
      </c>
      <c r="K28" s="72" t="s">
        <v>105</v>
      </c>
      <c r="L28" s="107">
        <v>18</v>
      </c>
      <c r="M28" s="74" t="str">
        <f>_xlfn.XLOOKUP(L28,[1]Auslegungsgrundlagen!$A$9:$A$100,[1]Auslegungsgrundlagen!$B$9:$B$100)</f>
        <v>Schächte</v>
      </c>
      <c r="N28" s="75">
        <v>8</v>
      </c>
      <c r="O28" s="75">
        <v>28.99</v>
      </c>
      <c r="P28" s="76">
        <f t="shared" si="0"/>
        <v>4</v>
      </c>
      <c r="Q28" s="76">
        <f t="shared" si="1"/>
        <v>0</v>
      </c>
      <c r="R28" s="77"/>
      <c r="S28" s="78"/>
      <c r="T28" s="79"/>
      <c r="U28" s="80">
        <f>_xlfn.XLOOKUP(L28,[1]Auslegungsgrundlagen!$A$9:$A$100,[1]Auslegungsgrundlagen!$D$9:$D$100)</f>
        <v>5</v>
      </c>
      <c r="V28" s="80">
        <f>_xlfn.XLOOKUP(L28,[1]Auslegungsgrundlagen!$A$9:$A$100,[1]Auslegungsgrundlagen!$E$9:$E$100)</f>
        <v>0</v>
      </c>
      <c r="W28" s="77"/>
      <c r="X28" s="77"/>
      <c r="Y28" s="81">
        <f>_xlfn.XLOOKUP(L28,[1]Auslegungsgrundlagen!$A$9:$A$100,[1]Auslegungsgrundlagen!$H$9:$H$100)</f>
        <v>0</v>
      </c>
      <c r="Z28" s="77"/>
      <c r="AA28" s="77"/>
      <c r="AB28" s="82"/>
      <c r="AC28" s="83"/>
      <c r="AD28" s="7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2.75">
      <c r="A29" s="69" t="s">
        <v>102</v>
      </c>
      <c r="B29" s="70">
        <v>4000</v>
      </c>
      <c r="C29" s="70">
        <v>7003</v>
      </c>
      <c r="D29" s="70"/>
      <c r="E29" s="70"/>
      <c r="F29" s="71"/>
      <c r="G29" s="72" t="s">
        <v>103</v>
      </c>
      <c r="H29" s="73"/>
      <c r="I29" s="73"/>
      <c r="J29" s="72" t="s">
        <v>104</v>
      </c>
      <c r="K29" s="72" t="s">
        <v>105</v>
      </c>
      <c r="L29" s="107">
        <v>18</v>
      </c>
      <c r="M29" s="74" t="str">
        <f>_xlfn.XLOOKUP(L29,[1]Auslegungsgrundlagen!$A$9:$A$100,[1]Auslegungsgrundlagen!$B$9:$B$100)</f>
        <v>Schächte</v>
      </c>
      <c r="N29" s="75">
        <v>3</v>
      </c>
      <c r="O29" s="75">
        <v>11.42</v>
      </c>
      <c r="P29" s="76">
        <f t="shared" si="0"/>
        <v>4</v>
      </c>
      <c r="Q29" s="76">
        <f t="shared" si="1"/>
        <v>0</v>
      </c>
      <c r="R29" s="77"/>
      <c r="S29" s="78"/>
      <c r="T29" s="79"/>
      <c r="U29" s="80">
        <f>_xlfn.XLOOKUP(L29,[1]Auslegungsgrundlagen!$A$9:$A$100,[1]Auslegungsgrundlagen!$D$9:$D$100)</f>
        <v>5</v>
      </c>
      <c r="V29" s="80">
        <f>_xlfn.XLOOKUP(L29,[1]Auslegungsgrundlagen!$A$9:$A$100,[1]Auslegungsgrundlagen!$E$9:$E$100)</f>
        <v>0</v>
      </c>
      <c r="W29" s="77"/>
      <c r="X29" s="77"/>
      <c r="Y29" s="81">
        <f>_xlfn.XLOOKUP(L29,[1]Auslegungsgrundlagen!$A$9:$A$100,[1]Auslegungsgrundlagen!$H$9:$H$100)</f>
        <v>0</v>
      </c>
      <c r="Z29" s="77"/>
      <c r="AA29" s="77"/>
      <c r="AB29" s="82"/>
      <c r="AC29" s="83"/>
      <c r="AD29" s="78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2.75">
      <c r="A30" s="69" t="s">
        <v>125</v>
      </c>
      <c r="B30" s="70">
        <v>4000</v>
      </c>
      <c r="C30" s="70">
        <v>11815</v>
      </c>
      <c r="D30" s="70"/>
      <c r="E30" s="70"/>
      <c r="F30" s="71"/>
      <c r="G30" s="72" t="s">
        <v>103</v>
      </c>
      <c r="H30" s="73"/>
      <c r="I30" s="73"/>
      <c r="J30" s="72" t="s">
        <v>126</v>
      </c>
      <c r="K30" s="72" t="s">
        <v>59</v>
      </c>
      <c r="L30" s="107">
        <v>19</v>
      </c>
      <c r="M30" s="74" t="str">
        <f>_xlfn.XLOOKUP(L30,[1]Auslegungsgrundlagen!$A$9:$A$100,[1]Auslegungsgrundlagen!$B$9:$B$100)</f>
        <v>Aufzüge</v>
      </c>
      <c r="N30" s="75">
        <v>9</v>
      </c>
      <c r="O30" s="75">
        <v>32.71</v>
      </c>
      <c r="P30" s="76">
        <f t="shared" si="0"/>
        <v>4</v>
      </c>
      <c r="Q30" s="76">
        <f t="shared" si="1"/>
        <v>0</v>
      </c>
      <c r="R30" s="77"/>
      <c r="S30" s="78"/>
      <c r="T30" s="79"/>
      <c r="U30" s="80">
        <f>_xlfn.XLOOKUP(L30,[1]Auslegungsgrundlagen!$A$9:$A$100,[1]Auslegungsgrundlagen!$D$9:$D$100)</f>
        <v>15</v>
      </c>
      <c r="V30" s="80">
        <f>_xlfn.XLOOKUP(L30,[1]Auslegungsgrundlagen!$A$9:$A$100,[1]Auslegungsgrundlagen!$E$9:$E$100)</f>
        <v>0</v>
      </c>
      <c r="W30" s="77"/>
      <c r="X30" s="77"/>
      <c r="Y30" s="81">
        <f>_xlfn.XLOOKUP(L30,[1]Auslegungsgrundlagen!$A$9:$A$100,[1]Auslegungsgrundlagen!$H$9:$H$100)</f>
        <v>0</v>
      </c>
      <c r="Z30" s="77"/>
      <c r="AA30" s="77"/>
      <c r="AB30" s="82"/>
      <c r="AC30" s="83"/>
      <c r="AD30" s="78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2.75">
      <c r="A31" s="69" t="s">
        <v>187</v>
      </c>
      <c r="B31" s="70">
        <v>3250</v>
      </c>
      <c r="C31" s="70">
        <v>72147</v>
      </c>
      <c r="D31" s="70"/>
      <c r="E31" s="70"/>
      <c r="F31" s="71"/>
      <c r="G31" s="72" t="s">
        <v>151</v>
      </c>
      <c r="H31" s="73"/>
      <c r="I31" s="73"/>
      <c r="J31" s="72" t="s">
        <v>188</v>
      </c>
      <c r="K31" s="72" t="s">
        <v>189</v>
      </c>
      <c r="L31" s="107">
        <v>1</v>
      </c>
      <c r="M31" s="74" t="str">
        <f>_xlfn.XLOOKUP(L31,[1]Auslegungsgrundlagen!$A$9:$A$100,[1]Auslegungsgrundlagen!$B$9:$B$100)</f>
        <v>Flex-/ Co-Work/</v>
      </c>
      <c r="N31" s="75">
        <v>205</v>
      </c>
      <c r="O31" s="75">
        <v>614.59</v>
      </c>
      <c r="P31" s="76">
        <f t="shared" si="0"/>
        <v>3.25</v>
      </c>
      <c r="Q31" s="76">
        <f t="shared" si="1"/>
        <v>0</v>
      </c>
      <c r="R31" s="77"/>
      <c r="S31" s="78"/>
      <c r="T31" s="79"/>
      <c r="U31" s="80">
        <f>_xlfn.XLOOKUP(L31,[1]Auslegungsgrundlagen!$A$9:$A$100,[1]Auslegungsgrundlagen!$D$9:$D$100)</f>
        <v>21</v>
      </c>
      <c r="V31" s="80">
        <f>_xlfn.XLOOKUP(L31,[1]Auslegungsgrundlagen!$A$9:$A$100,[1]Auslegungsgrundlagen!$E$9:$E$100)</f>
        <v>26</v>
      </c>
      <c r="W31" s="77"/>
      <c r="X31" s="77"/>
      <c r="Y31" s="81">
        <f>_xlfn.XLOOKUP(L31,[1]Auslegungsgrundlagen!$A$9:$A$100,[1]Auslegungsgrundlagen!$H$9:$H$100)</f>
        <v>0</v>
      </c>
      <c r="Z31" s="77"/>
      <c r="AA31" s="77"/>
      <c r="AB31" s="82"/>
      <c r="AC31" s="83"/>
      <c r="AD31" s="78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2.75">
      <c r="A32" s="69" t="s">
        <v>378</v>
      </c>
      <c r="B32" s="70">
        <v>3250</v>
      </c>
      <c r="C32" s="70">
        <v>25950</v>
      </c>
      <c r="D32" s="70"/>
      <c r="E32" s="70"/>
      <c r="F32" s="71"/>
      <c r="G32" s="72" t="s">
        <v>151</v>
      </c>
      <c r="H32" s="73"/>
      <c r="I32" s="73"/>
      <c r="J32" s="72" t="s">
        <v>379</v>
      </c>
      <c r="K32" s="72" t="s">
        <v>380</v>
      </c>
      <c r="L32" s="107">
        <v>1</v>
      </c>
      <c r="M32" s="74" t="str">
        <f>_xlfn.XLOOKUP(L32,[1]Auslegungsgrundlagen!$A$9:$A$100,[1]Auslegungsgrundlagen!$B$9:$B$100)</f>
        <v>Flex-/ Co-Work/</v>
      </c>
      <c r="N32" s="75">
        <v>37</v>
      </c>
      <c r="O32" s="75">
        <v>109.52</v>
      </c>
      <c r="P32" s="76">
        <f t="shared" si="0"/>
        <v>3.25</v>
      </c>
      <c r="Q32" s="76">
        <f t="shared" si="1"/>
        <v>0</v>
      </c>
      <c r="R32" s="77"/>
      <c r="S32" s="78"/>
      <c r="T32" s="79"/>
      <c r="U32" s="80">
        <f>_xlfn.XLOOKUP(L32,[1]Auslegungsgrundlagen!$A$9:$A$100,[1]Auslegungsgrundlagen!$D$9:$D$100)</f>
        <v>21</v>
      </c>
      <c r="V32" s="80">
        <f>_xlfn.XLOOKUP(L32,[1]Auslegungsgrundlagen!$A$9:$A$100,[1]Auslegungsgrundlagen!$E$9:$E$100)</f>
        <v>26</v>
      </c>
      <c r="W32" s="77"/>
      <c r="X32" s="77"/>
      <c r="Y32" s="81">
        <f>_xlfn.XLOOKUP(L32,[1]Auslegungsgrundlagen!$A$9:$A$100,[1]Auslegungsgrundlagen!$H$9:$H$100)</f>
        <v>0</v>
      </c>
      <c r="Z32" s="77"/>
      <c r="AA32" s="77"/>
      <c r="AB32" s="82"/>
      <c r="AC32" s="83"/>
      <c r="AD32" s="78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2.75">
      <c r="A33" s="69" t="s">
        <v>383</v>
      </c>
      <c r="B33" s="70">
        <v>0</v>
      </c>
      <c r="C33" s="70">
        <v>0</v>
      </c>
      <c r="D33" s="70"/>
      <c r="E33" s="70"/>
      <c r="F33" s="71"/>
      <c r="G33" s="72" t="s">
        <v>151</v>
      </c>
      <c r="H33" s="73"/>
      <c r="I33" s="73"/>
      <c r="J33" s="72" t="s">
        <v>384</v>
      </c>
      <c r="K33" s="72" t="s">
        <v>385</v>
      </c>
      <c r="L33" s="107">
        <v>1</v>
      </c>
      <c r="M33" s="74" t="str">
        <f>_xlfn.XLOOKUP(L33,[1]Auslegungsgrundlagen!$A$9:$A$100,[1]Auslegungsgrundlagen!$B$9:$B$100)</f>
        <v>Flex-/ Co-Work/</v>
      </c>
      <c r="N33" s="75">
        <v>0</v>
      </c>
      <c r="O33" s="75">
        <v>0</v>
      </c>
      <c r="P33" s="76">
        <f t="shared" si="0"/>
        <v>0</v>
      </c>
      <c r="Q33" s="76">
        <f t="shared" si="1"/>
        <v>0</v>
      </c>
      <c r="R33" s="77"/>
      <c r="S33" s="78"/>
      <c r="T33" s="79"/>
      <c r="U33" s="80">
        <f>_xlfn.XLOOKUP(L33,[1]Auslegungsgrundlagen!$A$9:$A$100,[1]Auslegungsgrundlagen!$D$9:$D$100)</f>
        <v>21</v>
      </c>
      <c r="V33" s="80">
        <f>_xlfn.XLOOKUP(L33,[1]Auslegungsgrundlagen!$A$9:$A$100,[1]Auslegungsgrundlagen!$E$9:$E$100)</f>
        <v>26</v>
      </c>
      <c r="W33" s="77"/>
      <c r="X33" s="77"/>
      <c r="Y33" s="81">
        <f>_xlfn.XLOOKUP(L33,[1]Auslegungsgrundlagen!$A$9:$A$100,[1]Auslegungsgrundlagen!$H$9:$H$100)</f>
        <v>0</v>
      </c>
      <c r="Z33" s="77"/>
      <c r="AA33" s="77"/>
      <c r="AB33" s="82"/>
      <c r="AC33" s="83"/>
      <c r="AD33" s="78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2.75">
      <c r="A34" s="69" t="s">
        <v>164</v>
      </c>
      <c r="B34" s="70">
        <v>3250</v>
      </c>
      <c r="C34" s="70">
        <v>16450</v>
      </c>
      <c r="D34" s="70"/>
      <c r="E34" s="70"/>
      <c r="F34" s="71"/>
      <c r="G34" s="72" t="s">
        <v>151</v>
      </c>
      <c r="H34" s="73"/>
      <c r="I34" s="73"/>
      <c r="J34" s="72" t="s">
        <v>165</v>
      </c>
      <c r="K34" s="72" t="s">
        <v>132</v>
      </c>
      <c r="L34" s="107">
        <v>2</v>
      </c>
      <c r="M34" s="74" t="str">
        <f>_xlfn.XLOOKUP(L34,[1]Auslegungsgrundlagen!$A$9:$A$100,[1]Auslegungsgrundlagen!$B$9:$B$100)</f>
        <v>Einzel-/Zweierbüros</v>
      </c>
      <c r="N34" s="75">
        <v>17</v>
      </c>
      <c r="O34" s="75">
        <v>50.63</v>
      </c>
      <c r="P34" s="76">
        <f t="shared" si="0"/>
        <v>3.25</v>
      </c>
      <c r="Q34" s="76">
        <f t="shared" si="1"/>
        <v>0</v>
      </c>
      <c r="R34" s="77"/>
      <c r="S34" s="78"/>
      <c r="T34" s="79"/>
      <c r="U34" s="80">
        <f>_xlfn.XLOOKUP(L34,[1]Auslegungsgrundlagen!$A$9:$A$100,[1]Auslegungsgrundlagen!$D$9:$D$100)</f>
        <v>21</v>
      </c>
      <c r="V34" s="80">
        <f>_xlfn.XLOOKUP(L34,[1]Auslegungsgrundlagen!$A$9:$A$100,[1]Auslegungsgrundlagen!$E$9:$E$100)</f>
        <v>26</v>
      </c>
      <c r="W34" s="77"/>
      <c r="X34" s="77"/>
      <c r="Y34" s="81">
        <f>_xlfn.XLOOKUP(L34,[1]Auslegungsgrundlagen!$A$9:$A$100,[1]Auslegungsgrundlagen!$H$9:$H$100)</f>
        <v>0</v>
      </c>
      <c r="Z34" s="77"/>
      <c r="AA34" s="77"/>
      <c r="AB34" s="82">
        <v>2</v>
      </c>
      <c r="AC34" s="83"/>
      <c r="AD34" s="78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2.75">
      <c r="A35" s="69" t="s">
        <v>175</v>
      </c>
      <c r="B35" s="70">
        <v>3250</v>
      </c>
      <c r="C35" s="70">
        <v>12060</v>
      </c>
      <c r="D35" s="70"/>
      <c r="E35" s="70"/>
      <c r="F35" s="71"/>
      <c r="G35" s="72" t="s">
        <v>151</v>
      </c>
      <c r="H35" s="73"/>
      <c r="I35" s="73"/>
      <c r="J35" s="72" t="s">
        <v>176</v>
      </c>
      <c r="K35" s="72" t="s">
        <v>168</v>
      </c>
      <c r="L35" s="107">
        <v>2</v>
      </c>
      <c r="M35" s="74" t="str">
        <f>_xlfn.XLOOKUP(L35,[1]Auslegungsgrundlagen!$A$9:$A$100,[1]Auslegungsgrundlagen!$B$9:$B$100)</f>
        <v>Einzel-/Zweierbüros</v>
      </c>
      <c r="N35" s="75">
        <v>8</v>
      </c>
      <c r="O35" s="75">
        <v>24.51</v>
      </c>
      <c r="P35" s="76">
        <f t="shared" si="0"/>
        <v>3.25</v>
      </c>
      <c r="Q35" s="76">
        <f t="shared" si="1"/>
        <v>0</v>
      </c>
      <c r="R35" s="77"/>
      <c r="S35" s="78"/>
      <c r="T35" s="79"/>
      <c r="U35" s="80">
        <f>_xlfn.XLOOKUP(L35,[1]Auslegungsgrundlagen!$A$9:$A$100,[1]Auslegungsgrundlagen!$D$9:$D$100)</f>
        <v>21</v>
      </c>
      <c r="V35" s="80">
        <f>_xlfn.XLOOKUP(L35,[1]Auslegungsgrundlagen!$A$9:$A$100,[1]Auslegungsgrundlagen!$E$9:$E$100)</f>
        <v>26</v>
      </c>
      <c r="W35" s="77"/>
      <c r="X35" s="77"/>
      <c r="Y35" s="81">
        <f>_xlfn.XLOOKUP(L35,[1]Auslegungsgrundlagen!$A$9:$A$100,[1]Auslegungsgrundlagen!$H$9:$H$100)</f>
        <v>0</v>
      </c>
      <c r="Z35" s="77"/>
      <c r="AA35" s="77"/>
      <c r="AB35" s="82">
        <v>1</v>
      </c>
      <c r="AC35" s="83"/>
      <c r="AD35" s="78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2.75">
      <c r="A36" s="69" t="s">
        <v>166</v>
      </c>
      <c r="B36" s="70">
        <v>3250</v>
      </c>
      <c r="C36" s="70">
        <v>12150</v>
      </c>
      <c r="D36" s="70"/>
      <c r="E36" s="70"/>
      <c r="F36" s="71"/>
      <c r="G36" s="72" t="s">
        <v>151</v>
      </c>
      <c r="H36" s="73"/>
      <c r="I36" s="73"/>
      <c r="J36" s="72" t="s">
        <v>167</v>
      </c>
      <c r="K36" s="72" t="s">
        <v>168</v>
      </c>
      <c r="L36" s="107">
        <v>2</v>
      </c>
      <c r="M36" s="74" t="str">
        <f>_xlfn.XLOOKUP(L36,[1]Auslegungsgrundlagen!$A$9:$A$100,[1]Auslegungsgrundlagen!$B$9:$B$100)</f>
        <v>Einzel-/Zweierbüros</v>
      </c>
      <c r="N36" s="75">
        <v>8</v>
      </c>
      <c r="O36" s="75">
        <v>25.04</v>
      </c>
      <c r="P36" s="76">
        <f t="shared" si="0"/>
        <v>3.25</v>
      </c>
      <c r="Q36" s="76">
        <f t="shared" si="1"/>
        <v>0</v>
      </c>
      <c r="R36" s="77"/>
      <c r="S36" s="78"/>
      <c r="T36" s="79"/>
      <c r="U36" s="80">
        <f>_xlfn.XLOOKUP(L36,[1]Auslegungsgrundlagen!$A$9:$A$100,[1]Auslegungsgrundlagen!$D$9:$D$100)</f>
        <v>21</v>
      </c>
      <c r="V36" s="80">
        <f>_xlfn.XLOOKUP(L36,[1]Auslegungsgrundlagen!$A$9:$A$100,[1]Auslegungsgrundlagen!$E$9:$E$100)</f>
        <v>26</v>
      </c>
      <c r="W36" s="77"/>
      <c r="X36" s="77"/>
      <c r="Y36" s="81">
        <f>_xlfn.XLOOKUP(L36,[1]Auslegungsgrundlagen!$A$9:$A$100,[1]Auslegungsgrundlagen!$H$9:$H$100)</f>
        <v>0</v>
      </c>
      <c r="Z36" s="77"/>
      <c r="AA36" s="77"/>
      <c r="AB36" s="82">
        <v>1</v>
      </c>
      <c r="AC36" s="83"/>
      <c r="AD36" s="78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2.75">
      <c r="A37" s="69" t="s">
        <v>173</v>
      </c>
      <c r="B37" s="70">
        <v>3250</v>
      </c>
      <c r="C37" s="70">
        <v>12050</v>
      </c>
      <c r="D37" s="70"/>
      <c r="E37" s="70"/>
      <c r="F37" s="71"/>
      <c r="G37" s="72" t="s">
        <v>151</v>
      </c>
      <c r="H37" s="73"/>
      <c r="I37" s="73"/>
      <c r="J37" s="72" t="s">
        <v>174</v>
      </c>
      <c r="K37" s="72" t="s">
        <v>168</v>
      </c>
      <c r="L37" s="107">
        <v>2</v>
      </c>
      <c r="M37" s="74" t="str">
        <f>_xlfn.XLOOKUP(L37,[1]Auslegungsgrundlagen!$A$9:$A$100,[1]Auslegungsgrundlagen!$B$9:$B$100)</f>
        <v>Einzel-/Zweierbüros</v>
      </c>
      <c r="N37" s="75">
        <v>8</v>
      </c>
      <c r="O37" s="75">
        <v>24.73</v>
      </c>
      <c r="P37" s="76">
        <f t="shared" si="0"/>
        <v>3.25</v>
      </c>
      <c r="Q37" s="76">
        <f t="shared" si="1"/>
        <v>0</v>
      </c>
      <c r="R37" s="77"/>
      <c r="S37" s="78"/>
      <c r="T37" s="79"/>
      <c r="U37" s="80">
        <f>_xlfn.XLOOKUP(L37,[1]Auslegungsgrundlagen!$A$9:$A$100,[1]Auslegungsgrundlagen!$D$9:$D$100)</f>
        <v>21</v>
      </c>
      <c r="V37" s="80">
        <f>_xlfn.XLOOKUP(L37,[1]Auslegungsgrundlagen!$A$9:$A$100,[1]Auslegungsgrundlagen!$E$9:$E$100)</f>
        <v>26</v>
      </c>
      <c r="W37" s="77"/>
      <c r="X37" s="77"/>
      <c r="Y37" s="81">
        <f>_xlfn.XLOOKUP(L37,[1]Auslegungsgrundlagen!$A$9:$A$100,[1]Auslegungsgrundlagen!$H$9:$H$100)</f>
        <v>0</v>
      </c>
      <c r="Z37" s="77"/>
      <c r="AA37" s="77"/>
      <c r="AB37" s="82">
        <v>1</v>
      </c>
      <c r="AC37" s="83"/>
      <c r="AD37" s="78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2.75">
      <c r="A38" s="69" t="s">
        <v>171</v>
      </c>
      <c r="B38" s="70">
        <v>3250</v>
      </c>
      <c r="C38" s="70">
        <v>12050</v>
      </c>
      <c r="D38" s="70"/>
      <c r="E38" s="70"/>
      <c r="F38" s="71"/>
      <c r="G38" s="72" t="s">
        <v>151</v>
      </c>
      <c r="H38" s="73"/>
      <c r="I38" s="73"/>
      <c r="J38" s="72" t="s">
        <v>172</v>
      </c>
      <c r="K38" s="72" t="s">
        <v>168</v>
      </c>
      <c r="L38" s="107">
        <v>2</v>
      </c>
      <c r="M38" s="74" t="str">
        <f>_xlfn.XLOOKUP(L38,[1]Auslegungsgrundlagen!$A$9:$A$100,[1]Auslegungsgrundlagen!$B$9:$B$100)</f>
        <v>Einzel-/Zweierbüros</v>
      </c>
      <c r="N38" s="75">
        <v>8</v>
      </c>
      <c r="O38" s="75">
        <v>24.73</v>
      </c>
      <c r="P38" s="76">
        <f t="shared" si="0"/>
        <v>3.25</v>
      </c>
      <c r="Q38" s="76">
        <f t="shared" si="1"/>
        <v>0</v>
      </c>
      <c r="R38" s="77"/>
      <c r="S38" s="78"/>
      <c r="T38" s="79"/>
      <c r="U38" s="80">
        <f>_xlfn.XLOOKUP(L38,[1]Auslegungsgrundlagen!$A$9:$A$100,[1]Auslegungsgrundlagen!$D$9:$D$100)</f>
        <v>21</v>
      </c>
      <c r="V38" s="80">
        <f>_xlfn.XLOOKUP(L38,[1]Auslegungsgrundlagen!$A$9:$A$100,[1]Auslegungsgrundlagen!$E$9:$E$100)</f>
        <v>26</v>
      </c>
      <c r="W38" s="77"/>
      <c r="X38" s="77"/>
      <c r="Y38" s="81">
        <f>_xlfn.XLOOKUP(L38,[1]Auslegungsgrundlagen!$A$9:$A$100,[1]Auslegungsgrundlagen!$H$9:$H$100)</f>
        <v>0</v>
      </c>
      <c r="Z38" s="77"/>
      <c r="AA38" s="77"/>
      <c r="AB38" s="82">
        <v>1</v>
      </c>
      <c r="AC38" s="83"/>
      <c r="AD38" s="7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2.75">
      <c r="A39" s="69" t="s">
        <v>169</v>
      </c>
      <c r="B39" s="70">
        <v>3250</v>
      </c>
      <c r="C39" s="70">
        <v>12050</v>
      </c>
      <c r="D39" s="70"/>
      <c r="E39" s="70"/>
      <c r="F39" s="71"/>
      <c r="G39" s="72" t="s">
        <v>151</v>
      </c>
      <c r="H39" s="73"/>
      <c r="I39" s="73"/>
      <c r="J39" s="72" t="s">
        <v>170</v>
      </c>
      <c r="K39" s="72" t="s">
        <v>168</v>
      </c>
      <c r="L39" s="107">
        <v>2</v>
      </c>
      <c r="M39" s="74" t="str">
        <f>_xlfn.XLOOKUP(L39,[1]Auslegungsgrundlagen!$A$9:$A$100,[1]Auslegungsgrundlagen!$B$9:$B$100)</f>
        <v>Einzel-/Zweierbüros</v>
      </c>
      <c r="N39" s="75">
        <v>8</v>
      </c>
      <c r="O39" s="75">
        <v>24.73</v>
      </c>
      <c r="P39" s="76">
        <f t="shared" si="0"/>
        <v>3.25</v>
      </c>
      <c r="Q39" s="76">
        <f t="shared" si="1"/>
        <v>0</v>
      </c>
      <c r="R39" s="77"/>
      <c r="S39" s="78"/>
      <c r="T39" s="79"/>
      <c r="U39" s="80">
        <f>_xlfn.XLOOKUP(L39,[1]Auslegungsgrundlagen!$A$9:$A$100,[1]Auslegungsgrundlagen!$D$9:$D$100)</f>
        <v>21</v>
      </c>
      <c r="V39" s="80">
        <f>_xlfn.XLOOKUP(L39,[1]Auslegungsgrundlagen!$A$9:$A$100,[1]Auslegungsgrundlagen!$E$9:$E$100)</f>
        <v>26</v>
      </c>
      <c r="W39" s="77"/>
      <c r="X39" s="77"/>
      <c r="Y39" s="81">
        <f>_xlfn.XLOOKUP(L39,[1]Auslegungsgrundlagen!$A$9:$A$100,[1]Auslegungsgrundlagen!$H$9:$H$100)</f>
        <v>0</v>
      </c>
      <c r="Z39" s="77"/>
      <c r="AA39" s="77"/>
      <c r="AB39" s="82">
        <v>1</v>
      </c>
      <c r="AC39" s="83"/>
      <c r="AD39" s="78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2.75">
      <c r="A40" s="69" t="s">
        <v>381</v>
      </c>
      <c r="B40" s="70">
        <v>3250</v>
      </c>
      <c r="C40" s="70">
        <v>62675</v>
      </c>
      <c r="D40" s="70"/>
      <c r="E40" s="70"/>
      <c r="F40" s="71"/>
      <c r="G40" s="72" t="s">
        <v>151</v>
      </c>
      <c r="H40" s="73"/>
      <c r="I40" s="73"/>
      <c r="J40" s="72" t="s">
        <v>382</v>
      </c>
      <c r="K40" s="72" t="s">
        <v>93</v>
      </c>
      <c r="L40" s="107">
        <v>6</v>
      </c>
      <c r="M40" s="74" t="str">
        <f>_xlfn.XLOOKUP(L40,[1]Auslegungsgrundlagen!$A$9:$A$100,[1]Auslegungsgrundlagen!$B$9:$B$100)</f>
        <v>Verkehrsflächen, Flure</v>
      </c>
      <c r="N40" s="75">
        <v>67</v>
      </c>
      <c r="O40" s="75">
        <v>202.36</v>
      </c>
      <c r="P40" s="76">
        <f t="shared" si="0"/>
        <v>3.25</v>
      </c>
      <c r="Q40" s="76">
        <f t="shared" si="1"/>
        <v>0</v>
      </c>
      <c r="R40" s="77"/>
      <c r="S40" s="78"/>
      <c r="T40" s="79"/>
      <c r="U40" s="80">
        <f>_xlfn.XLOOKUP(L40,[1]Auslegungsgrundlagen!$A$9:$A$100,[1]Auslegungsgrundlagen!$D$9:$D$100)</f>
        <v>21</v>
      </c>
      <c r="V40" s="80">
        <f>_xlfn.XLOOKUP(L40,[1]Auslegungsgrundlagen!$A$9:$A$100,[1]Auslegungsgrundlagen!$E$9:$E$100)</f>
        <v>26</v>
      </c>
      <c r="W40" s="77"/>
      <c r="X40" s="77"/>
      <c r="Y40" s="81">
        <f>_xlfn.XLOOKUP(L40,[1]Auslegungsgrundlagen!$A$9:$A$100,[1]Auslegungsgrundlagen!$H$9:$H$100)</f>
        <v>0</v>
      </c>
      <c r="Z40" s="77"/>
      <c r="AA40" s="77"/>
      <c r="AB40" s="82"/>
      <c r="AC40" s="83"/>
      <c r="AD40" s="78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2.75">
      <c r="A41" s="69" t="s">
        <v>190</v>
      </c>
      <c r="B41" s="70">
        <v>3250</v>
      </c>
      <c r="C41" s="70">
        <v>40730</v>
      </c>
      <c r="D41" s="70"/>
      <c r="E41" s="70"/>
      <c r="F41" s="71"/>
      <c r="G41" s="72" t="s">
        <v>151</v>
      </c>
      <c r="H41" s="73"/>
      <c r="I41" s="73"/>
      <c r="J41" s="72" t="s">
        <v>191</v>
      </c>
      <c r="K41" s="72" t="s">
        <v>93</v>
      </c>
      <c r="L41" s="107">
        <v>6</v>
      </c>
      <c r="M41" s="74" t="str">
        <f>_xlfn.XLOOKUP(L41,[1]Auslegungsgrundlagen!$A$9:$A$100,[1]Auslegungsgrundlagen!$B$9:$B$100)</f>
        <v>Verkehrsflächen, Flure</v>
      </c>
      <c r="N41" s="75">
        <v>57</v>
      </c>
      <c r="O41" s="75">
        <v>170.66</v>
      </c>
      <c r="P41" s="76">
        <f t="shared" si="0"/>
        <v>3.25</v>
      </c>
      <c r="Q41" s="76">
        <f t="shared" si="1"/>
        <v>0</v>
      </c>
      <c r="R41" s="77"/>
      <c r="S41" s="78"/>
      <c r="T41" s="79"/>
      <c r="U41" s="80">
        <f>_xlfn.XLOOKUP(L41,[1]Auslegungsgrundlagen!$A$9:$A$100,[1]Auslegungsgrundlagen!$D$9:$D$100)</f>
        <v>21</v>
      </c>
      <c r="V41" s="80">
        <f>_xlfn.XLOOKUP(L41,[1]Auslegungsgrundlagen!$A$9:$A$100,[1]Auslegungsgrundlagen!$E$9:$E$100)</f>
        <v>26</v>
      </c>
      <c r="W41" s="77"/>
      <c r="X41" s="77"/>
      <c r="Y41" s="81">
        <f>_xlfn.XLOOKUP(L41,[1]Auslegungsgrundlagen!$A$9:$A$100,[1]Auslegungsgrundlagen!$H$9:$H$100)</f>
        <v>0</v>
      </c>
      <c r="Z41" s="77"/>
      <c r="AA41" s="77"/>
      <c r="AB41" s="82"/>
      <c r="AC41" s="83"/>
      <c r="AD41" s="78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2.75">
      <c r="A42" s="69" t="s">
        <v>160</v>
      </c>
      <c r="B42" s="70">
        <v>3250</v>
      </c>
      <c r="C42" s="70">
        <v>7150</v>
      </c>
      <c r="D42" s="70"/>
      <c r="E42" s="70"/>
      <c r="F42" s="71"/>
      <c r="G42" s="72" t="s">
        <v>151</v>
      </c>
      <c r="H42" s="73"/>
      <c r="I42" s="73"/>
      <c r="J42" s="72" t="s">
        <v>161</v>
      </c>
      <c r="K42" s="72" t="s">
        <v>122</v>
      </c>
      <c r="L42" s="107">
        <v>8</v>
      </c>
      <c r="M42" s="74" t="str">
        <f>_xlfn.XLOOKUP(L42,[1]Auslegungsgrundlagen!$A$9:$A$100,[1]Auslegungsgrundlagen!$B$9:$B$100)</f>
        <v>WCs</v>
      </c>
      <c r="N42" s="75">
        <v>3</v>
      </c>
      <c r="O42" s="75">
        <v>9.58</v>
      </c>
      <c r="P42" s="76">
        <f t="shared" si="0"/>
        <v>3.25</v>
      </c>
      <c r="Q42" s="76">
        <f t="shared" si="1"/>
        <v>0</v>
      </c>
      <c r="R42" s="77"/>
      <c r="S42" s="78"/>
      <c r="T42" s="79"/>
      <c r="U42" s="80">
        <f>_xlfn.XLOOKUP(L42,[1]Auslegungsgrundlagen!$A$9:$A$100,[1]Auslegungsgrundlagen!$D$9:$D$100)</f>
        <v>20</v>
      </c>
      <c r="V42" s="80">
        <f>_xlfn.XLOOKUP(L42,[1]Auslegungsgrundlagen!$A$9:$A$100,[1]Auslegungsgrundlagen!$E$9:$E$100)</f>
        <v>0</v>
      </c>
      <c r="W42" s="77"/>
      <c r="X42" s="77"/>
      <c r="Y42" s="81">
        <f>_xlfn.XLOOKUP(L42,[1]Auslegungsgrundlagen!$A$9:$A$100,[1]Auslegungsgrundlagen!$H$9:$H$100)</f>
        <v>0</v>
      </c>
      <c r="Z42" s="77"/>
      <c r="AA42" s="77"/>
      <c r="AB42" s="82"/>
      <c r="AC42" s="83"/>
      <c r="AD42" s="78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2.75">
      <c r="A43" s="69" t="s">
        <v>157</v>
      </c>
      <c r="B43" s="70">
        <v>3250</v>
      </c>
      <c r="C43" s="70">
        <v>7328</v>
      </c>
      <c r="D43" s="70"/>
      <c r="E43" s="70"/>
      <c r="F43" s="71"/>
      <c r="G43" s="72" t="s">
        <v>151</v>
      </c>
      <c r="H43" s="73"/>
      <c r="I43" s="73"/>
      <c r="J43" s="72" t="s">
        <v>158</v>
      </c>
      <c r="K43" s="72" t="s">
        <v>159</v>
      </c>
      <c r="L43" s="107">
        <v>8</v>
      </c>
      <c r="M43" s="74" t="str">
        <f>_xlfn.XLOOKUP(L43,[1]Auslegungsgrundlagen!$A$9:$A$100,[1]Auslegungsgrundlagen!$B$9:$B$100)</f>
        <v>WCs</v>
      </c>
      <c r="N43" s="75">
        <v>3</v>
      </c>
      <c r="O43" s="75">
        <v>10.050000000000001</v>
      </c>
      <c r="P43" s="76">
        <f t="shared" ref="P43:P74" si="2">B43/1000</f>
        <v>3.25</v>
      </c>
      <c r="Q43" s="76">
        <f t="shared" ref="Q43:Q74" si="3">D43/1000</f>
        <v>0</v>
      </c>
      <c r="R43" s="77"/>
      <c r="S43" s="78"/>
      <c r="T43" s="79"/>
      <c r="U43" s="80">
        <f>_xlfn.XLOOKUP(L43,[1]Auslegungsgrundlagen!$A$9:$A$100,[1]Auslegungsgrundlagen!$D$9:$D$100)</f>
        <v>20</v>
      </c>
      <c r="V43" s="80">
        <f>_xlfn.XLOOKUP(L43,[1]Auslegungsgrundlagen!$A$9:$A$100,[1]Auslegungsgrundlagen!$E$9:$E$100)</f>
        <v>0</v>
      </c>
      <c r="W43" s="77"/>
      <c r="X43" s="77"/>
      <c r="Y43" s="81">
        <f>_xlfn.XLOOKUP(L43,[1]Auslegungsgrundlagen!$A$9:$A$100,[1]Auslegungsgrundlagen!$H$9:$H$100)</f>
        <v>0</v>
      </c>
      <c r="Z43" s="77"/>
      <c r="AA43" s="77"/>
      <c r="AB43" s="82"/>
      <c r="AC43" s="83"/>
      <c r="AD43" s="78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2.75">
      <c r="A44" s="69" t="s">
        <v>162</v>
      </c>
      <c r="B44" s="70">
        <v>3250</v>
      </c>
      <c r="C44" s="70">
        <v>5535</v>
      </c>
      <c r="D44" s="70"/>
      <c r="E44" s="70"/>
      <c r="F44" s="71"/>
      <c r="G44" s="72" t="s">
        <v>151</v>
      </c>
      <c r="H44" s="73"/>
      <c r="I44" s="73"/>
      <c r="J44" s="72" t="s">
        <v>163</v>
      </c>
      <c r="K44" s="72" t="s">
        <v>122</v>
      </c>
      <c r="L44" s="107">
        <v>8</v>
      </c>
      <c r="M44" s="74" t="str">
        <f>_xlfn.XLOOKUP(L44,[1]Auslegungsgrundlagen!$A$9:$A$100,[1]Auslegungsgrundlagen!$B$9:$B$100)</f>
        <v>WCs</v>
      </c>
      <c r="N44" s="75">
        <v>2</v>
      </c>
      <c r="O44" s="75">
        <v>5.3</v>
      </c>
      <c r="P44" s="76">
        <f t="shared" si="2"/>
        <v>3.25</v>
      </c>
      <c r="Q44" s="76">
        <f t="shared" si="3"/>
        <v>0</v>
      </c>
      <c r="R44" s="77"/>
      <c r="S44" s="78"/>
      <c r="T44" s="79"/>
      <c r="U44" s="80">
        <f>_xlfn.XLOOKUP(L44,[1]Auslegungsgrundlagen!$A$9:$A$100,[1]Auslegungsgrundlagen!$D$9:$D$100)</f>
        <v>20</v>
      </c>
      <c r="V44" s="80">
        <f>_xlfn.XLOOKUP(L44,[1]Auslegungsgrundlagen!$A$9:$A$100,[1]Auslegungsgrundlagen!$E$9:$E$100)</f>
        <v>0</v>
      </c>
      <c r="W44" s="77"/>
      <c r="X44" s="77"/>
      <c r="Y44" s="81">
        <f>_xlfn.XLOOKUP(L44,[1]Auslegungsgrundlagen!$A$9:$A$100,[1]Auslegungsgrundlagen!$H$9:$H$100)</f>
        <v>0</v>
      </c>
      <c r="Z44" s="77"/>
      <c r="AA44" s="77"/>
      <c r="AB44" s="82"/>
      <c r="AC44" s="83"/>
      <c r="AD44" s="78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2.75">
      <c r="A45" s="69" t="s">
        <v>155</v>
      </c>
      <c r="B45" s="70">
        <v>3250</v>
      </c>
      <c r="C45" s="70">
        <v>5317</v>
      </c>
      <c r="D45" s="70"/>
      <c r="E45" s="70"/>
      <c r="F45" s="71"/>
      <c r="G45" s="72" t="s">
        <v>151</v>
      </c>
      <c r="H45" s="73"/>
      <c r="I45" s="73"/>
      <c r="J45" s="72" t="s">
        <v>156</v>
      </c>
      <c r="K45" s="72" t="s">
        <v>108</v>
      </c>
      <c r="L45" s="107">
        <v>10</v>
      </c>
      <c r="M45" s="74" t="str">
        <f>_xlfn.XLOOKUP(L45,[1]Auslegungsgrundlagen!$A$9:$A$100,[1]Auslegungsgrundlagen!$B$9:$B$100)</f>
        <v>Putzmittel/ Lager</v>
      </c>
      <c r="N45" s="75">
        <v>2</v>
      </c>
      <c r="O45" s="75">
        <v>4.75</v>
      </c>
      <c r="P45" s="76">
        <f t="shared" si="2"/>
        <v>3.25</v>
      </c>
      <c r="Q45" s="76">
        <f t="shared" si="3"/>
        <v>0</v>
      </c>
      <c r="R45" s="77"/>
      <c r="S45" s="78"/>
      <c r="T45" s="79"/>
      <c r="U45" s="80">
        <f>_xlfn.XLOOKUP(L45,[1]Auslegungsgrundlagen!$A$9:$A$100,[1]Auslegungsgrundlagen!$D$9:$D$100)</f>
        <v>15</v>
      </c>
      <c r="V45" s="80">
        <f>_xlfn.XLOOKUP(L45,[1]Auslegungsgrundlagen!$A$9:$A$100,[1]Auslegungsgrundlagen!$E$9:$E$100)</f>
        <v>0</v>
      </c>
      <c r="W45" s="77"/>
      <c r="X45" s="77"/>
      <c r="Y45" s="81">
        <f>_xlfn.XLOOKUP(L45,[1]Auslegungsgrundlagen!$A$9:$A$100,[1]Auslegungsgrundlagen!$H$9:$H$100)</f>
        <v>0</v>
      </c>
      <c r="Z45" s="77"/>
      <c r="AA45" s="77"/>
      <c r="AB45" s="82"/>
      <c r="AC45" s="83"/>
      <c r="AD45" s="78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2.75">
      <c r="A46" s="69" t="s">
        <v>185</v>
      </c>
      <c r="B46" s="70">
        <v>3250</v>
      </c>
      <c r="C46" s="70">
        <v>12340</v>
      </c>
      <c r="D46" s="70"/>
      <c r="E46" s="70"/>
      <c r="F46" s="71"/>
      <c r="G46" s="72" t="s">
        <v>151</v>
      </c>
      <c r="H46" s="73"/>
      <c r="I46" s="73"/>
      <c r="J46" s="72" t="s">
        <v>186</v>
      </c>
      <c r="K46" s="72" t="s">
        <v>62</v>
      </c>
      <c r="L46" s="107">
        <v>11</v>
      </c>
      <c r="M46" s="74" t="str">
        <f>_xlfn.XLOOKUP(L46,[1]Auslegungsgrundlagen!$A$9:$A$100,[1]Auslegungsgrundlagen!$B$9:$B$100)</f>
        <v>Lager innenliegend</v>
      </c>
      <c r="N46" s="75">
        <v>9</v>
      </c>
      <c r="O46" s="75">
        <v>28.45</v>
      </c>
      <c r="P46" s="76">
        <f t="shared" si="2"/>
        <v>3.25</v>
      </c>
      <c r="Q46" s="76">
        <f t="shared" si="3"/>
        <v>0</v>
      </c>
      <c r="R46" s="77"/>
      <c r="S46" s="78"/>
      <c r="T46" s="79"/>
      <c r="U46" s="80">
        <f>_xlfn.XLOOKUP(L46,[1]Auslegungsgrundlagen!$A$9:$A$100,[1]Auslegungsgrundlagen!$D$9:$D$100)</f>
        <v>15</v>
      </c>
      <c r="V46" s="80">
        <f>_xlfn.XLOOKUP(L46,[1]Auslegungsgrundlagen!$A$9:$A$100,[1]Auslegungsgrundlagen!$E$9:$E$100)</f>
        <v>0</v>
      </c>
      <c r="W46" s="77"/>
      <c r="X46" s="77"/>
      <c r="Y46" s="81">
        <f>_xlfn.XLOOKUP(L46,[1]Auslegungsgrundlagen!$A$9:$A$100,[1]Auslegungsgrundlagen!$H$9:$H$100)</f>
        <v>0</v>
      </c>
      <c r="Z46" s="77"/>
      <c r="AA46" s="77"/>
      <c r="AB46" s="82"/>
      <c r="AC46" s="83"/>
      <c r="AD46" s="78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2.75">
      <c r="A47" s="69" t="s">
        <v>153</v>
      </c>
      <c r="B47" s="70">
        <v>3250</v>
      </c>
      <c r="C47" s="70">
        <v>11750</v>
      </c>
      <c r="D47" s="70"/>
      <c r="E47" s="70"/>
      <c r="F47" s="71"/>
      <c r="G47" s="72" t="s">
        <v>151</v>
      </c>
      <c r="H47" s="73"/>
      <c r="I47" s="73"/>
      <c r="J47" s="72" t="s">
        <v>154</v>
      </c>
      <c r="K47" s="72" t="s">
        <v>119</v>
      </c>
      <c r="L47" s="107">
        <v>13</v>
      </c>
      <c r="M47" s="74" t="str">
        <f>_xlfn.XLOOKUP(L47,[1]Auslegungsgrundlagen!$A$9:$A$100,[1]Auslegungsgrundlagen!$B$9:$B$100)</f>
        <v>Serverräume</v>
      </c>
      <c r="N47" s="75">
        <v>8</v>
      </c>
      <c r="O47" s="75">
        <v>23.25</v>
      </c>
      <c r="P47" s="76">
        <f t="shared" si="2"/>
        <v>3.25</v>
      </c>
      <c r="Q47" s="76">
        <f t="shared" si="3"/>
        <v>0</v>
      </c>
      <c r="R47" s="77"/>
      <c r="S47" s="78"/>
      <c r="T47" s="79"/>
      <c r="U47" s="80">
        <f>_xlfn.XLOOKUP(L47,[1]Auslegungsgrundlagen!$A$9:$A$100,[1]Auslegungsgrundlagen!$D$9:$D$100)</f>
        <v>15</v>
      </c>
      <c r="V47" s="80">
        <f>_xlfn.XLOOKUP(L47,[1]Auslegungsgrundlagen!$A$9:$A$100,[1]Auslegungsgrundlagen!$E$9:$E$100)</f>
        <v>30</v>
      </c>
      <c r="W47" s="77"/>
      <c r="X47" s="77"/>
      <c r="Y47" s="81">
        <f>_xlfn.XLOOKUP(L47,[1]Auslegungsgrundlagen!$A$9:$A$100,[1]Auslegungsgrundlagen!$H$9:$H$100)</f>
        <v>0</v>
      </c>
      <c r="Z47" s="77"/>
      <c r="AA47" s="77"/>
      <c r="AB47" s="82"/>
      <c r="AC47" s="83"/>
      <c r="AD47" s="78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2.75">
      <c r="A48" s="69" t="s">
        <v>179</v>
      </c>
      <c r="B48" s="70">
        <v>3250</v>
      </c>
      <c r="C48" s="70">
        <v>6840</v>
      </c>
      <c r="D48" s="70"/>
      <c r="E48" s="70"/>
      <c r="F48" s="71"/>
      <c r="G48" s="72" t="s">
        <v>151</v>
      </c>
      <c r="H48" s="73"/>
      <c r="I48" s="73"/>
      <c r="J48" s="72" t="s">
        <v>180</v>
      </c>
      <c r="K48" s="72" t="s">
        <v>114</v>
      </c>
      <c r="L48" s="107">
        <v>14</v>
      </c>
      <c r="M48" s="74" t="str">
        <f>_xlfn.XLOOKUP(L48,[1]Auslegungsgrundlagen!$A$9:$A$100,[1]Auslegungsgrundlagen!$B$9:$B$100)</f>
        <v>ELT-Schacht</v>
      </c>
      <c r="N48" s="75">
        <v>3</v>
      </c>
      <c r="O48" s="75">
        <v>8.75</v>
      </c>
      <c r="P48" s="76">
        <f t="shared" si="2"/>
        <v>3.25</v>
      </c>
      <c r="Q48" s="76">
        <f t="shared" si="3"/>
        <v>0</v>
      </c>
      <c r="R48" s="77"/>
      <c r="S48" s="78"/>
      <c r="T48" s="79"/>
      <c r="U48" s="80">
        <f>_xlfn.XLOOKUP(L48,[1]Auslegungsgrundlagen!$A$9:$A$100,[1]Auslegungsgrundlagen!$D$9:$D$100)</f>
        <v>15</v>
      </c>
      <c r="V48" s="80">
        <f>_xlfn.XLOOKUP(L48,[1]Auslegungsgrundlagen!$A$9:$A$100,[1]Auslegungsgrundlagen!$E$9:$E$100)</f>
        <v>30</v>
      </c>
      <c r="W48" s="77"/>
      <c r="X48" s="77"/>
      <c r="Y48" s="81">
        <f>_xlfn.XLOOKUP(L48,[1]Auslegungsgrundlagen!$A$9:$A$100,[1]Auslegungsgrundlagen!$H$9:$H$100)</f>
        <v>0</v>
      </c>
      <c r="Z48" s="77"/>
      <c r="AA48" s="77"/>
      <c r="AB48" s="82"/>
      <c r="AC48" s="83"/>
      <c r="AD48" s="7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2.75">
      <c r="A49" s="69" t="s">
        <v>177</v>
      </c>
      <c r="B49" s="70">
        <v>3250</v>
      </c>
      <c r="C49" s="70">
        <v>34384</v>
      </c>
      <c r="D49" s="70"/>
      <c r="E49" s="70"/>
      <c r="F49" s="71"/>
      <c r="G49" s="72" t="s">
        <v>151</v>
      </c>
      <c r="H49" s="73"/>
      <c r="I49" s="73"/>
      <c r="J49" s="72" t="s">
        <v>178</v>
      </c>
      <c r="K49" s="72" t="s">
        <v>138</v>
      </c>
      <c r="L49" s="107">
        <v>17</v>
      </c>
      <c r="M49" s="74" t="str">
        <f>_xlfn.XLOOKUP(L49,[1]Auslegungsgrundlagen!$A$9:$A$100,[1]Auslegungsgrundlagen!$B$9:$B$100)</f>
        <v>Treppenhäuser</v>
      </c>
      <c r="N49" s="75">
        <v>41</v>
      </c>
      <c r="O49" s="75">
        <v>122.92</v>
      </c>
      <c r="P49" s="76">
        <f t="shared" si="2"/>
        <v>3.25</v>
      </c>
      <c r="Q49" s="76">
        <f t="shared" si="3"/>
        <v>0</v>
      </c>
      <c r="R49" s="77"/>
      <c r="S49" s="78"/>
      <c r="T49" s="79"/>
      <c r="U49" s="80">
        <f>_xlfn.XLOOKUP(L49,[1]Auslegungsgrundlagen!$A$9:$A$100,[1]Auslegungsgrundlagen!$D$9:$D$100)</f>
        <v>15</v>
      </c>
      <c r="V49" s="80">
        <f>_xlfn.XLOOKUP(L49,[1]Auslegungsgrundlagen!$A$9:$A$100,[1]Auslegungsgrundlagen!$E$9:$E$100)</f>
        <v>0</v>
      </c>
      <c r="W49" s="77"/>
      <c r="X49" s="77"/>
      <c r="Y49" s="81">
        <f>_xlfn.XLOOKUP(L49,[1]Auslegungsgrundlagen!$A$9:$A$100,[1]Auslegungsgrundlagen!$H$9:$H$100)</f>
        <v>0</v>
      </c>
      <c r="Z49" s="77"/>
      <c r="AA49" s="77"/>
      <c r="AB49" s="82"/>
      <c r="AC49" s="83"/>
      <c r="AD49" s="78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2.75">
      <c r="A50" s="69" t="s">
        <v>150</v>
      </c>
      <c r="B50" s="70">
        <v>3250</v>
      </c>
      <c r="C50" s="70">
        <v>11750</v>
      </c>
      <c r="D50" s="70"/>
      <c r="E50" s="70"/>
      <c r="F50" s="71"/>
      <c r="G50" s="72" t="s">
        <v>151</v>
      </c>
      <c r="H50" s="73"/>
      <c r="I50" s="73"/>
      <c r="J50" s="72" t="s">
        <v>152</v>
      </c>
      <c r="K50" s="72" t="s">
        <v>105</v>
      </c>
      <c r="L50" s="107">
        <v>18</v>
      </c>
      <c r="M50" s="74" t="str">
        <f>_xlfn.XLOOKUP(L50,[1]Auslegungsgrundlagen!$A$9:$A$100,[1]Auslegungsgrundlagen!$B$9:$B$100)</f>
        <v>Schächte</v>
      </c>
      <c r="N50" s="75">
        <v>8</v>
      </c>
      <c r="O50" s="75">
        <v>23.25</v>
      </c>
      <c r="P50" s="76">
        <f t="shared" si="2"/>
        <v>3.25</v>
      </c>
      <c r="Q50" s="76">
        <f t="shared" si="3"/>
        <v>0</v>
      </c>
      <c r="R50" s="77"/>
      <c r="S50" s="78"/>
      <c r="T50" s="79"/>
      <c r="U50" s="80">
        <f>_xlfn.XLOOKUP(L50,[1]Auslegungsgrundlagen!$A$9:$A$100,[1]Auslegungsgrundlagen!$D$9:$D$100)</f>
        <v>5</v>
      </c>
      <c r="V50" s="80">
        <f>_xlfn.XLOOKUP(L50,[1]Auslegungsgrundlagen!$A$9:$A$100,[1]Auslegungsgrundlagen!$E$9:$E$100)</f>
        <v>0</v>
      </c>
      <c r="W50" s="77"/>
      <c r="X50" s="77"/>
      <c r="Y50" s="81">
        <f>_xlfn.XLOOKUP(L50,[1]Auslegungsgrundlagen!$A$9:$A$100,[1]Auslegungsgrundlagen!$H$9:$H$100)</f>
        <v>0</v>
      </c>
      <c r="Z50" s="77"/>
      <c r="AA50" s="77"/>
      <c r="AB50" s="82"/>
      <c r="AC50" s="83"/>
      <c r="AD50" s="78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2.75">
      <c r="A51" s="69" t="s">
        <v>181</v>
      </c>
      <c r="B51" s="70">
        <v>3250</v>
      </c>
      <c r="C51" s="70">
        <v>7061</v>
      </c>
      <c r="D51" s="70"/>
      <c r="E51" s="70"/>
      <c r="F51" s="71"/>
      <c r="G51" s="72" t="s">
        <v>151</v>
      </c>
      <c r="H51" s="73"/>
      <c r="I51" s="73"/>
      <c r="J51" s="72" t="s">
        <v>182</v>
      </c>
      <c r="K51" s="72" t="s">
        <v>105</v>
      </c>
      <c r="L51" s="107">
        <v>18</v>
      </c>
      <c r="M51" s="74" t="str">
        <f>_xlfn.XLOOKUP(L51,[1]Auslegungsgrundlagen!$A$9:$A$100,[1]Auslegungsgrundlagen!$B$9:$B$100)</f>
        <v>Schächte</v>
      </c>
      <c r="N51" s="75">
        <v>3</v>
      </c>
      <c r="O51" s="75">
        <v>9.2799999999999994</v>
      </c>
      <c r="P51" s="76">
        <f t="shared" si="2"/>
        <v>3.25</v>
      </c>
      <c r="Q51" s="76">
        <f t="shared" si="3"/>
        <v>0</v>
      </c>
      <c r="R51" s="77"/>
      <c r="S51" s="78"/>
      <c r="T51" s="79"/>
      <c r="U51" s="80">
        <f>_xlfn.XLOOKUP(L51,[1]Auslegungsgrundlagen!$A$9:$A$100,[1]Auslegungsgrundlagen!$D$9:$D$100)</f>
        <v>5</v>
      </c>
      <c r="V51" s="80">
        <f>_xlfn.XLOOKUP(L51,[1]Auslegungsgrundlagen!$A$9:$A$100,[1]Auslegungsgrundlagen!$E$9:$E$100)</f>
        <v>0</v>
      </c>
      <c r="W51" s="77"/>
      <c r="X51" s="77"/>
      <c r="Y51" s="81">
        <f>_xlfn.XLOOKUP(L51,[1]Auslegungsgrundlagen!$A$9:$A$100,[1]Auslegungsgrundlagen!$H$9:$H$100)</f>
        <v>0</v>
      </c>
      <c r="Z51" s="77"/>
      <c r="AA51" s="77"/>
      <c r="AB51" s="82"/>
      <c r="AC51" s="83"/>
      <c r="AD51" s="78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2.75">
      <c r="A52" s="69" t="s">
        <v>183</v>
      </c>
      <c r="B52" s="70">
        <v>3250</v>
      </c>
      <c r="C52" s="70">
        <v>11800</v>
      </c>
      <c r="D52" s="70"/>
      <c r="E52" s="70"/>
      <c r="F52" s="71"/>
      <c r="G52" s="72" t="s">
        <v>151</v>
      </c>
      <c r="H52" s="73"/>
      <c r="I52" s="73"/>
      <c r="J52" s="72" t="s">
        <v>184</v>
      </c>
      <c r="K52" s="72" t="s">
        <v>59</v>
      </c>
      <c r="L52" s="107">
        <v>19</v>
      </c>
      <c r="M52" s="74" t="str">
        <f>_xlfn.XLOOKUP(L52,[1]Auslegungsgrundlagen!$A$9:$A$100,[1]Auslegungsgrundlagen!$B$9:$B$100)</f>
        <v>Aufzüge</v>
      </c>
      <c r="N52" s="75">
        <v>9</v>
      </c>
      <c r="O52" s="75">
        <v>26.1</v>
      </c>
      <c r="P52" s="76">
        <f t="shared" si="2"/>
        <v>3.25</v>
      </c>
      <c r="Q52" s="76">
        <f t="shared" si="3"/>
        <v>0</v>
      </c>
      <c r="R52" s="77"/>
      <c r="S52" s="78"/>
      <c r="T52" s="79"/>
      <c r="U52" s="80">
        <f>_xlfn.XLOOKUP(L52,[1]Auslegungsgrundlagen!$A$9:$A$100,[1]Auslegungsgrundlagen!$D$9:$D$100)</f>
        <v>15</v>
      </c>
      <c r="V52" s="80">
        <f>_xlfn.XLOOKUP(L52,[1]Auslegungsgrundlagen!$A$9:$A$100,[1]Auslegungsgrundlagen!$E$9:$E$100)</f>
        <v>0</v>
      </c>
      <c r="W52" s="77"/>
      <c r="X52" s="77"/>
      <c r="Y52" s="81">
        <f>_xlfn.XLOOKUP(L52,[1]Auslegungsgrundlagen!$A$9:$A$100,[1]Auslegungsgrundlagen!$H$9:$H$100)</f>
        <v>0</v>
      </c>
      <c r="Z52" s="77"/>
      <c r="AA52" s="77"/>
      <c r="AB52" s="82"/>
      <c r="AC52" s="83"/>
      <c r="AD52" s="78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2.75">
      <c r="A53" s="69" t="s">
        <v>232</v>
      </c>
      <c r="B53" s="70">
        <v>3250</v>
      </c>
      <c r="C53" s="70">
        <v>49882</v>
      </c>
      <c r="D53" s="70"/>
      <c r="E53" s="70"/>
      <c r="F53" s="71"/>
      <c r="G53" s="72" t="s">
        <v>193</v>
      </c>
      <c r="H53" s="73"/>
      <c r="I53" s="73"/>
      <c r="J53" s="72" t="s">
        <v>233</v>
      </c>
      <c r="K53" s="72" t="s">
        <v>234</v>
      </c>
      <c r="L53" s="107">
        <v>1</v>
      </c>
      <c r="M53" s="74" t="str">
        <f>_xlfn.XLOOKUP(L53,[1]Auslegungsgrundlagen!$A$9:$A$100,[1]Auslegungsgrundlagen!$B$9:$B$100)</f>
        <v>Flex-/ Co-Work/</v>
      </c>
      <c r="N53" s="75">
        <v>126</v>
      </c>
      <c r="O53" s="75">
        <v>378.75</v>
      </c>
      <c r="P53" s="76">
        <f t="shared" si="2"/>
        <v>3.25</v>
      </c>
      <c r="Q53" s="76">
        <f t="shared" si="3"/>
        <v>0</v>
      </c>
      <c r="R53" s="77"/>
      <c r="S53" s="78"/>
      <c r="T53" s="79"/>
      <c r="U53" s="80">
        <f>_xlfn.XLOOKUP(L53,[1]Auslegungsgrundlagen!$A$9:$A$100,[1]Auslegungsgrundlagen!$D$9:$D$100)</f>
        <v>21</v>
      </c>
      <c r="V53" s="80">
        <f>_xlfn.XLOOKUP(L53,[1]Auslegungsgrundlagen!$A$9:$A$100,[1]Auslegungsgrundlagen!$E$9:$E$100)</f>
        <v>26</v>
      </c>
      <c r="W53" s="77"/>
      <c r="X53" s="77"/>
      <c r="Y53" s="81">
        <f>_xlfn.XLOOKUP(L53,[1]Auslegungsgrundlagen!$A$9:$A$100,[1]Auslegungsgrundlagen!$H$9:$H$100)</f>
        <v>0</v>
      </c>
      <c r="Z53" s="77"/>
      <c r="AA53" s="77"/>
      <c r="AB53" s="82"/>
      <c r="AC53" s="83"/>
      <c r="AD53" s="78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2.75">
      <c r="A54" s="69" t="s">
        <v>220</v>
      </c>
      <c r="B54" s="70">
        <v>3250</v>
      </c>
      <c r="C54" s="70">
        <v>16550</v>
      </c>
      <c r="D54" s="70"/>
      <c r="E54" s="70"/>
      <c r="F54" s="71"/>
      <c r="G54" s="72" t="s">
        <v>193</v>
      </c>
      <c r="H54" s="73"/>
      <c r="I54" s="73"/>
      <c r="J54" s="72" t="s">
        <v>221</v>
      </c>
      <c r="K54" s="72" t="s">
        <v>132</v>
      </c>
      <c r="L54" s="107">
        <v>2</v>
      </c>
      <c r="M54" s="74" t="str">
        <f>_xlfn.XLOOKUP(L54,[1]Auslegungsgrundlagen!$A$9:$A$100,[1]Auslegungsgrundlagen!$B$9:$B$100)</f>
        <v>Einzel-/Zweierbüros</v>
      </c>
      <c r="N54" s="75">
        <v>17</v>
      </c>
      <c r="O54" s="75">
        <v>51.22</v>
      </c>
      <c r="P54" s="76">
        <f t="shared" si="2"/>
        <v>3.25</v>
      </c>
      <c r="Q54" s="76">
        <f t="shared" si="3"/>
        <v>0</v>
      </c>
      <c r="R54" s="77"/>
      <c r="S54" s="78"/>
      <c r="T54" s="79"/>
      <c r="U54" s="80">
        <f>_xlfn.XLOOKUP(L54,[1]Auslegungsgrundlagen!$A$9:$A$100,[1]Auslegungsgrundlagen!$D$9:$D$100)</f>
        <v>21</v>
      </c>
      <c r="V54" s="80">
        <f>_xlfn.XLOOKUP(L54,[1]Auslegungsgrundlagen!$A$9:$A$100,[1]Auslegungsgrundlagen!$E$9:$E$100)</f>
        <v>26</v>
      </c>
      <c r="W54" s="77"/>
      <c r="X54" s="77"/>
      <c r="Y54" s="81">
        <f>_xlfn.XLOOKUP(L54,[1]Auslegungsgrundlagen!$A$9:$A$100,[1]Auslegungsgrundlagen!$H$9:$H$100)</f>
        <v>0</v>
      </c>
      <c r="Z54" s="77"/>
      <c r="AA54" s="77"/>
      <c r="AB54" s="82">
        <v>2</v>
      </c>
      <c r="AC54" s="83"/>
      <c r="AD54" s="78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2.75">
      <c r="A55" s="69" t="s">
        <v>222</v>
      </c>
      <c r="B55" s="70">
        <v>3250</v>
      </c>
      <c r="C55" s="70">
        <v>12060</v>
      </c>
      <c r="D55" s="70"/>
      <c r="E55" s="70"/>
      <c r="F55" s="71"/>
      <c r="G55" s="72" t="s">
        <v>193</v>
      </c>
      <c r="H55" s="73"/>
      <c r="I55" s="73"/>
      <c r="J55" s="72" t="s">
        <v>223</v>
      </c>
      <c r="K55" s="72" t="s">
        <v>168</v>
      </c>
      <c r="L55" s="107">
        <v>2</v>
      </c>
      <c r="M55" s="74" t="str">
        <f>_xlfn.XLOOKUP(L55,[1]Auslegungsgrundlagen!$A$9:$A$100,[1]Auslegungsgrundlagen!$B$9:$B$100)</f>
        <v>Einzel-/Zweierbüros</v>
      </c>
      <c r="N55" s="75">
        <v>8</v>
      </c>
      <c r="O55" s="75">
        <v>24.51</v>
      </c>
      <c r="P55" s="76">
        <f t="shared" si="2"/>
        <v>3.25</v>
      </c>
      <c r="Q55" s="76">
        <f t="shared" si="3"/>
        <v>0</v>
      </c>
      <c r="R55" s="77"/>
      <c r="S55" s="78"/>
      <c r="T55" s="79"/>
      <c r="U55" s="80">
        <f>_xlfn.XLOOKUP(L55,[1]Auslegungsgrundlagen!$A$9:$A$100,[1]Auslegungsgrundlagen!$D$9:$D$100)</f>
        <v>21</v>
      </c>
      <c r="V55" s="80">
        <f>_xlfn.XLOOKUP(L55,[1]Auslegungsgrundlagen!$A$9:$A$100,[1]Auslegungsgrundlagen!$E$9:$E$100)</f>
        <v>26</v>
      </c>
      <c r="W55" s="77"/>
      <c r="X55" s="77"/>
      <c r="Y55" s="81">
        <f>_xlfn.XLOOKUP(L55,[1]Auslegungsgrundlagen!$A$9:$A$100,[1]Auslegungsgrundlagen!$H$9:$H$100)</f>
        <v>0</v>
      </c>
      <c r="Z55" s="77"/>
      <c r="AA55" s="77"/>
      <c r="AB55" s="82">
        <v>1</v>
      </c>
      <c r="AC55" s="83"/>
      <c r="AD55" s="78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2.75">
      <c r="A56" s="69" t="s">
        <v>214</v>
      </c>
      <c r="B56" s="70">
        <v>3250</v>
      </c>
      <c r="C56" s="70">
        <v>12150</v>
      </c>
      <c r="D56" s="70"/>
      <c r="E56" s="70"/>
      <c r="F56" s="71"/>
      <c r="G56" s="72" t="s">
        <v>193</v>
      </c>
      <c r="H56" s="73"/>
      <c r="I56" s="73"/>
      <c r="J56" s="72" t="s">
        <v>215</v>
      </c>
      <c r="K56" s="72" t="s">
        <v>168</v>
      </c>
      <c r="L56" s="107">
        <v>2</v>
      </c>
      <c r="M56" s="74" t="str">
        <f>_xlfn.XLOOKUP(L56,[1]Auslegungsgrundlagen!$A$9:$A$100,[1]Auslegungsgrundlagen!$B$9:$B$100)</f>
        <v>Einzel-/Zweierbüros</v>
      </c>
      <c r="N56" s="75">
        <v>8</v>
      </c>
      <c r="O56" s="75">
        <v>25.04</v>
      </c>
      <c r="P56" s="76">
        <f t="shared" si="2"/>
        <v>3.25</v>
      </c>
      <c r="Q56" s="76">
        <f t="shared" si="3"/>
        <v>0</v>
      </c>
      <c r="R56" s="77"/>
      <c r="S56" s="78"/>
      <c r="T56" s="79"/>
      <c r="U56" s="80">
        <f>_xlfn.XLOOKUP(L56,[1]Auslegungsgrundlagen!$A$9:$A$100,[1]Auslegungsgrundlagen!$D$9:$D$100)</f>
        <v>21</v>
      </c>
      <c r="V56" s="80">
        <f>_xlfn.XLOOKUP(L56,[1]Auslegungsgrundlagen!$A$9:$A$100,[1]Auslegungsgrundlagen!$E$9:$E$100)</f>
        <v>26</v>
      </c>
      <c r="W56" s="77"/>
      <c r="X56" s="77"/>
      <c r="Y56" s="81">
        <f>_xlfn.XLOOKUP(L56,[1]Auslegungsgrundlagen!$A$9:$A$100,[1]Auslegungsgrundlagen!$H$9:$H$100)</f>
        <v>0</v>
      </c>
      <c r="Z56" s="77"/>
      <c r="AA56" s="77"/>
      <c r="AB56" s="82">
        <v>1</v>
      </c>
      <c r="AC56" s="83"/>
      <c r="AD56" s="78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2.75">
      <c r="A57" s="69" t="s">
        <v>216</v>
      </c>
      <c r="B57" s="70">
        <v>3250</v>
      </c>
      <c r="C57" s="70">
        <v>12050</v>
      </c>
      <c r="D57" s="70"/>
      <c r="E57" s="70"/>
      <c r="F57" s="71"/>
      <c r="G57" s="72" t="s">
        <v>193</v>
      </c>
      <c r="H57" s="73"/>
      <c r="I57" s="73"/>
      <c r="J57" s="72" t="s">
        <v>217</v>
      </c>
      <c r="K57" s="72" t="s">
        <v>168</v>
      </c>
      <c r="L57" s="107">
        <v>2</v>
      </c>
      <c r="M57" s="74" t="str">
        <f>_xlfn.XLOOKUP(L57,[1]Auslegungsgrundlagen!$A$9:$A$100,[1]Auslegungsgrundlagen!$B$9:$B$100)</f>
        <v>Einzel-/Zweierbüros</v>
      </c>
      <c r="N57" s="75">
        <v>8</v>
      </c>
      <c r="O57" s="75">
        <v>24.73</v>
      </c>
      <c r="P57" s="76">
        <f t="shared" si="2"/>
        <v>3.25</v>
      </c>
      <c r="Q57" s="76">
        <f t="shared" si="3"/>
        <v>0</v>
      </c>
      <c r="R57" s="77"/>
      <c r="S57" s="78"/>
      <c r="T57" s="79"/>
      <c r="U57" s="80">
        <f>_xlfn.XLOOKUP(L57,[1]Auslegungsgrundlagen!$A$9:$A$100,[1]Auslegungsgrundlagen!$D$9:$D$100)</f>
        <v>21</v>
      </c>
      <c r="V57" s="80">
        <f>_xlfn.XLOOKUP(L57,[1]Auslegungsgrundlagen!$A$9:$A$100,[1]Auslegungsgrundlagen!$E$9:$E$100)</f>
        <v>26</v>
      </c>
      <c r="W57" s="77"/>
      <c r="X57" s="77"/>
      <c r="Y57" s="81">
        <f>_xlfn.XLOOKUP(L57,[1]Auslegungsgrundlagen!$A$9:$A$100,[1]Auslegungsgrundlagen!$H$9:$H$100)</f>
        <v>0</v>
      </c>
      <c r="Z57" s="77"/>
      <c r="AA57" s="77"/>
      <c r="AB57" s="82">
        <v>1</v>
      </c>
      <c r="AC57" s="83"/>
      <c r="AD57" s="78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2.75">
      <c r="A58" s="69" t="s">
        <v>212</v>
      </c>
      <c r="B58" s="70">
        <v>3250</v>
      </c>
      <c r="C58" s="70">
        <v>12150</v>
      </c>
      <c r="D58" s="70"/>
      <c r="E58" s="70"/>
      <c r="F58" s="71"/>
      <c r="G58" s="72" t="s">
        <v>193</v>
      </c>
      <c r="H58" s="73"/>
      <c r="I58" s="73"/>
      <c r="J58" s="72" t="s">
        <v>213</v>
      </c>
      <c r="K58" s="72" t="s">
        <v>168</v>
      </c>
      <c r="L58" s="107">
        <v>2</v>
      </c>
      <c r="M58" s="74" t="str">
        <f>_xlfn.XLOOKUP(L58,[1]Auslegungsgrundlagen!$A$9:$A$100,[1]Auslegungsgrundlagen!$B$9:$B$100)</f>
        <v>Einzel-/Zweierbüros</v>
      </c>
      <c r="N58" s="75">
        <v>8</v>
      </c>
      <c r="O58" s="75">
        <v>25.04</v>
      </c>
      <c r="P58" s="76">
        <f t="shared" si="2"/>
        <v>3.25</v>
      </c>
      <c r="Q58" s="76">
        <f t="shared" si="3"/>
        <v>0</v>
      </c>
      <c r="R58" s="77"/>
      <c r="S58" s="78"/>
      <c r="T58" s="79"/>
      <c r="U58" s="80">
        <f>_xlfn.XLOOKUP(L58,[1]Auslegungsgrundlagen!$A$9:$A$100,[1]Auslegungsgrundlagen!$D$9:$D$100)</f>
        <v>21</v>
      </c>
      <c r="V58" s="80">
        <f>_xlfn.XLOOKUP(L58,[1]Auslegungsgrundlagen!$A$9:$A$100,[1]Auslegungsgrundlagen!$E$9:$E$100)</f>
        <v>26</v>
      </c>
      <c r="W58" s="77"/>
      <c r="X58" s="77"/>
      <c r="Y58" s="81">
        <f>_xlfn.XLOOKUP(L58,[1]Auslegungsgrundlagen!$A$9:$A$100,[1]Auslegungsgrundlagen!$H$9:$H$100)</f>
        <v>0</v>
      </c>
      <c r="Z58" s="77"/>
      <c r="AA58" s="77"/>
      <c r="AB58" s="82">
        <v>1</v>
      </c>
      <c r="AC58" s="83"/>
      <c r="AD58" s="7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2.75">
      <c r="A59" s="69" t="s">
        <v>218</v>
      </c>
      <c r="B59" s="70">
        <v>3250</v>
      </c>
      <c r="C59" s="70">
        <v>12050</v>
      </c>
      <c r="D59" s="70"/>
      <c r="E59" s="70"/>
      <c r="F59" s="71"/>
      <c r="G59" s="72" t="s">
        <v>193</v>
      </c>
      <c r="H59" s="73"/>
      <c r="I59" s="73"/>
      <c r="J59" s="72" t="s">
        <v>219</v>
      </c>
      <c r="K59" s="72" t="s">
        <v>168</v>
      </c>
      <c r="L59" s="107">
        <v>2</v>
      </c>
      <c r="M59" s="74" t="str">
        <f>_xlfn.XLOOKUP(L59,[1]Auslegungsgrundlagen!$A$9:$A$100,[1]Auslegungsgrundlagen!$B$9:$B$100)</f>
        <v>Einzel-/Zweierbüros</v>
      </c>
      <c r="N59" s="75">
        <v>8</v>
      </c>
      <c r="O59" s="75">
        <v>24.73</v>
      </c>
      <c r="P59" s="76">
        <f t="shared" si="2"/>
        <v>3.25</v>
      </c>
      <c r="Q59" s="76">
        <f t="shared" si="3"/>
        <v>0</v>
      </c>
      <c r="R59" s="77"/>
      <c r="S59" s="78"/>
      <c r="T59" s="79"/>
      <c r="U59" s="80">
        <f>_xlfn.XLOOKUP(L59,[1]Auslegungsgrundlagen!$A$9:$A$100,[1]Auslegungsgrundlagen!$D$9:$D$100)</f>
        <v>21</v>
      </c>
      <c r="V59" s="80">
        <f>_xlfn.XLOOKUP(L59,[1]Auslegungsgrundlagen!$A$9:$A$100,[1]Auslegungsgrundlagen!$E$9:$E$100)</f>
        <v>26</v>
      </c>
      <c r="W59" s="77"/>
      <c r="X59" s="77"/>
      <c r="Y59" s="81">
        <f>_xlfn.XLOOKUP(L59,[1]Auslegungsgrundlagen!$A$9:$A$100,[1]Auslegungsgrundlagen!$H$9:$H$100)</f>
        <v>0</v>
      </c>
      <c r="Z59" s="77"/>
      <c r="AA59" s="77"/>
      <c r="AB59" s="82">
        <v>1</v>
      </c>
      <c r="AC59" s="83"/>
      <c r="AD59" s="78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2.75">
      <c r="A60" s="69" t="s">
        <v>209</v>
      </c>
      <c r="B60" s="70">
        <v>3250</v>
      </c>
      <c r="C60" s="70">
        <v>16650</v>
      </c>
      <c r="D60" s="70"/>
      <c r="E60" s="70"/>
      <c r="F60" s="71"/>
      <c r="G60" s="72" t="s">
        <v>193</v>
      </c>
      <c r="H60" s="73"/>
      <c r="I60" s="73"/>
      <c r="J60" s="72" t="s">
        <v>210</v>
      </c>
      <c r="K60" s="72" t="s">
        <v>211</v>
      </c>
      <c r="L60" s="107">
        <v>2</v>
      </c>
      <c r="M60" s="74" t="str">
        <f>_xlfn.XLOOKUP(L60,[1]Auslegungsgrundlagen!$A$9:$A$100,[1]Auslegungsgrundlagen!$B$9:$B$100)</f>
        <v>Einzel-/Zweierbüros</v>
      </c>
      <c r="N60" s="75">
        <v>17</v>
      </c>
      <c r="O60" s="75">
        <v>51.87</v>
      </c>
      <c r="P60" s="76">
        <f t="shared" si="2"/>
        <v>3.25</v>
      </c>
      <c r="Q60" s="76">
        <f t="shared" si="3"/>
        <v>0</v>
      </c>
      <c r="R60" s="77"/>
      <c r="S60" s="78"/>
      <c r="T60" s="79"/>
      <c r="U60" s="80">
        <f>_xlfn.XLOOKUP(L60,[1]Auslegungsgrundlagen!$A$9:$A$100,[1]Auslegungsgrundlagen!$D$9:$D$100)</f>
        <v>21</v>
      </c>
      <c r="V60" s="80">
        <f>_xlfn.XLOOKUP(L60,[1]Auslegungsgrundlagen!$A$9:$A$100,[1]Auslegungsgrundlagen!$E$9:$E$100)</f>
        <v>26</v>
      </c>
      <c r="W60" s="77"/>
      <c r="X60" s="77"/>
      <c r="Y60" s="81">
        <f>_xlfn.XLOOKUP(L60,[1]Auslegungsgrundlagen!$A$9:$A$100,[1]Auslegungsgrundlagen!$H$9:$H$100)</f>
        <v>0</v>
      </c>
      <c r="Z60" s="77"/>
      <c r="AA60" s="77"/>
      <c r="AB60" s="82">
        <v>2</v>
      </c>
      <c r="AC60" s="83"/>
      <c r="AD60" s="78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2.75">
      <c r="A61" s="69" t="s">
        <v>205</v>
      </c>
      <c r="B61" s="70">
        <v>3250</v>
      </c>
      <c r="C61" s="70">
        <v>12150</v>
      </c>
      <c r="D61" s="70"/>
      <c r="E61" s="70"/>
      <c r="F61" s="71"/>
      <c r="G61" s="72" t="s">
        <v>193</v>
      </c>
      <c r="H61" s="73"/>
      <c r="I61" s="73"/>
      <c r="J61" s="72" t="s">
        <v>206</v>
      </c>
      <c r="K61" s="72" t="s">
        <v>168</v>
      </c>
      <c r="L61" s="107">
        <v>2</v>
      </c>
      <c r="M61" s="74" t="str">
        <f>_xlfn.XLOOKUP(L61,[1]Auslegungsgrundlagen!$A$9:$A$100,[1]Auslegungsgrundlagen!$B$9:$B$100)</f>
        <v>Einzel-/Zweierbüros</v>
      </c>
      <c r="N61" s="75">
        <v>8</v>
      </c>
      <c r="O61" s="75">
        <v>25.04</v>
      </c>
      <c r="P61" s="76">
        <f t="shared" si="2"/>
        <v>3.25</v>
      </c>
      <c r="Q61" s="76">
        <f t="shared" si="3"/>
        <v>0</v>
      </c>
      <c r="R61" s="77"/>
      <c r="S61" s="78"/>
      <c r="T61" s="79"/>
      <c r="U61" s="80">
        <f>_xlfn.XLOOKUP(L61,[1]Auslegungsgrundlagen!$A$9:$A$100,[1]Auslegungsgrundlagen!$D$9:$D$100)</f>
        <v>21</v>
      </c>
      <c r="V61" s="80">
        <f>_xlfn.XLOOKUP(L61,[1]Auslegungsgrundlagen!$A$9:$A$100,[1]Auslegungsgrundlagen!$E$9:$E$100)</f>
        <v>26</v>
      </c>
      <c r="W61" s="77"/>
      <c r="X61" s="77"/>
      <c r="Y61" s="81">
        <f>_xlfn.XLOOKUP(L61,[1]Auslegungsgrundlagen!$A$9:$A$100,[1]Auslegungsgrundlagen!$H$9:$H$100)</f>
        <v>0</v>
      </c>
      <c r="Z61" s="77"/>
      <c r="AA61" s="77"/>
      <c r="AB61" s="82">
        <v>1</v>
      </c>
      <c r="AC61" s="83"/>
      <c r="AD61" s="78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2.75">
      <c r="A62" s="69" t="s">
        <v>207</v>
      </c>
      <c r="B62" s="70">
        <v>3250</v>
      </c>
      <c r="C62" s="70">
        <v>12050</v>
      </c>
      <c r="D62" s="70"/>
      <c r="E62" s="70"/>
      <c r="F62" s="71"/>
      <c r="G62" s="72" t="s">
        <v>193</v>
      </c>
      <c r="H62" s="73"/>
      <c r="I62" s="73"/>
      <c r="J62" s="72" t="s">
        <v>208</v>
      </c>
      <c r="K62" s="72" t="s">
        <v>168</v>
      </c>
      <c r="L62" s="107">
        <v>2</v>
      </c>
      <c r="M62" s="74" t="str">
        <f>_xlfn.XLOOKUP(L62,[1]Auslegungsgrundlagen!$A$9:$A$100,[1]Auslegungsgrundlagen!$B$9:$B$100)</f>
        <v>Einzel-/Zweierbüros</v>
      </c>
      <c r="N62" s="75">
        <v>8</v>
      </c>
      <c r="O62" s="75">
        <v>24.45</v>
      </c>
      <c r="P62" s="76">
        <f t="shared" si="2"/>
        <v>3.25</v>
      </c>
      <c r="Q62" s="76">
        <f t="shared" si="3"/>
        <v>0</v>
      </c>
      <c r="R62" s="77"/>
      <c r="S62" s="78"/>
      <c r="T62" s="79"/>
      <c r="U62" s="80">
        <f>_xlfn.XLOOKUP(L62,[1]Auslegungsgrundlagen!$A$9:$A$100,[1]Auslegungsgrundlagen!$D$9:$D$100)</f>
        <v>21</v>
      </c>
      <c r="V62" s="80">
        <f>_xlfn.XLOOKUP(L62,[1]Auslegungsgrundlagen!$A$9:$A$100,[1]Auslegungsgrundlagen!$E$9:$E$100)</f>
        <v>26</v>
      </c>
      <c r="W62" s="77"/>
      <c r="X62" s="77"/>
      <c r="Y62" s="81">
        <f>_xlfn.XLOOKUP(L62,[1]Auslegungsgrundlagen!$A$9:$A$100,[1]Auslegungsgrundlagen!$H$9:$H$100)</f>
        <v>0</v>
      </c>
      <c r="Z62" s="77"/>
      <c r="AA62" s="77"/>
      <c r="AB62" s="82">
        <v>1</v>
      </c>
      <c r="AC62" s="83"/>
      <c r="AD62" s="78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2.75">
      <c r="A63" s="69" t="s">
        <v>389</v>
      </c>
      <c r="B63" s="70">
        <v>3250</v>
      </c>
      <c r="C63" s="70">
        <v>62660</v>
      </c>
      <c r="D63" s="70"/>
      <c r="E63" s="70"/>
      <c r="F63" s="71"/>
      <c r="G63" s="72" t="s">
        <v>193</v>
      </c>
      <c r="H63" s="73"/>
      <c r="I63" s="73"/>
      <c r="J63" s="72" t="s">
        <v>390</v>
      </c>
      <c r="K63" s="72" t="s">
        <v>93</v>
      </c>
      <c r="L63" s="107">
        <v>6</v>
      </c>
      <c r="M63" s="74" t="str">
        <f>_xlfn.XLOOKUP(L63,[1]Auslegungsgrundlagen!$A$9:$A$100,[1]Auslegungsgrundlagen!$B$9:$B$100)</f>
        <v>Verkehrsflächen, Flure</v>
      </c>
      <c r="N63" s="75">
        <v>67</v>
      </c>
      <c r="O63" s="75">
        <v>202.31</v>
      </c>
      <c r="P63" s="76">
        <f t="shared" si="2"/>
        <v>3.25</v>
      </c>
      <c r="Q63" s="76">
        <f t="shared" si="3"/>
        <v>0</v>
      </c>
      <c r="R63" s="77"/>
      <c r="S63" s="78"/>
      <c r="T63" s="79"/>
      <c r="U63" s="80">
        <f>_xlfn.XLOOKUP(L63,[1]Auslegungsgrundlagen!$A$9:$A$100,[1]Auslegungsgrundlagen!$D$9:$D$100)</f>
        <v>21</v>
      </c>
      <c r="V63" s="80">
        <f>_xlfn.XLOOKUP(L63,[1]Auslegungsgrundlagen!$A$9:$A$100,[1]Auslegungsgrundlagen!$E$9:$E$100)</f>
        <v>26</v>
      </c>
      <c r="W63" s="77"/>
      <c r="X63" s="77"/>
      <c r="Y63" s="81">
        <f>_xlfn.XLOOKUP(L63,[1]Auslegungsgrundlagen!$A$9:$A$100,[1]Auslegungsgrundlagen!$H$9:$H$100)</f>
        <v>0</v>
      </c>
      <c r="Z63" s="77"/>
      <c r="AA63" s="77"/>
      <c r="AB63" s="82"/>
      <c r="AC63" s="83"/>
      <c r="AD63" s="78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2.75">
      <c r="A64" s="69" t="s">
        <v>237</v>
      </c>
      <c r="B64" s="70">
        <v>3250</v>
      </c>
      <c r="C64" s="70">
        <v>40745</v>
      </c>
      <c r="D64" s="70"/>
      <c r="E64" s="70"/>
      <c r="F64" s="71"/>
      <c r="G64" s="72" t="s">
        <v>193</v>
      </c>
      <c r="H64" s="73"/>
      <c r="I64" s="73"/>
      <c r="J64" s="72" t="s">
        <v>238</v>
      </c>
      <c r="K64" s="72" t="s">
        <v>93</v>
      </c>
      <c r="L64" s="107">
        <v>6</v>
      </c>
      <c r="M64" s="74" t="str">
        <f>_xlfn.XLOOKUP(L64,[1]Auslegungsgrundlagen!$A$9:$A$100,[1]Auslegungsgrundlagen!$B$9:$B$100)</f>
        <v>Verkehrsflächen, Flure</v>
      </c>
      <c r="N64" s="75">
        <v>57</v>
      </c>
      <c r="O64" s="75">
        <v>170.71</v>
      </c>
      <c r="P64" s="76">
        <f t="shared" si="2"/>
        <v>3.25</v>
      </c>
      <c r="Q64" s="76">
        <f t="shared" si="3"/>
        <v>0</v>
      </c>
      <c r="R64" s="77"/>
      <c r="S64" s="78"/>
      <c r="T64" s="79"/>
      <c r="U64" s="80">
        <f>_xlfn.XLOOKUP(L64,[1]Auslegungsgrundlagen!$A$9:$A$100,[1]Auslegungsgrundlagen!$D$9:$D$100)</f>
        <v>21</v>
      </c>
      <c r="V64" s="80">
        <f>_xlfn.XLOOKUP(L64,[1]Auslegungsgrundlagen!$A$9:$A$100,[1]Auslegungsgrundlagen!$E$9:$E$100)</f>
        <v>26</v>
      </c>
      <c r="W64" s="77"/>
      <c r="X64" s="77"/>
      <c r="Y64" s="81">
        <f>_xlfn.XLOOKUP(L64,[1]Auslegungsgrundlagen!$A$9:$A$100,[1]Auslegungsgrundlagen!$H$9:$H$100)</f>
        <v>0</v>
      </c>
      <c r="Z64" s="77"/>
      <c r="AA64" s="77"/>
      <c r="AB64" s="82"/>
      <c r="AC64" s="83"/>
      <c r="AD64" s="78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2.75">
      <c r="A65" s="69" t="s">
        <v>199</v>
      </c>
      <c r="B65" s="70">
        <v>3250</v>
      </c>
      <c r="C65" s="70">
        <v>7328</v>
      </c>
      <c r="D65" s="70"/>
      <c r="E65" s="70"/>
      <c r="F65" s="71"/>
      <c r="G65" s="72" t="s">
        <v>193</v>
      </c>
      <c r="H65" s="73"/>
      <c r="I65" s="73"/>
      <c r="J65" s="72" t="s">
        <v>200</v>
      </c>
      <c r="K65" s="72" t="s">
        <v>159</v>
      </c>
      <c r="L65" s="107">
        <v>8</v>
      </c>
      <c r="M65" s="74" t="str">
        <f>_xlfn.XLOOKUP(L65,[1]Auslegungsgrundlagen!$A$9:$A$100,[1]Auslegungsgrundlagen!$B$9:$B$100)</f>
        <v>WCs</v>
      </c>
      <c r="N65" s="75">
        <v>3</v>
      </c>
      <c r="O65" s="75">
        <v>10.050000000000001</v>
      </c>
      <c r="P65" s="76">
        <f t="shared" si="2"/>
        <v>3.25</v>
      </c>
      <c r="Q65" s="76">
        <f t="shared" si="3"/>
        <v>0</v>
      </c>
      <c r="R65" s="77"/>
      <c r="S65" s="78"/>
      <c r="T65" s="79"/>
      <c r="U65" s="80">
        <f>_xlfn.XLOOKUP(L65,[1]Auslegungsgrundlagen!$A$9:$A$100,[1]Auslegungsgrundlagen!$D$9:$D$100)</f>
        <v>20</v>
      </c>
      <c r="V65" s="80">
        <f>_xlfn.XLOOKUP(L65,[1]Auslegungsgrundlagen!$A$9:$A$100,[1]Auslegungsgrundlagen!$E$9:$E$100)</f>
        <v>0</v>
      </c>
      <c r="W65" s="77"/>
      <c r="X65" s="77"/>
      <c r="Y65" s="81">
        <f>_xlfn.XLOOKUP(L65,[1]Auslegungsgrundlagen!$A$9:$A$100,[1]Auslegungsgrundlagen!$H$9:$H$100)</f>
        <v>0</v>
      </c>
      <c r="Z65" s="77"/>
      <c r="AA65" s="77"/>
      <c r="AB65" s="82"/>
      <c r="AC65" s="83"/>
      <c r="AD65" s="78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2.75">
      <c r="A66" s="69" t="s">
        <v>203</v>
      </c>
      <c r="B66" s="70">
        <v>3250</v>
      </c>
      <c r="C66" s="70">
        <v>5535</v>
      </c>
      <c r="D66" s="70"/>
      <c r="E66" s="70"/>
      <c r="F66" s="71"/>
      <c r="G66" s="72" t="s">
        <v>193</v>
      </c>
      <c r="H66" s="73"/>
      <c r="I66" s="73"/>
      <c r="J66" s="72" t="s">
        <v>204</v>
      </c>
      <c r="K66" s="72" t="s">
        <v>122</v>
      </c>
      <c r="L66" s="107">
        <v>8</v>
      </c>
      <c r="M66" s="74" t="str">
        <f>_xlfn.XLOOKUP(L66,[1]Auslegungsgrundlagen!$A$9:$A$100,[1]Auslegungsgrundlagen!$B$9:$B$100)</f>
        <v>WCs</v>
      </c>
      <c r="N66" s="75">
        <v>2</v>
      </c>
      <c r="O66" s="75">
        <v>5.3</v>
      </c>
      <c r="P66" s="76">
        <f t="shared" si="2"/>
        <v>3.25</v>
      </c>
      <c r="Q66" s="76">
        <f t="shared" si="3"/>
        <v>0</v>
      </c>
      <c r="R66" s="77"/>
      <c r="S66" s="78"/>
      <c r="T66" s="79"/>
      <c r="U66" s="80">
        <f>_xlfn.XLOOKUP(L66,[1]Auslegungsgrundlagen!$A$9:$A$100,[1]Auslegungsgrundlagen!$D$9:$D$100)</f>
        <v>20</v>
      </c>
      <c r="V66" s="80">
        <f>_xlfn.XLOOKUP(L66,[1]Auslegungsgrundlagen!$A$9:$A$100,[1]Auslegungsgrundlagen!$E$9:$E$100)</f>
        <v>0</v>
      </c>
      <c r="W66" s="77"/>
      <c r="X66" s="77"/>
      <c r="Y66" s="81">
        <f>_xlfn.XLOOKUP(L66,[1]Auslegungsgrundlagen!$A$9:$A$100,[1]Auslegungsgrundlagen!$H$9:$H$100)</f>
        <v>0</v>
      </c>
      <c r="Z66" s="77"/>
      <c r="AA66" s="77"/>
      <c r="AB66" s="82"/>
      <c r="AC66" s="83"/>
      <c r="AD66" s="78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2.75">
      <c r="A67" s="69" t="s">
        <v>201</v>
      </c>
      <c r="B67" s="70">
        <v>3250</v>
      </c>
      <c r="C67" s="70">
        <v>7150</v>
      </c>
      <c r="D67" s="70"/>
      <c r="E67" s="70"/>
      <c r="F67" s="71"/>
      <c r="G67" s="72" t="s">
        <v>193</v>
      </c>
      <c r="H67" s="73"/>
      <c r="I67" s="73"/>
      <c r="J67" s="72" t="s">
        <v>202</v>
      </c>
      <c r="K67" s="72" t="s">
        <v>122</v>
      </c>
      <c r="L67" s="107">
        <v>8</v>
      </c>
      <c r="M67" s="74" t="str">
        <f>_xlfn.XLOOKUP(L67,[1]Auslegungsgrundlagen!$A$9:$A$100,[1]Auslegungsgrundlagen!$B$9:$B$100)</f>
        <v>WCs</v>
      </c>
      <c r="N67" s="75">
        <v>3</v>
      </c>
      <c r="O67" s="75">
        <v>9.58</v>
      </c>
      <c r="P67" s="76">
        <f t="shared" si="2"/>
        <v>3.25</v>
      </c>
      <c r="Q67" s="76">
        <f t="shared" si="3"/>
        <v>0</v>
      </c>
      <c r="R67" s="77"/>
      <c r="S67" s="78"/>
      <c r="T67" s="79"/>
      <c r="U67" s="80">
        <f>_xlfn.XLOOKUP(L67,[1]Auslegungsgrundlagen!$A$9:$A$100,[1]Auslegungsgrundlagen!$D$9:$D$100)</f>
        <v>20</v>
      </c>
      <c r="V67" s="80">
        <f>_xlfn.XLOOKUP(L67,[1]Auslegungsgrundlagen!$A$9:$A$100,[1]Auslegungsgrundlagen!$E$9:$E$100)</f>
        <v>0</v>
      </c>
      <c r="W67" s="77"/>
      <c r="X67" s="77"/>
      <c r="Y67" s="81">
        <f>_xlfn.XLOOKUP(L67,[1]Auslegungsgrundlagen!$A$9:$A$100,[1]Auslegungsgrundlagen!$H$9:$H$100)</f>
        <v>0</v>
      </c>
      <c r="Z67" s="77"/>
      <c r="AA67" s="77"/>
      <c r="AB67" s="82"/>
      <c r="AC67" s="83"/>
      <c r="AD67" s="78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2.75">
      <c r="A68" s="69" t="s">
        <v>197</v>
      </c>
      <c r="B68" s="70">
        <v>3250</v>
      </c>
      <c r="C68" s="70">
        <v>5317</v>
      </c>
      <c r="D68" s="70"/>
      <c r="E68" s="70"/>
      <c r="F68" s="71"/>
      <c r="G68" s="72" t="s">
        <v>193</v>
      </c>
      <c r="H68" s="73"/>
      <c r="I68" s="73"/>
      <c r="J68" s="72" t="s">
        <v>198</v>
      </c>
      <c r="K68" s="72" t="s">
        <v>108</v>
      </c>
      <c r="L68" s="107">
        <v>10</v>
      </c>
      <c r="M68" s="74" t="str">
        <f>_xlfn.XLOOKUP(L68,[1]Auslegungsgrundlagen!$A$9:$A$100,[1]Auslegungsgrundlagen!$B$9:$B$100)</f>
        <v>Putzmittel/ Lager</v>
      </c>
      <c r="N68" s="75">
        <v>2</v>
      </c>
      <c r="O68" s="75">
        <v>4.75</v>
      </c>
      <c r="P68" s="76">
        <f t="shared" si="2"/>
        <v>3.25</v>
      </c>
      <c r="Q68" s="76">
        <f t="shared" si="3"/>
        <v>0</v>
      </c>
      <c r="R68" s="77"/>
      <c r="S68" s="78"/>
      <c r="T68" s="79"/>
      <c r="U68" s="80">
        <f>_xlfn.XLOOKUP(L68,[1]Auslegungsgrundlagen!$A$9:$A$100,[1]Auslegungsgrundlagen!$D$9:$D$100)</f>
        <v>15</v>
      </c>
      <c r="V68" s="80">
        <f>_xlfn.XLOOKUP(L68,[1]Auslegungsgrundlagen!$A$9:$A$100,[1]Auslegungsgrundlagen!$E$9:$E$100)</f>
        <v>0</v>
      </c>
      <c r="W68" s="77"/>
      <c r="X68" s="77"/>
      <c r="Y68" s="81">
        <f>_xlfn.XLOOKUP(L68,[1]Auslegungsgrundlagen!$A$9:$A$100,[1]Auslegungsgrundlagen!$H$9:$H$100)</f>
        <v>0</v>
      </c>
      <c r="Z68" s="77"/>
      <c r="AA68" s="77"/>
      <c r="AB68" s="82"/>
      <c r="AC68" s="83"/>
      <c r="AD68" s="7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2.75">
      <c r="A69" s="69" t="s">
        <v>235</v>
      </c>
      <c r="B69" s="70">
        <v>3250</v>
      </c>
      <c r="C69" s="70">
        <v>12355</v>
      </c>
      <c r="D69" s="70"/>
      <c r="E69" s="70"/>
      <c r="F69" s="71"/>
      <c r="G69" s="72" t="s">
        <v>193</v>
      </c>
      <c r="H69" s="73"/>
      <c r="I69" s="73"/>
      <c r="J69" s="72" t="s">
        <v>236</v>
      </c>
      <c r="K69" s="72" t="s">
        <v>62</v>
      </c>
      <c r="L69" s="107">
        <v>11</v>
      </c>
      <c r="M69" s="74" t="str">
        <f>_xlfn.XLOOKUP(L69,[1]Auslegungsgrundlagen!$A$9:$A$100,[1]Auslegungsgrundlagen!$B$9:$B$100)</f>
        <v>Lager innenliegend</v>
      </c>
      <c r="N69" s="75">
        <v>10</v>
      </c>
      <c r="O69" s="75">
        <v>28.52</v>
      </c>
      <c r="P69" s="76">
        <f t="shared" si="2"/>
        <v>3.25</v>
      </c>
      <c r="Q69" s="76">
        <f t="shared" si="3"/>
        <v>0</v>
      </c>
      <c r="R69" s="77"/>
      <c r="S69" s="78"/>
      <c r="T69" s="79"/>
      <c r="U69" s="80">
        <f>_xlfn.XLOOKUP(L69,[1]Auslegungsgrundlagen!$A$9:$A$100,[1]Auslegungsgrundlagen!$D$9:$D$100)</f>
        <v>15</v>
      </c>
      <c r="V69" s="80">
        <f>_xlfn.XLOOKUP(L69,[1]Auslegungsgrundlagen!$A$9:$A$100,[1]Auslegungsgrundlagen!$E$9:$E$100)</f>
        <v>0</v>
      </c>
      <c r="W69" s="77"/>
      <c r="X69" s="77"/>
      <c r="Y69" s="81">
        <f>_xlfn.XLOOKUP(L69,[1]Auslegungsgrundlagen!$A$9:$A$100,[1]Auslegungsgrundlagen!$H$9:$H$100)</f>
        <v>0</v>
      </c>
      <c r="Z69" s="77"/>
      <c r="AA69" s="77"/>
      <c r="AB69" s="82"/>
      <c r="AC69" s="83"/>
      <c r="AD69" s="78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2.75">
      <c r="A70" s="69" t="s">
        <v>195</v>
      </c>
      <c r="B70" s="70">
        <v>3250</v>
      </c>
      <c r="C70" s="70">
        <v>11750</v>
      </c>
      <c r="D70" s="70"/>
      <c r="E70" s="70"/>
      <c r="F70" s="71"/>
      <c r="G70" s="72" t="s">
        <v>193</v>
      </c>
      <c r="H70" s="73"/>
      <c r="I70" s="73"/>
      <c r="J70" s="72" t="s">
        <v>196</v>
      </c>
      <c r="K70" s="72" t="s">
        <v>119</v>
      </c>
      <c r="L70" s="107">
        <v>13</v>
      </c>
      <c r="M70" s="74" t="str">
        <f>_xlfn.XLOOKUP(L70,[1]Auslegungsgrundlagen!$A$9:$A$100,[1]Auslegungsgrundlagen!$B$9:$B$100)</f>
        <v>Serverräume</v>
      </c>
      <c r="N70" s="75">
        <v>8</v>
      </c>
      <c r="O70" s="75">
        <v>23.25</v>
      </c>
      <c r="P70" s="76">
        <f t="shared" si="2"/>
        <v>3.25</v>
      </c>
      <c r="Q70" s="76">
        <f t="shared" si="3"/>
        <v>0</v>
      </c>
      <c r="R70" s="77"/>
      <c r="S70" s="78"/>
      <c r="T70" s="79"/>
      <c r="U70" s="80">
        <f>_xlfn.XLOOKUP(L70,[1]Auslegungsgrundlagen!$A$9:$A$100,[1]Auslegungsgrundlagen!$D$9:$D$100)</f>
        <v>15</v>
      </c>
      <c r="V70" s="80">
        <f>_xlfn.XLOOKUP(L70,[1]Auslegungsgrundlagen!$A$9:$A$100,[1]Auslegungsgrundlagen!$E$9:$E$100)</f>
        <v>30</v>
      </c>
      <c r="W70" s="77"/>
      <c r="X70" s="77"/>
      <c r="Y70" s="81">
        <f>_xlfn.XLOOKUP(L70,[1]Auslegungsgrundlagen!$A$9:$A$100,[1]Auslegungsgrundlagen!$H$9:$H$100)</f>
        <v>0</v>
      </c>
      <c r="Z70" s="77"/>
      <c r="AA70" s="77"/>
      <c r="AB70" s="82"/>
      <c r="AC70" s="83"/>
      <c r="AD70" s="78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2.75">
      <c r="A71" s="69" t="s">
        <v>224</v>
      </c>
      <c r="B71" s="70">
        <v>3250</v>
      </c>
      <c r="C71" s="70">
        <v>6840</v>
      </c>
      <c r="D71" s="70"/>
      <c r="E71" s="70"/>
      <c r="F71" s="71"/>
      <c r="G71" s="72" t="s">
        <v>193</v>
      </c>
      <c r="H71" s="73"/>
      <c r="I71" s="73"/>
      <c r="J71" s="72" t="s">
        <v>225</v>
      </c>
      <c r="K71" s="72" t="s">
        <v>114</v>
      </c>
      <c r="L71" s="107">
        <v>14</v>
      </c>
      <c r="M71" s="74" t="str">
        <f>_xlfn.XLOOKUP(L71,[1]Auslegungsgrundlagen!$A$9:$A$100,[1]Auslegungsgrundlagen!$B$9:$B$100)</f>
        <v>ELT-Schacht</v>
      </c>
      <c r="N71" s="75">
        <v>3</v>
      </c>
      <c r="O71" s="75">
        <v>8.75</v>
      </c>
      <c r="P71" s="76">
        <f t="shared" si="2"/>
        <v>3.25</v>
      </c>
      <c r="Q71" s="76">
        <f t="shared" si="3"/>
        <v>0</v>
      </c>
      <c r="R71" s="77"/>
      <c r="S71" s="78"/>
      <c r="T71" s="79"/>
      <c r="U71" s="80">
        <f>_xlfn.XLOOKUP(L71,[1]Auslegungsgrundlagen!$A$9:$A$100,[1]Auslegungsgrundlagen!$D$9:$D$100)</f>
        <v>15</v>
      </c>
      <c r="V71" s="80">
        <f>_xlfn.XLOOKUP(L71,[1]Auslegungsgrundlagen!$A$9:$A$100,[1]Auslegungsgrundlagen!$E$9:$E$100)</f>
        <v>30</v>
      </c>
      <c r="W71" s="77"/>
      <c r="X71" s="77"/>
      <c r="Y71" s="81">
        <f>_xlfn.XLOOKUP(L71,[1]Auslegungsgrundlagen!$A$9:$A$100,[1]Auslegungsgrundlagen!$H$9:$H$100)</f>
        <v>0</v>
      </c>
      <c r="Z71" s="77"/>
      <c r="AA71" s="77"/>
      <c r="AB71" s="82"/>
      <c r="AC71" s="83"/>
      <c r="AD71" s="78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2.75">
      <c r="A72" s="69" t="s">
        <v>228</v>
      </c>
      <c r="B72" s="70">
        <v>3250</v>
      </c>
      <c r="C72" s="70">
        <v>34381</v>
      </c>
      <c r="D72" s="70"/>
      <c r="E72" s="70"/>
      <c r="F72" s="71"/>
      <c r="G72" s="72" t="s">
        <v>193</v>
      </c>
      <c r="H72" s="73"/>
      <c r="I72" s="73"/>
      <c r="J72" s="72" t="s">
        <v>229</v>
      </c>
      <c r="K72" s="72" t="s">
        <v>138</v>
      </c>
      <c r="L72" s="107">
        <v>17</v>
      </c>
      <c r="M72" s="74" t="str">
        <f>_xlfn.XLOOKUP(L72,[1]Auslegungsgrundlagen!$A$9:$A$100,[1]Auslegungsgrundlagen!$B$9:$B$100)</f>
        <v>Treppenhäuser</v>
      </c>
      <c r="N72" s="75">
        <v>41</v>
      </c>
      <c r="O72" s="75">
        <v>122.9</v>
      </c>
      <c r="P72" s="76">
        <f t="shared" si="2"/>
        <v>3.25</v>
      </c>
      <c r="Q72" s="76">
        <f t="shared" si="3"/>
        <v>0</v>
      </c>
      <c r="R72" s="77"/>
      <c r="S72" s="78"/>
      <c r="T72" s="79"/>
      <c r="U72" s="80">
        <f>_xlfn.XLOOKUP(L72,[1]Auslegungsgrundlagen!$A$9:$A$100,[1]Auslegungsgrundlagen!$D$9:$D$100)</f>
        <v>15</v>
      </c>
      <c r="V72" s="80">
        <f>_xlfn.XLOOKUP(L72,[1]Auslegungsgrundlagen!$A$9:$A$100,[1]Auslegungsgrundlagen!$E$9:$E$100)</f>
        <v>0</v>
      </c>
      <c r="W72" s="77"/>
      <c r="X72" s="77"/>
      <c r="Y72" s="81">
        <f>_xlfn.XLOOKUP(L72,[1]Auslegungsgrundlagen!$A$9:$A$100,[1]Auslegungsgrundlagen!$H$9:$H$100)</f>
        <v>0</v>
      </c>
      <c r="Z72" s="77"/>
      <c r="AA72" s="77"/>
      <c r="AB72" s="82"/>
      <c r="AC72" s="83"/>
      <c r="AD72" s="78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2.75">
      <c r="A73" s="69" t="s">
        <v>192</v>
      </c>
      <c r="B73" s="70">
        <v>3250</v>
      </c>
      <c r="C73" s="70">
        <v>11750</v>
      </c>
      <c r="D73" s="70"/>
      <c r="E73" s="70"/>
      <c r="F73" s="71"/>
      <c r="G73" s="72" t="s">
        <v>193</v>
      </c>
      <c r="H73" s="73"/>
      <c r="I73" s="73"/>
      <c r="J73" s="72" t="s">
        <v>194</v>
      </c>
      <c r="K73" s="72" t="s">
        <v>105</v>
      </c>
      <c r="L73" s="107">
        <v>18</v>
      </c>
      <c r="M73" s="74" t="str">
        <f>_xlfn.XLOOKUP(L73,[1]Auslegungsgrundlagen!$A$9:$A$100,[1]Auslegungsgrundlagen!$B$9:$B$100)</f>
        <v>Schächte</v>
      </c>
      <c r="N73" s="75">
        <v>8</v>
      </c>
      <c r="O73" s="75">
        <v>23.25</v>
      </c>
      <c r="P73" s="76">
        <f t="shared" si="2"/>
        <v>3.25</v>
      </c>
      <c r="Q73" s="76">
        <f t="shared" si="3"/>
        <v>0</v>
      </c>
      <c r="R73" s="77"/>
      <c r="S73" s="78"/>
      <c r="T73" s="79"/>
      <c r="U73" s="80">
        <f>_xlfn.XLOOKUP(L73,[1]Auslegungsgrundlagen!$A$9:$A$100,[1]Auslegungsgrundlagen!$D$9:$D$100)</f>
        <v>5</v>
      </c>
      <c r="V73" s="80">
        <f>_xlfn.XLOOKUP(L73,[1]Auslegungsgrundlagen!$A$9:$A$100,[1]Auslegungsgrundlagen!$E$9:$E$100)</f>
        <v>0</v>
      </c>
      <c r="W73" s="77"/>
      <c r="X73" s="77"/>
      <c r="Y73" s="81">
        <f>_xlfn.XLOOKUP(L73,[1]Auslegungsgrundlagen!$A$9:$A$100,[1]Auslegungsgrundlagen!$H$9:$H$100)</f>
        <v>0</v>
      </c>
      <c r="Z73" s="77"/>
      <c r="AA73" s="77"/>
      <c r="AB73" s="82"/>
      <c r="AC73" s="83"/>
      <c r="AD73" s="78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2.75">
      <c r="A74" s="69" t="s">
        <v>226</v>
      </c>
      <c r="B74" s="70">
        <v>3250</v>
      </c>
      <c r="C74" s="70">
        <v>7060</v>
      </c>
      <c r="D74" s="70"/>
      <c r="E74" s="70"/>
      <c r="F74" s="71"/>
      <c r="G74" s="72" t="s">
        <v>193</v>
      </c>
      <c r="H74" s="73"/>
      <c r="I74" s="73"/>
      <c r="J74" s="72" t="s">
        <v>227</v>
      </c>
      <c r="K74" s="72" t="s">
        <v>105</v>
      </c>
      <c r="L74" s="107">
        <v>18</v>
      </c>
      <c r="M74" s="74" t="str">
        <f>_xlfn.XLOOKUP(L74,[1]Auslegungsgrundlagen!$A$9:$A$100,[1]Auslegungsgrundlagen!$B$9:$B$100)</f>
        <v>Schächte</v>
      </c>
      <c r="N74" s="75">
        <v>3</v>
      </c>
      <c r="O74" s="75">
        <v>9.2799999999999994</v>
      </c>
      <c r="P74" s="76">
        <f t="shared" si="2"/>
        <v>3.25</v>
      </c>
      <c r="Q74" s="76">
        <f t="shared" si="3"/>
        <v>0</v>
      </c>
      <c r="R74" s="77"/>
      <c r="S74" s="78"/>
      <c r="T74" s="79"/>
      <c r="U74" s="80">
        <f>_xlfn.XLOOKUP(L74,[1]Auslegungsgrundlagen!$A$9:$A$100,[1]Auslegungsgrundlagen!$D$9:$D$100)</f>
        <v>5</v>
      </c>
      <c r="V74" s="80">
        <f>_xlfn.XLOOKUP(L74,[1]Auslegungsgrundlagen!$A$9:$A$100,[1]Auslegungsgrundlagen!$E$9:$E$100)</f>
        <v>0</v>
      </c>
      <c r="W74" s="77"/>
      <c r="X74" s="77"/>
      <c r="Y74" s="81">
        <f>_xlfn.XLOOKUP(L74,[1]Auslegungsgrundlagen!$A$9:$A$100,[1]Auslegungsgrundlagen!$H$9:$H$100)</f>
        <v>0</v>
      </c>
      <c r="Z74" s="77"/>
      <c r="AA74" s="77"/>
      <c r="AB74" s="82"/>
      <c r="AC74" s="83"/>
      <c r="AD74" s="78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2.75">
      <c r="A75" s="69" t="s">
        <v>230</v>
      </c>
      <c r="B75" s="70">
        <v>3250</v>
      </c>
      <c r="C75" s="70">
        <v>11815</v>
      </c>
      <c r="D75" s="70"/>
      <c r="E75" s="70"/>
      <c r="F75" s="71"/>
      <c r="G75" s="72" t="s">
        <v>193</v>
      </c>
      <c r="H75" s="73"/>
      <c r="I75" s="73"/>
      <c r="J75" s="72" t="s">
        <v>231</v>
      </c>
      <c r="K75" s="72" t="s">
        <v>59</v>
      </c>
      <c r="L75" s="107">
        <v>19</v>
      </c>
      <c r="M75" s="74" t="str">
        <f>_xlfn.XLOOKUP(L75,[1]Auslegungsgrundlagen!$A$9:$A$100,[1]Auslegungsgrundlagen!$B$9:$B$100)</f>
        <v>Aufzüge</v>
      </c>
      <c r="N75" s="75">
        <v>9</v>
      </c>
      <c r="O75" s="75">
        <v>26.17</v>
      </c>
      <c r="P75" s="76">
        <f t="shared" ref="P75:P106" si="4">B75/1000</f>
        <v>3.25</v>
      </c>
      <c r="Q75" s="76">
        <f t="shared" ref="Q75:Q106" si="5">D75/1000</f>
        <v>0</v>
      </c>
      <c r="R75" s="77"/>
      <c r="S75" s="78"/>
      <c r="T75" s="79"/>
      <c r="U75" s="80">
        <f>_xlfn.XLOOKUP(L75,[1]Auslegungsgrundlagen!$A$9:$A$100,[1]Auslegungsgrundlagen!$D$9:$D$100)</f>
        <v>15</v>
      </c>
      <c r="V75" s="80">
        <f>_xlfn.XLOOKUP(L75,[1]Auslegungsgrundlagen!$A$9:$A$100,[1]Auslegungsgrundlagen!$E$9:$E$100)</f>
        <v>0</v>
      </c>
      <c r="W75" s="77"/>
      <c r="X75" s="77"/>
      <c r="Y75" s="81">
        <f>_xlfn.XLOOKUP(L75,[1]Auslegungsgrundlagen!$A$9:$A$100,[1]Auslegungsgrundlagen!$H$9:$H$100)</f>
        <v>0</v>
      </c>
      <c r="Z75" s="77"/>
      <c r="AA75" s="77"/>
      <c r="AB75" s="82"/>
      <c r="AC75" s="83"/>
      <c r="AD75" s="78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2.75">
      <c r="A76" s="69" t="s">
        <v>386</v>
      </c>
      <c r="B76" s="70">
        <v>3250</v>
      </c>
      <c r="C76" s="70">
        <v>41810</v>
      </c>
      <c r="D76" s="70"/>
      <c r="E76" s="70"/>
      <c r="F76" s="71"/>
      <c r="G76" s="72" t="s">
        <v>193</v>
      </c>
      <c r="H76" s="73"/>
      <c r="I76" s="73"/>
      <c r="J76" s="72" t="s">
        <v>387</v>
      </c>
      <c r="K76" s="72" t="s">
        <v>388</v>
      </c>
      <c r="L76" s="107">
        <v>20</v>
      </c>
      <c r="M76" s="74" t="str">
        <f>_xlfn.XLOOKUP(L76,[1]Auslegungsgrundlagen!$A$9:$A$100,[1]Auslegungsgrundlagen!$B$9:$B$100)</f>
        <v>Serminarraum</v>
      </c>
      <c r="N76" s="75">
        <v>102</v>
      </c>
      <c r="O76" s="75">
        <v>305.14</v>
      </c>
      <c r="P76" s="76">
        <f t="shared" si="4"/>
        <v>3.25</v>
      </c>
      <c r="Q76" s="76">
        <f t="shared" si="5"/>
        <v>0</v>
      </c>
      <c r="R76" s="77"/>
      <c r="S76" s="78"/>
      <c r="T76" s="79"/>
      <c r="U76" s="80">
        <f>_xlfn.XLOOKUP(L76,[1]Auslegungsgrundlagen!$A$9:$A$100,[1]Auslegungsgrundlagen!$D$9:$D$100)</f>
        <v>21</v>
      </c>
      <c r="V76" s="80">
        <f>_xlfn.XLOOKUP(L76,[1]Auslegungsgrundlagen!$A$9:$A$100,[1]Auslegungsgrundlagen!$E$9:$E$100)</f>
        <v>30</v>
      </c>
      <c r="W76" s="77"/>
      <c r="X76" s="77"/>
      <c r="Y76" s="81">
        <f>_xlfn.XLOOKUP(L76,[1]Auslegungsgrundlagen!$A$9:$A$100,[1]Auslegungsgrundlagen!$H$9:$H$100)</f>
        <v>0</v>
      </c>
      <c r="Z76" s="77"/>
      <c r="AA76" s="77"/>
      <c r="AB76" s="82">
        <v>30</v>
      </c>
      <c r="AC76" s="83"/>
      <c r="AD76" s="78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2.75">
      <c r="A77" s="69" t="s">
        <v>282</v>
      </c>
      <c r="B77" s="70">
        <v>3250</v>
      </c>
      <c r="C77" s="70">
        <v>32340</v>
      </c>
      <c r="D77" s="70"/>
      <c r="E77" s="70"/>
      <c r="F77" s="71"/>
      <c r="G77" s="72" t="s">
        <v>240</v>
      </c>
      <c r="H77" s="73"/>
      <c r="I77" s="73"/>
      <c r="J77" s="72" t="s">
        <v>283</v>
      </c>
      <c r="K77" s="72" t="s">
        <v>284</v>
      </c>
      <c r="L77" s="107">
        <v>1</v>
      </c>
      <c r="M77" s="74" t="str">
        <f>_xlfn.XLOOKUP(L77,[1]Auslegungsgrundlagen!$A$9:$A$100,[1]Auslegungsgrundlagen!$B$9:$B$100)</f>
        <v>Flex-/ Co-Work/</v>
      </c>
      <c r="N77" s="75">
        <v>64</v>
      </c>
      <c r="O77" s="75">
        <v>192.7</v>
      </c>
      <c r="P77" s="76">
        <f t="shared" si="4"/>
        <v>3.25</v>
      </c>
      <c r="Q77" s="76">
        <f t="shared" si="5"/>
        <v>0</v>
      </c>
      <c r="R77" s="77"/>
      <c r="S77" s="78"/>
      <c r="T77" s="79"/>
      <c r="U77" s="80">
        <f>_xlfn.XLOOKUP(L77,[1]Auslegungsgrundlagen!$A$9:$A$100,[1]Auslegungsgrundlagen!$D$9:$D$100)</f>
        <v>21</v>
      </c>
      <c r="V77" s="80">
        <f>_xlfn.XLOOKUP(L77,[1]Auslegungsgrundlagen!$A$9:$A$100,[1]Auslegungsgrundlagen!$E$9:$E$100)</f>
        <v>26</v>
      </c>
      <c r="W77" s="77"/>
      <c r="X77" s="77"/>
      <c r="Y77" s="81">
        <f>_xlfn.XLOOKUP(L77,[1]Auslegungsgrundlagen!$A$9:$A$100,[1]Auslegungsgrundlagen!$H$9:$H$100)</f>
        <v>0</v>
      </c>
      <c r="Z77" s="77"/>
      <c r="AA77" s="77"/>
      <c r="AB77" s="82"/>
      <c r="AC77" s="83"/>
      <c r="AD77" s="78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2.75">
      <c r="A78" s="69" t="s">
        <v>395</v>
      </c>
      <c r="B78" s="70">
        <v>3250</v>
      </c>
      <c r="C78" s="70">
        <v>37264</v>
      </c>
      <c r="D78" s="70"/>
      <c r="E78" s="70"/>
      <c r="F78" s="71"/>
      <c r="G78" s="72" t="s">
        <v>240</v>
      </c>
      <c r="H78" s="73"/>
      <c r="I78" s="73"/>
      <c r="J78" s="72" t="s">
        <v>396</v>
      </c>
      <c r="K78" s="72" t="s">
        <v>397</v>
      </c>
      <c r="L78" s="107">
        <v>1</v>
      </c>
      <c r="M78" s="74" t="str">
        <f>_xlfn.XLOOKUP(L78,[1]Auslegungsgrundlagen!$A$9:$A$100,[1]Auslegungsgrundlagen!$B$9:$B$100)</f>
        <v>Flex-/ Co-Work/</v>
      </c>
      <c r="N78" s="75">
        <v>86</v>
      </c>
      <c r="O78" s="75">
        <v>259.48</v>
      </c>
      <c r="P78" s="76">
        <f t="shared" si="4"/>
        <v>3.25</v>
      </c>
      <c r="Q78" s="76">
        <f t="shared" si="5"/>
        <v>0</v>
      </c>
      <c r="R78" s="77"/>
      <c r="S78" s="78"/>
      <c r="T78" s="79"/>
      <c r="U78" s="80">
        <f>_xlfn.XLOOKUP(L78,[1]Auslegungsgrundlagen!$A$9:$A$100,[1]Auslegungsgrundlagen!$D$9:$D$100)</f>
        <v>21</v>
      </c>
      <c r="V78" s="80">
        <f>_xlfn.XLOOKUP(L78,[1]Auslegungsgrundlagen!$A$9:$A$100,[1]Auslegungsgrundlagen!$E$9:$E$100)</f>
        <v>26</v>
      </c>
      <c r="W78" s="77"/>
      <c r="X78" s="77"/>
      <c r="Y78" s="81">
        <f>_xlfn.XLOOKUP(L78,[1]Auslegungsgrundlagen!$A$9:$A$100,[1]Auslegungsgrundlagen!$H$9:$H$100)</f>
        <v>0</v>
      </c>
      <c r="Z78" s="77"/>
      <c r="AA78" s="77"/>
      <c r="AB78" s="82"/>
      <c r="AC78" s="83"/>
      <c r="AD78" s="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2.75">
      <c r="A79" s="69" t="s">
        <v>391</v>
      </c>
      <c r="B79" s="70">
        <v>3250</v>
      </c>
      <c r="C79" s="70">
        <v>35510</v>
      </c>
      <c r="D79" s="70"/>
      <c r="E79" s="70"/>
      <c r="F79" s="71"/>
      <c r="G79" s="72" t="s">
        <v>240</v>
      </c>
      <c r="H79" s="73"/>
      <c r="I79" s="73"/>
      <c r="J79" s="72" t="s">
        <v>392</v>
      </c>
      <c r="K79" s="72" t="s">
        <v>189</v>
      </c>
      <c r="L79" s="107">
        <v>1</v>
      </c>
      <c r="M79" s="74" t="str">
        <f>_xlfn.XLOOKUP(L79,[1]Auslegungsgrundlagen!$A$9:$A$100,[1]Auslegungsgrundlagen!$B$9:$B$100)</f>
        <v>Flex-/ Co-Work/</v>
      </c>
      <c r="N79" s="75">
        <v>49</v>
      </c>
      <c r="O79" s="75">
        <v>146.13</v>
      </c>
      <c r="P79" s="76">
        <f t="shared" si="4"/>
        <v>3.25</v>
      </c>
      <c r="Q79" s="76">
        <f t="shared" si="5"/>
        <v>0</v>
      </c>
      <c r="R79" s="77"/>
      <c r="S79" s="78"/>
      <c r="T79" s="79"/>
      <c r="U79" s="80">
        <f>_xlfn.XLOOKUP(L79,[1]Auslegungsgrundlagen!$A$9:$A$100,[1]Auslegungsgrundlagen!$D$9:$D$100)</f>
        <v>21</v>
      </c>
      <c r="V79" s="80">
        <f>_xlfn.XLOOKUP(L79,[1]Auslegungsgrundlagen!$A$9:$A$100,[1]Auslegungsgrundlagen!$E$9:$E$100)</f>
        <v>26</v>
      </c>
      <c r="W79" s="77"/>
      <c r="X79" s="77"/>
      <c r="Y79" s="81">
        <f>_xlfn.XLOOKUP(L79,[1]Auslegungsgrundlagen!$A$9:$A$100,[1]Auslegungsgrundlagen!$H$9:$H$100)</f>
        <v>0</v>
      </c>
      <c r="Z79" s="77"/>
      <c r="AA79" s="77"/>
      <c r="AB79" s="82"/>
      <c r="AC79" s="83"/>
      <c r="AD79" s="78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2.75">
      <c r="A80" s="69" t="s">
        <v>265</v>
      </c>
      <c r="B80" s="70">
        <v>3250</v>
      </c>
      <c r="C80" s="70">
        <v>16550</v>
      </c>
      <c r="D80" s="70"/>
      <c r="E80" s="70"/>
      <c r="F80" s="71"/>
      <c r="G80" s="72" t="s">
        <v>240</v>
      </c>
      <c r="H80" s="73"/>
      <c r="I80" s="73"/>
      <c r="J80" s="72" t="s">
        <v>266</v>
      </c>
      <c r="K80" s="72" t="s">
        <v>132</v>
      </c>
      <c r="L80" s="107">
        <v>2</v>
      </c>
      <c r="M80" s="74" t="str">
        <f>_xlfn.XLOOKUP(L80,[1]Auslegungsgrundlagen!$A$9:$A$100,[1]Auslegungsgrundlagen!$B$9:$B$100)</f>
        <v>Einzel-/Zweierbüros</v>
      </c>
      <c r="N80" s="75">
        <v>17</v>
      </c>
      <c r="O80" s="75">
        <v>51.22</v>
      </c>
      <c r="P80" s="76">
        <f t="shared" si="4"/>
        <v>3.25</v>
      </c>
      <c r="Q80" s="76">
        <f t="shared" si="5"/>
        <v>0</v>
      </c>
      <c r="R80" s="77"/>
      <c r="S80" s="78"/>
      <c r="T80" s="79"/>
      <c r="U80" s="80">
        <f>_xlfn.XLOOKUP(L80,[1]Auslegungsgrundlagen!$A$9:$A$100,[1]Auslegungsgrundlagen!$D$9:$D$100)</f>
        <v>21</v>
      </c>
      <c r="V80" s="80">
        <f>_xlfn.XLOOKUP(L80,[1]Auslegungsgrundlagen!$A$9:$A$100,[1]Auslegungsgrundlagen!$E$9:$E$100)</f>
        <v>26</v>
      </c>
      <c r="W80" s="77"/>
      <c r="X80" s="77"/>
      <c r="Y80" s="81">
        <f>_xlfn.XLOOKUP(L80,[1]Auslegungsgrundlagen!$A$9:$A$100,[1]Auslegungsgrundlagen!$H$9:$H$100)</f>
        <v>0</v>
      </c>
      <c r="Z80" s="77"/>
      <c r="AA80" s="77"/>
      <c r="AB80" s="82">
        <v>2</v>
      </c>
      <c r="AC80" s="83"/>
      <c r="AD80" s="78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2.75">
      <c r="A81" s="69" t="s">
        <v>269</v>
      </c>
      <c r="B81" s="70">
        <v>3250</v>
      </c>
      <c r="C81" s="70">
        <v>12060</v>
      </c>
      <c r="D81" s="70"/>
      <c r="E81" s="70"/>
      <c r="F81" s="71"/>
      <c r="G81" s="72" t="s">
        <v>240</v>
      </c>
      <c r="H81" s="73"/>
      <c r="I81" s="73"/>
      <c r="J81" s="72" t="s">
        <v>270</v>
      </c>
      <c r="K81" s="72" t="s">
        <v>168</v>
      </c>
      <c r="L81" s="107">
        <v>2</v>
      </c>
      <c r="M81" s="74" t="str">
        <f>_xlfn.XLOOKUP(L81,[1]Auslegungsgrundlagen!$A$9:$A$100,[1]Auslegungsgrundlagen!$B$9:$B$100)</f>
        <v>Einzel-/Zweierbüros</v>
      </c>
      <c r="N81" s="75">
        <v>8</v>
      </c>
      <c r="O81" s="75">
        <v>24.51</v>
      </c>
      <c r="P81" s="76">
        <f t="shared" si="4"/>
        <v>3.25</v>
      </c>
      <c r="Q81" s="76">
        <f t="shared" si="5"/>
        <v>0</v>
      </c>
      <c r="R81" s="77"/>
      <c r="S81" s="78"/>
      <c r="T81" s="79"/>
      <c r="U81" s="80">
        <f>_xlfn.XLOOKUP(L81,[1]Auslegungsgrundlagen!$A$9:$A$100,[1]Auslegungsgrundlagen!$D$9:$D$100)</f>
        <v>21</v>
      </c>
      <c r="V81" s="80">
        <f>_xlfn.XLOOKUP(L81,[1]Auslegungsgrundlagen!$A$9:$A$100,[1]Auslegungsgrundlagen!$E$9:$E$100)</f>
        <v>26</v>
      </c>
      <c r="W81" s="77"/>
      <c r="X81" s="77"/>
      <c r="Y81" s="81">
        <f>_xlfn.XLOOKUP(L81,[1]Auslegungsgrundlagen!$A$9:$A$100,[1]Auslegungsgrundlagen!$H$9:$H$100)</f>
        <v>0</v>
      </c>
      <c r="Z81" s="77"/>
      <c r="AA81" s="77"/>
      <c r="AB81" s="82">
        <v>1</v>
      </c>
      <c r="AC81" s="83"/>
      <c r="AD81" s="78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2.75">
      <c r="A82" s="69" t="s">
        <v>254</v>
      </c>
      <c r="B82" s="70">
        <v>3250</v>
      </c>
      <c r="C82" s="70">
        <v>12150</v>
      </c>
      <c r="D82" s="70"/>
      <c r="E82" s="70"/>
      <c r="F82" s="71"/>
      <c r="G82" s="72" t="s">
        <v>240</v>
      </c>
      <c r="H82" s="73"/>
      <c r="I82" s="73"/>
      <c r="J82" s="72" t="s">
        <v>255</v>
      </c>
      <c r="K82" s="72" t="s">
        <v>168</v>
      </c>
      <c r="L82" s="107">
        <v>2</v>
      </c>
      <c r="M82" s="74" t="str">
        <f>_xlfn.XLOOKUP(L82,[1]Auslegungsgrundlagen!$A$9:$A$100,[1]Auslegungsgrundlagen!$B$9:$B$100)</f>
        <v>Einzel-/Zweierbüros</v>
      </c>
      <c r="N82" s="75">
        <v>8</v>
      </c>
      <c r="O82" s="75">
        <v>25.04</v>
      </c>
      <c r="P82" s="76">
        <f t="shared" si="4"/>
        <v>3.25</v>
      </c>
      <c r="Q82" s="76">
        <f t="shared" si="5"/>
        <v>0</v>
      </c>
      <c r="R82" s="77"/>
      <c r="S82" s="78"/>
      <c r="T82" s="79"/>
      <c r="U82" s="80">
        <f>_xlfn.XLOOKUP(L82,[1]Auslegungsgrundlagen!$A$9:$A$100,[1]Auslegungsgrundlagen!$D$9:$D$100)</f>
        <v>21</v>
      </c>
      <c r="V82" s="80">
        <f>_xlfn.XLOOKUP(L82,[1]Auslegungsgrundlagen!$A$9:$A$100,[1]Auslegungsgrundlagen!$E$9:$E$100)</f>
        <v>26</v>
      </c>
      <c r="W82" s="77"/>
      <c r="X82" s="77"/>
      <c r="Y82" s="81">
        <f>_xlfn.XLOOKUP(L82,[1]Auslegungsgrundlagen!$A$9:$A$100,[1]Auslegungsgrundlagen!$H$9:$H$100)</f>
        <v>0</v>
      </c>
      <c r="Z82" s="77"/>
      <c r="AA82" s="77"/>
      <c r="AB82" s="82">
        <v>1</v>
      </c>
      <c r="AC82" s="83"/>
      <c r="AD82" s="78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2.75">
      <c r="A83" s="69" t="s">
        <v>261</v>
      </c>
      <c r="B83" s="70">
        <v>3250</v>
      </c>
      <c r="C83" s="70">
        <v>12050</v>
      </c>
      <c r="D83" s="70"/>
      <c r="E83" s="70"/>
      <c r="F83" s="71"/>
      <c r="G83" s="72" t="s">
        <v>240</v>
      </c>
      <c r="H83" s="73"/>
      <c r="I83" s="73"/>
      <c r="J83" s="72" t="s">
        <v>262</v>
      </c>
      <c r="K83" s="72" t="s">
        <v>168</v>
      </c>
      <c r="L83" s="107">
        <v>2</v>
      </c>
      <c r="M83" s="74" t="str">
        <f>_xlfn.XLOOKUP(L83,[1]Auslegungsgrundlagen!$A$9:$A$100,[1]Auslegungsgrundlagen!$B$9:$B$100)</f>
        <v>Einzel-/Zweierbüros</v>
      </c>
      <c r="N83" s="75">
        <v>8</v>
      </c>
      <c r="O83" s="75">
        <v>24.73</v>
      </c>
      <c r="P83" s="76">
        <f t="shared" si="4"/>
        <v>3.25</v>
      </c>
      <c r="Q83" s="76">
        <f t="shared" si="5"/>
        <v>0</v>
      </c>
      <c r="R83" s="77"/>
      <c r="S83" s="78"/>
      <c r="T83" s="79"/>
      <c r="U83" s="80">
        <f>_xlfn.XLOOKUP(L83,[1]Auslegungsgrundlagen!$A$9:$A$100,[1]Auslegungsgrundlagen!$D$9:$D$100)</f>
        <v>21</v>
      </c>
      <c r="V83" s="80">
        <f>_xlfn.XLOOKUP(L83,[1]Auslegungsgrundlagen!$A$9:$A$100,[1]Auslegungsgrundlagen!$E$9:$E$100)</f>
        <v>26</v>
      </c>
      <c r="W83" s="77"/>
      <c r="X83" s="77"/>
      <c r="Y83" s="81">
        <f>_xlfn.XLOOKUP(L83,[1]Auslegungsgrundlagen!$A$9:$A$100,[1]Auslegungsgrundlagen!$H$9:$H$100)</f>
        <v>0</v>
      </c>
      <c r="Z83" s="77"/>
      <c r="AA83" s="77"/>
      <c r="AB83" s="82">
        <v>1</v>
      </c>
      <c r="AC83" s="83"/>
      <c r="AD83" s="78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2.75">
      <c r="A84" s="69" t="s">
        <v>252</v>
      </c>
      <c r="B84" s="70">
        <v>3250</v>
      </c>
      <c r="C84" s="70">
        <v>12150</v>
      </c>
      <c r="D84" s="70"/>
      <c r="E84" s="70"/>
      <c r="F84" s="71"/>
      <c r="G84" s="72" t="s">
        <v>240</v>
      </c>
      <c r="H84" s="73"/>
      <c r="I84" s="73"/>
      <c r="J84" s="72" t="s">
        <v>253</v>
      </c>
      <c r="K84" s="72" t="s">
        <v>168</v>
      </c>
      <c r="L84" s="107">
        <v>2</v>
      </c>
      <c r="M84" s="74" t="str">
        <f>_xlfn.XLOOKUP(L84,[1]Auslegungsgrundlagen!$A$9:$A$100,[1]Auslegungsgrundlagen!$B$9:$B$100)</f>
        <v>Einzel-/Zweierbüros</v>
      </c>
      <c r="N84" s="75">
        <v>8</v>
      </c>
      <c r="O84" s="75">
        <v>25.04</v>
      </c>
      <c r="P84" s="76">
        <f t="shared" si="4"/>
        <v>3.25</v>
      </c>
      <c r="Q84" s="76">
        <f t="shared" si="5"/>
        <v>0</v>
      </c>
      <c r="R84" s="77"/>
      <c r="S84" s="78"/>
      <c r="T84" s="79"/>
      <c r="U84" s="80">
        <f>_xlfn.XLOOKUP(L84,[1]Auslegungsgrundlagen!$A$9:$A$100,[1]Auslegungsgrundlagen!$D$9:$D$100)</f>
        <v>21</v>
      </c>
      <c r="V84" s="80">
        <f>_xlfn.XLOOKUP(L84,[1]Auslegungsgrundlagen!$A$9:$A$100,[1]Auslegungsgrundlagen!$E$9:$E$100)</f>
        <v>26</v>
      </c>
      <c r="W84" s="77"/>
      <c r="X84" s="77"/>
      <c r="Y84" s="81">
        <f>_xlfn.XLOOKUP(L84,[1]Auslegungsgrundlagen!$A$9:$A$100,[1]Auslegungsgrundlagen!$H$9:$H$100)</f>
        <v>0</v>
      </c>
      <c r="Z84" s="77"/>
      <c r="AA84" s="77"/>
      <c r="AB84" s="82">
        <v>1</v>
      </c>
      <c r="AC84" s="83"/>
      <c r="AD84" s="78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2.75">
      <c r="A85" s="69" t="s">
        <v>263</v>
      </c>
      <c r="B85" s="70">
        <v>3250</v>
      </c>
      <c r="C85" s="70">
        <v>12050</v>
      </c>
      <c r="D85" s="70"/>
      <c r="E85" s="70"/>
      <c r="F85" s="71"/>
      <c r="G85" s="72" t="s">
        <v>240</v>
      </c>
      <c r="H85" s="73"/>
      <c r="I85" s="73"/>
      <c r="J85" s="72" t="s">
        <v>264</v>
      </c>
      <c r="K85" s="72" t="s">
        <v>168</v>
      </c>
      <c r="L85" s="107">
        <v>2</v>
      </c>
      <c r="M85" s="74" t="str">
        <f>_xlfn.XLOOKUP(L85,[1]Auslegungsgrundlagen!$A$9:$A$100,[1]Auslegungsgrundlagen!$B$9:$B$100)</f>
        <v>Einzel-/Zweierbüros</v>
      </c>
      <c r="N85" s="75">
        <v>8</v>
      </c>
      <c r="O85" s="75">
        <v>24.73</v>
      </c>
      <c r="P85" s="76">
        <f t="shared" si="4"/>
        <v>3.25</v>
      </c>
      <c r="Q85" s="76">
        <f t="shared" si="5"/>
        <v>0</v>
      </c>
      <c r="R85" s="77"/>
      <c r="S85" s="78"/>
      <c r="T85" s="79"/>
      <c r="U85" s="80">
        <f>_xlfn.XLOOKUP(L85,[1]Auslegungsgrundlagen!$A$9:$A$100,[1]Auslegungsgrundlagen!$D$9:$D$100)</f>
        <v>21</v>
      </c>
      <c r="V85" s="80">
        <f>_xlfn.XLOOKUP(L85,[1]Auslegungsgrundlagen!$A$9:$A$100,[1]Auslegungsgrundlagen!$E$9:$E$100)</f>
        <v>26</v>
      </c>
      <c r="W85" s="77"/>
      <c r="X85" s="77"/>
      <c r="Y85" s="81">
        <f>_xlfn.XLOOKUP(L85,[1]Auslegungsgrundlagen!$A$9:$A$100,[1]Auslegungsgrundlagen!$H$9:$H$100)</f>
        <v>0</v>
      </c>
      <c r="Z85" s="77"/>
      <c r="AA85" s="77"/>
      <c r="AB85" s="82">
        <v>1</v>
      </c>
      <c r="AC85" s="83"/>
      <c r="AD85" s="78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2.75">
      <c r="A86" s="69" t="s">
        <v>267</v>
      </c>
      <c r="B86" s="70">
        <v>3250</v>
      </c>
      <c r="C86" s="70">
        <v>16650</v>
      </c>
      <c r="D86" s="70"/>
      <c r="E86" s="70"/>
      <c r="F86" s="71"/>
      <c r="G86" s="72" t="s">
        <v>240</v>
      </c>
      <c r="H86" s="73"/>
      <c r="I86" s="73"/>
      <c r="J86" s="72" t="s">
        <v>268</v>
      </c>
      <c r="K86" s="72" t="s">
        <v>211</v>
      </c>
      <c r="L86" s="107">
        <v>2</v>
      </c>
      <c r="M86" s="74" t="str">
        <f>_xlfn.XLOOKUP(L86,[1]Auslegungsgrundlagen!$A$9:$A$100,[1]Auslegungsgrundlagen!$B$9:$B$100)</f>
        <v>Einzel-/Zweierbüros</v>
      </c>
      <c r="N86" s="75">
        <v>17</v>
      </c>
      <c r="O86" s="75">
        <v>51.87</v>
      </c>
      <c r="P86" s="76">
        <f t="shared" si="4"/>
        <v>3.25</v>
      </c>
      <c r="Q86" s="76">
        <f t="shared" si="5"/>
        <v>0</v>
      </c>
      <c r="R86" s="77"/>
      <c r="S86" s="78"/>
      <c r="T86" s="79"/>
      <c r="U86" s="80">
        <f>_xlfn.XLOOKUP(L86,[1]Auslegungsgrundlagen!$A$9:$A$100,[1]Auslegungsgrundlagen!$D$9:$D$100)</f>
        <v>21</v>
      </c>
      <c r="V86" s="80">
        <f>_xlfn.XLOOKUP(L86,[1]Auslegungsgrundlagen!$A$9:$A$100,[1]Auslegungsgrundlagen!$E$9:$E$100)</f>
        <v>26</v>
      </c>
      <c r="W86" s="77"/>
      <c r="X86" s="77"/>
      <c r="Y86" s="81">
        <f>_xlfn.XLOOKUP(L86,[1]Auslegungsgrundlagen!$A$9:$A$100,[1]Auslegungsgrundlagen!$H$9:$H$100)</f>
        <v>0</v>
      </c>
      <c r="Z86" s="77"/>
      <c r="AA86" s="77"/>
      <c r="AB86" s="82">
        <v>2</v>
      </c>
      <c r="AC86" s="83"/>
      <c r="AD86" s="78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2.75">
      <c r="A87" s="69" t="s">
        <v>259</v>
      </c>
      <c r="B87" s="70">
        <v>3250</v>
      </c>
      <c r="C87" s="70">
        <v>12150</v>
      </c>
      <c r="D87" s="70"/>
      <c r="E87" s="70"/>
      <c r="F87" s="71"/>
      <c r="G87" s="72" t="s">
        <v>240</v>
      </c>
      <c r="H87" s="73"/>
      <c r="I87" s="73"/>
      <c r="J87" s="72" t="s">
        <v>260</v>
      </c>
      <c r="K87" s="72" t="s">
        <v>168</v>
      </c>
      <c r="L87" s="107">
        <v>2</v>
      </c>
      <c r="M87" s="74" t="str">
        <f>_xlfn.XLOOKUP(L87,[1]Auslegungsgrundlagen!$A$9:$A$100,[1]Auslegungsgrundlagen!$B$9:$B$100)</f>
        <v>Einzel-/Zweierbüros</v>
      </c>
      <c r="N87" s="75">
        <v>8</v>
      </c>
      <c r="O87" s="75">
        <v>25.04</v>
      </c>
      <c r="P87" s="76">
        <f t="shared" si="4"/>
        <v>3.25</v>
      </c>
      <c r="Q87" s="76">
        <f t="shared" si="5"/>
        <v>0</v>
      </c>
      <c r="R87" s="77"/>
      <c r="S87" s="78"/>
      <c r="T87" s="79"/>
      <c r="U87" s="80">
        <f>_xlfn.XLOOKUP(L87,[1]Auslegungsgrundlagen!$A$9:$A$100,[1]Auslegungsgrundlagen!$D$9:$D$100)</f>
        <v>21</v>
      </c>
      <c r="V87" s="80">
        <f>_xlfn.XLOOKUP(L87,[1]Auslegungsgrundlagen!$A$9:$A$100,[1]Auslegungsgrundlagen!$E$9:$E$100)</f>
        <v>26</v>
      </c>
      <c r="W87" s="77"/>
      <c r="X87" s="77"/>
      <c r="Y87" s="81">
        <f>_xlfn.XLOOKUP(L87,[1]Auslegungsgrundlagen!$A$9:$A$100,[1]Auslegungsgrundlagen!$H$9:$H$100)</f>
        <v>0</v>
      </c>
      <c r="Z87" s="77"/>
      <c r="AA87" s="77"/>
      <c r="AB87" s="82">
        <v>1</v>
      </c>
      <c r="AC87" s="83"/>
      <c r="AD87" s="78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2.75">
      <c r="A88" s="69" t="s">
        <v>256</v>
      </c>
      <c r="B88" s="70">
        <v>3250</v>
      </c>
      <c r="C88" s="70">
        <v>12050</v>
      </c>
      <c r="D88" s="70"/>
      <c r="E88" s="70"/>
      <c r="F88" s="71"/>
      <c r="G88" s="72" t="s">
        <v>240</v>
      </c>
      <c r="H88" s="73"/>
      <c r="I88" s="73"/>
      <c r="J88" s="72" t="s">
        <v>257</v>
      </c>
      <c r="K88" s="72" t="s">
        <v>258</v>
      </c>
      <c r="L88" s="107">
        <v>2</v>
      </c>
      <c r="M88" s="74" t="str">
        <f>_xlfn.XLOOKUP(L88,[1]Auslegungsgrundlagen!$A$9:$A$100,[1]Auslegungsgrundlagen!$B$9:$B$100)</f>
        <v>Einzel-/Zweierbüros</v>
      </c>
      <c r="N88" s="75">
        <v>8</v>
      </c>
      <c r="O88" s="75">
        <v>24.45</v>
      </c>
      <c r="P88" s="76">
        <f t="shared" si="4"/>
        <v>3.25</v>
      </c>
      <c r="Q88" s="76">
        <f t="shared" si="5"/>
        <v>0</v>
      </c>
      <c r="R88" s="77"/>
      <c r="S88" s="78"/>
      <c r="T88" s="79"/>
      <c r="U88" s="80">
        <f>_xlfn.XLOOKUP(L88,[1]Auslegungsgrundlagen!$A$9:$A$100,[1]Auslegungsgrundlagen!$D$9:$D$100)</f>
        <v>21</v>
      </c>
      <c r="V88" s="80">
        <f>_xlfn.XLOOKUP(L88,[1]Auslegungsgrundlagen!$A$9:$A$100,[1]Auslegungsgrundlagen!$E$9:$E$100)</f>
        <v>26</v>
      </c>
      <c r="W88" s="77"/>
      <c r="X88" s="77"/>
      <c r="Y88" s="81">
        <f>_xlfn.XLOOKUP(L88,[1]Auslegungsgrundlagen!$A$9:$A$100,[1]Auslegungsgrundlagen!$H$9:$H$100)</f>
        <v>0</v>
      </c>
      <c r="Z88" s="77"/>
      <c r="AA88" s="77"/>
      <c r="AB88" s="82">
        <v>1</v>
      </c>
      <c r="AC88" s="83"/>
      <c r="AD88" s="7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2.75">
      <c r="A89" s="69" t="s">
        <v>393</v>
      </c>
      <c r="B89" s="70">
        <v>3250</v>
      </c>
      <c r="C89" s="70">
        <v>62660</v>
      </c>
      <c r="D89" s="70"/>
      <c r="E89" s="70"/>
      <c r="F89" s="71"/>
      <c r="G89" s="72" t="s">
        <v>240</v>
      </c>
      <c r="H89" s="73"/>
      <c r="I89" s="73"/>
      <c r="J89" s="72" t="s">
        <v>394</v>
      </c>
      <c r="K89" s="72" t="s">
        <v>93</v>
      </c>
      <c r="L89" s="107">
        <v>6</v>
      </c>
      <c r="M89" s="74" t="str">
        <f>_xlfn.XLOOKUP(L89,[1]Auslegungsgrundlagen!$A$9:$A$100,[1]Auslegungsgrundlagen!$B$9:$B$100)</f>
        <v>Verkehrsflächen, Flure</v>
      </c>
      <c r="N89" s="75">
        <v>67</v>
      </c>
      <c r="O89" s="75">
        <v>202.31</v>
      </c>
      <c r="P89" s="76">
        <f t="shared" si="4"/>
        <v>3.25</v>
      </c>
      <c r="Q89" s="76">
        <f t="shared" si="5"/>
        <v>0</v>
      </c>
      <c r="R89" s="77"/>
      <c r="S89" s="78"/>
      <c r="T89" s="79"/>
      <c r="U89" s="80">
        <f>_xlfn.XLOOKUP(L89,[1]Auslegungsgrundlagen!$A$9:$A$100,[1]Auslegungsgrundlagen!$D$9:$D$100)</f>
        <v>21</v>
      </c>
      <c r="V89" s="80">
        <f>_xlfn.XLOOKUP(L89,[1]Auslegungsgrundlagen!$A$9:$A$100,[1]Auslegungsgrundlagen!$E$9:$E$100)</f>
        <v>26</v>
      </c>
      <c r="W89" s="77"/>
      <c r="X89" s="77"/>
      <c r="Y89" s="81">
        <f>_xlfn.XLOOKUP(L89,[1]Auslegungsgrundlagen!$A$9:$A$100,[1]Auslegungsgrundlagen!$H$9:$H$100)</f>
        <v>0</v>
      </c>
      <c r="Z89" s="77"/>
      <c r="AA89" s="77"/>
      <c r="AB89" s="82"/>
      <c r="AC89" s="83"/>
      <c r="AD89" s="78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2.75">
      <c r="A90" s="69" t="s">
        <v>285</v>
      </c>
      <c r="B90" s="70">
        <v>3250</v>
      </c>
      <c r="C90" s="70">
        <v>40746</v>
      </c>
      <c r="D90" s="70"/>
      <c r="E90" s="70"/>
      <c r="F90" s="71"/>
      <c r="G90" s="72" t="s">
        <v>240</v>
      </c>
      <c r="H90" s="73"/>
      <c r="I90" s="73"/>
      <c r="J90" s="72" t="s">
        <v>286</v>
      </c>
      <c r="K90" s="72" t="s">
        <v>93</v>
      </c>
      <c r="L90" s="107">
        <v>6</v>
      </c>
      <c r="M90" s="74" t="str">
        <f>_xlfn.XLOOKUP(L90,[1]Auslegungsgrundlagen!$A$9:$A$100,[1]Auslegungsgrundlagen!$B$9:$B$100)</f>
        <v>Verkehrsflächen, Flure</v>
      </c>
      <c r="N90" s="75">
        <v>57</v>
      </c>
      <c r="O90" s="75">
        <v>170.76</v>
      </c>
      <c r="P90" s="76">
        <f t="shared" si="4"/>
        <v>3.25</v>
      </c>
      <c r="Q90" s="76">
        <f t="shared" si="5"/>
        <v>0</v>
      </c>
      <c r="R90" s="77"/>
      <c r="S90" s="78"/>
      <c r="T90" s="79"/>
      <c r="U90" s="80">
        <f>_xlfn.XLOOKUP(L90,[1]Auslegungsgrundlagen!$A$9:$A$100,[1]Auslegungsgrundlagen!$D$9:$D$100)</f>
        <v>21</v>
      </c>
      <c r="V90" s="80">
        <f>_xlfn.XLOOKUP(L90,[1]Auslegungsgrundlagen!$A$9:$A$100,[1]Auslegungsgrundlagen!$E$9:$E$100)</f>
        <v>26</v>
      </c>
      <c r="W90" s="77"/>
      <c r="X90" s="77"/>
      <c r="Y90" s="81">
        <f>_xlfn.XLOOKUP(L90,[1]Auslegungsgrundlagen!$A$9:$A$100,[1]Auslegungsgrundlagen!$H$9:$H$100)</f>
        <v>0</v>
      </c>
      <c r="Z90" s="77"/>
      <c r="AA90" s="77"/>
      <c r="AB90" s="82"/>
      <c r="AC90" s="83"/>
      <c r="AD90" s="78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2.75">
      <c r="A91" s="69" t="s">
        <v>250</v>
      </c>
      <c r="B91" s="70">
        <v>3250</v>
      </c>
      <c r="C91" s="70">
        <v>7328</v>
      </c>
      <c r="D91" s="70"/>
      <c r="E91" s="70"/>
      <c r="F91" s="71"/>
      <c r="G91" s="72" t="s">
        <v>240</v>
      </c>
      <c r="H91" s="73"/>
      <c r="I91" s="73"/>
      <c r="J91" s="72" t="s">
        <v>251</v>
      </c>
      <c r="K91" s="72" t="s">
        <v>111</v>
      </c>
      <c r="L91" s="107">
        <v>8</v>
      </c>
      <c r="M91" s="74" t="str">
        <f>_xlfn.XLOOKUP(L91,[1]Auslegungsgrundlagen!$A$9:$A$100,[1]Auslegungsgrundlagen!$B$9:$B$100)</f>
        <v>WCs</v>
      </c>
      <c r="N91" s="75">
        <v>3</v>
      </c>
      <c r="O91" s="75">
        <v>10.050000000000001</v>
      </c>
      <c r="P91" s="76">
        <f t="shared" si="4"/>
        <v>3.25</v>
      </c>
      <c r="Q91" s="76">
        <f t="shared" si="5"/>
        <v>0</v>
      </c>
      <c r="R91" s="77"/>
      <c r="S91" s="78"/>
      <c r="T91" s="79"/>
      <c r="U91" s="80">
        <f>_xlfn.XLOOKUP(L91,[1]Auslegungsgrundlagen!$A$9:$A$100,[1]Auslegungsgrundlagen!$D$9:$D$100)</f>
        <v>20</v>
      </c>
      <c r="V91" s="80">
        <f>_xlfn.XLOOKUP(L91,[1]Auslegungsgrundlagen!$A$9:$A$100,[1]Auslegungsgrundlagen!$E$9:$E$100)</f>
        <v>0</v>
      </c>
      <c r="W91" s="77"/>
      <c r="X91" s="77"/>
      <c r="Y91" s="81">
        <f>_xlfn.XLOOKUP(L91,[1]Auslegungsgrundlagen!$A$9:$A$100,[1]Auslegungsgrundlagen!$H$9:$H$100)</f>
        <v>0</v>
      </c>
      <c r="Z91" s="77"/>
      <c r="AA91" s="77"/>
      <c r="AB91" s="82"/>
      <c r="AC91" s="83"/>
      <c r="AD91" s="78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2.75">
      <c r="A92" s="69" t="s">
        <v>244</v>
      </c>
      <c r="B92" s="70">
        <v>3250</v>
      </c>
      <c r="C92" s="70">
        <v>5535</v>
      </c>
      <c r="D92" s="70"/>
      <c r="E92" s="70"/>
      <c r="F92" s="71"/>
      <c r="G92" s="72" t="s">
        <v>240</v>
      </c>
      <c r="H92" s="73"/>
      <c r="I92" s="73"/>
      <c r="J92" s="72" t="s">
        <v>245</v>
      </c>
      <c r="K92" s="72" t="s">
        <v>122</v>
      </c>
      <c r="L92" s="107">
        <v>8</v>
      </c>
      <c r="M92" s="74" t="str">
        <f>_xlfn.XLOOKUP(L92,[1]Auslegungsgrundlagen!$A$9:$A$100,[1]Auslegungsgrundlagen!$B$9:$B$100)</f>
        <v>WCs</v>
      </c>
      <c r="N92" s="75">
        <v>2</v>
      </c>
      <c r="O92" s="75">
        <v>5.3</v>
      </c>
      <c r="P92" s="76">
        <f t="shared" si="4"/>
        <v>3.25</v>
      </c>
      <c r="Q92" s="76">
        <f t="shared" si="5"/>
        <v>0</v>
      </c>
      <c r="R92" s="77"/>
      <c r="S92" s="78"/>
      <c r="T92" s="79"/>
      <c r="U92" s="80">
        <f>_xlfn.XLOOKUP(L92,[1]Auslegungsgrundlagen!$A$9:$A$100,[1]Auslegungsgrundlagen!$D$9:$D$100)</f>
        <v>20</v>
      </c>
      <c r="V92" s="80">
        <f>_xlfn.XLOOKUP(L92,[1]Auslegungsgrundlagen!$A$9:$A$100,[1]Auslegungsgrundlagen!$E$9:$E$100)</f>
        <v>0</v>
      </c>
      <c r="W92" s="77"/>
      <c r="X92" s="77"/>
      <c r="Y92" s="81">
        <f>_xlfn.XLOOKUP(L92,[1]Auslegungsgrundlagen!$A$9:$A$100,[1]Auslegungsgrundlagen!$H$9:$H$100)</f>
        <v>0</v>
      </c>
      <c r="Z92" s="77"/>
      <c r="AA92" s="77"/>
      <c r="AB92" s="82"/>
      <c r="AC92" s="83"/>
      <c r="AD92" s="78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2.75">
      <c r="A93" s="69" t="s">
        <v>246</v>
      </c>
      <c r="B93" s="70">
        <v>3250</v>
      </c>
      <c r="C93" s="70">
        <v>7150</v>
      </c>
      <c r="D93" s="70"/>
      <c r="E93" s="70"/>
      <c r="F93" s="71"/>
      <c r="G93" s="72" t="s">
        <v>240</v>
      </c>
      <c r="H93" s="73"/>
      <c r="I93" s="73"/>
      <c r="J93" s="72" t="s">
        <v>247</v>
      </c>
      <c r="K93" s="72" t="s">
        <v>122</v>
      </c>
      <c r="L93" s="107">
        <v>8</v>
      </c>
      <c r="M93" s="74" t="str">
        <f>_xlfn.XLOOKUP(L93,[1]Auslegungsgrundlagen!$A$9:$A$100,[1]Auslegungsgrundlagen!$B$9:$B$100)</f>
        <v>WCs</v>
      </c>
      <c r="N93" s="75">
        <v>3</v>
      </c>
      <c r="O93" s="75">
        <v>9.58</v>
      </c>
      <c r="P93" s="76">
        <f t="shared" si="4"/>
        <v>3.25</v>
      </c>
      <c r="Q93" s="76">
        <f t="shared" si="5"/>
        <v>0</v>
      </c>
      <c r="R93" s="77"/>
      <c r="S93" s="78"/>
      <c r="T93" s="79"/>
      <c r="U93" s="80">
        <f>_xlfn.XLOOKUP(L93,[1]Auslegungsgrundlagen!$A$9:$A$100,[1]Auslegungsgrundlagen!$D$9:$D$100)</f>
        <v>20</v>
      </c>
      <c r="V93" s="80">
        <f>_xlfn.XLOOKUP(L93,[1]Auslegungsgrundlagen!$A$9:$A$100,[1]Auslegungsgrundlagen!$E$9:$E$100)</f>
        <v>0</v>
      </c>
      <c r="W93" s="77"/>
      <c r="X93" s="77"/>
      <c r="Y93" s="81">
        <f>_xlfn.XLOOKUP(L93,[1]Auslegungsgrundlagen!$A$9:$A$100,[1]Auslegungsgrundlagen!$H$9:$H$100)</f>
        <v>0</v>
      </c>
      <c r="Z93" s="77"/>
      <c r="AA93" s="77"/>
      <c r="AB93" s="82"/>
      <c r="AC93" s="83"/>
      <c r="AD93" s="78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2.75">
      <c r="A94" s="69" t="s">
        <v>248</v>
      </c>
      <c r="B94" s="70">
        <v>3250</v>
      </c>
      <c r="C94" s="70">
        <v>5317</v>
      </c>
      <c r="D94" s="70"/>
      <c r="E94" s="70"/>
      <c r="F94" s="71"/>
      <c r="G94" s="72" t="s">
        <v>240</v>
      </c>
      <c r="H94" s="73"/>
      <c r="I94" s="73"/>
      <c r="J94" s="72" t="s">
        <v>249</v>
      </c>
      <c r="K94" s="72" t="s">
        <v>108</v>
      </c>
      <c r="L94" s="107">
        <v>10</v>
      </c>
      <c r="M94" s="74" t="str">
        <f>_xlfn.XLOOKUP(L94,[1]Auslegungsgrundlagen!$A$9:$A$100,[1]Auslegungsgrundlagen!$B$9:$B$100)</f>
        <v>Putzmittel/ Lager</v>
      </c>
      <c r="N94" s="75">
        <v>2</v>
      </c>
      <c r="O94" s="75">
        <v>4.75</v>
      </c>
      <c r="P94" s="76">
        <f t="shared" si="4"/>
        <v>3.25</v>
      </c>
      <c r="Q94" s="76">
        <f t="shared" si="5"/>
        <v>0</v>
      </c>
      <c r="R94" s="77"/>
      <c r="S94" s="78"/>
      <c r="T94" s="79"/>
      <c r="U94" s="80">
        <f>_xlfn.XLOOKUP(L94,[1]Auslegungsgrundlagen!$A$9:$A$100,[1]Auslegungsgrundlagen!$D$9:$D$100)</f>
        <v>15</v>
      </c>
      <c r="V94" s="80">
        <f>_xlfn.XLOOKUP(L94,[1]Auslegungsgrundlagen!$A$9:$A$100,[1]Auslegungsgrundlagen!$E$9:$E$100)</f>
        <v>0</v>
      </c>
      <c r="W94" s="77"/>
      <c r="X94" s="77"/>
      <c r="Y94" s="81">
        <f>_xlfn.XLOOKUP(L94,[1]Auslegungsgrundlagen!$A$9:$A$100,[1]Auslegungsgrundlagen!$H$9:$H$100)</f>
        <v>0</v>
      </c>
      <c r="Z94" s="77"/>
      <c r="AA94" s="77"/>
      <c r="AB94" s="82"/>
      <c r="AC94" s="83"/>
      <c r="AD94" s="78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2.75">
      <c r="A95" s="69" t="s">
        <v>242</v>
      </c>
      <c r="B95" s="70">
        <v>3250</v>
      </c>
      <c r="C95" s="70">
        <v>11750</v>
      </c>
      <c r="D95" s="70"/>
      <c r="E95" s="70"/>
      <c r="F95" s="71"/>
      <c r="G95" s="72" t="s">
        <v>240</v>
      </c>
      <c r="H95" s="73"/>
      <c r="I95" s="73"/>
      <c r="J95" s="72" t="s">
        <v>243</v>
      </c>
      <c r="K95" s="72" t="s">
        <v>119</v>
      </c>
      <c r="L95" s="107">
        <v>13</v>
      </c>
      <c r="M95" s="74" t="str">
        <f>_xlfn.XLOOKUP(L95,[1]Auslegungsgrundlagen!$A$9:$A$100,[1]Auslegungsgrundlagen!$B$9:$B$100)</f>
        <v>Serverräume</v>
      </c>
      <c r="N95" s="75">
        <v>8</v>
      </c>
      <c r="O95" s="75">
        <v>23.25</v>
      </c>
      <c r="P95" s="76">
        <f t="shared" si="4"/>
        <v>3.25</v>
      </c>
      <c r="Q95" s="76">
        <f t="shared" si="5"/>
        <v>0</v>
      </c>
      <c r="R95" s="77"/>
      <c r="S95" s="78"/>
      <c r="T95" s="79"/>
      <c r="U95" s="80">
        <f>_xlfn.XLOOKUP(L95,[1]Auslegungsgrundlagen!$A$9:$A$100,[1]Auslegungsgrundlagen!$D$9:$D$100)</f>
        <v>15</v>
      </c>
      <c r="V95" s="80">
        <f>_xlfn.XLOOKUP(L95,[1]Auslegungsgrundlagen!$A$9:$A$100,[1]Auslegungsgrundlagen!$E$9:$E$100)</f>
        <v>30</v>
      </c>
      <c r="W95" s="77"/>
      <c r="X95" s="77"/>
      <c r="Y95" s="81">
        <f>_xlfn.XLOOKUP(L95,[1]Auslegungsgrundlagen!$A$9:$A$100,[1]Auslegungsgrundlagen!$H$9:$H$100)</f>
        <v>0</v>
      </c>
      <c r="Z95" s="77"/>
      <c r="AA95" s="77"/>
      <c r="AB95" s="82"/>
      <c r="AC95" s="83"/>
      <c r="AD95" s="78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2.75">
      <c r="A96" s="69" t="s">
        <v>271</v>
      </c>
      <c r="B96" s="70">
        <v>3250</v>
      </c>
      <c r="C96" s="70">
        <v>6840</v>
      </c>
      <c r="D96" s="70"/>
      <c r="E96" s="70"/>
      <c r="F96" s="71"/>
      <c r="G96" s="72" t="s">
        <v>240</v>
      </c>
      <c r="H96" s="73"/>
      <c r="I96" s="73"/>
      <c r="J96" s="72" t="s">
        <v>272</v>
      </c>
      <c r="K96" s="72" t="s">
        <v>114</v>
      </c>
      <c r="L96" s="107">
        <v>14</v>
      </c>
      <c r="M96" s="74" t="str">
        <f>_xlfn.XLOOKUP(L96,[1]Auslegungsgrundlagen!$A$9:$A$100,[1]Auslegungsgrundlagen!$B$9:$B$100)</f>
        <v>ELT-Schacht</v>
      </c>
      <c r="N96" s="75">
        <v>3</v>
      </c>
      <c r="O96" s="75">
        <v>8.75</v>
      </c>
      <c r="P96" s="76">
        <f t="shared" si="4"/>
        <v>3.25</v>
      </c>
      <c r="Q96" s="76">
        <f t="shared" si="5"/>
        <v>0</v>
      </c>
      <c r="R96" s="77"/>
      <c r="S96" s="78"/>
      <c r="T96" s="79"/>
      <c r="U96" s="80">
        <f>_xlfn.XLOOKUP(L96,[1]Auslegungsgrundlagen!$A$9:$A$100,[1]Auslegungsgrundlagen!$D$9:$D$100)</f>
        <v>15</v>
      </c>
      <c r="V96" s="80">
        <f>_xlfn.XLOOKUP(L96,[1]Auslegungsgrundlagen!$A$9:$A$100,[1]Auslegungsgrundlagen!$E$9:$E$100)</f>
        <v>30</v>
      </c>
      <c r="W96" s="77"/>
      <c r="X96" s="77"/>
      <c r="Y96" s="81">
        <f>_xlfn.XLOOKUP(L96,[1]Auslegungsgrundlagen!$A$9:$A$100,[1]Auslegungsgrundlagen!$H$9:$H$100)</f>
        <v>0</v>
      </c>
      <c r="Z96" s="77"/>
      <c r="AA96" s="77"/>
      <c r="AB96" s="82"/>
      <c r="AC96" s="83"/>
      <c r="AD96" s="78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2.75">
      <c r="A97" s="69" t="s">
        <v>275</v>
      </c>
      <c r="B97" s="70">
        <v>3250</v>
      </c>
      <c r="C97" s="70">
        <v>34381</v>
      </c>
      <c r="D97" s="70"/>
      <c r="E97" s="70"/>
      <c r="F97" s="71"/>
      <c r="G97" s="72" t="s">
        <v>240</v>
      </c>
      <c r="H97" s="73"/>
      <c r="I97" s="73"/>
      <c r="J97" s="72" t="s">
        <v>276</v>
      </c>
      <c r="K97" s="72" t="s">
        <v>138</v>
      </c>
      <c r="L97" s="107">
        <v>17</v>
      </c>
      <c r="M97" s="74" t="str">
        <f>_xlfn.XLOOKUP(L97,[1]Auslegungsgrundlagen!$A$9:$A$100,[1]Auslegungsgrundlagen!$B$9:$B$100)</f>
        <v>Treppenhäuser</v>
      </c>
      <c r="N97" s="75">
        <v>41</v>
      </c>
      <c r="O97" s="75">
        <v>122.9</v>
      </c>
      <c r="P97" s="76">
        <f t="shared" si="4"/>
        <v>3.25</v>
      </c>
      <c r="Q97" s="76">
        <f t="shared" si="5"/>
        <v>0</v>
      </c>
      <c r="R97" s="77"/>
      <c r="S97" s="78"/>
      <c r="T97" s="79"/>
      <c r="U97" s="80">
        <f>_xlfn.XLOOKUP(L97,[1]Auslegungsgrundlagen!$A$9:$A$100,[1]Auslegungsgrundlagen!$D$9:$D$100)</f>
        <v>15</v>
      </c>
      <c r="V97" s="80">
        <f>_xlfn.XLOOKUP(L97,[1]Auslegungsgrundlagen!$A$9:$A$100,[1]Auslegungsgrundlagen!$E$9:$E$100)</f>
        <v>0</v>
      </c>
      <c r="W97" s="77"/>
      <c r="X97" s="77"/>
      <c r="Y97" s="81">
        <f>_xlfn.XLOOKUP(L97,[1]Auslegungsgrundlagen!$A$9:$A$100,[1]Auslegungsgrundlagen!$H$9:$H$100)</f>
        <v>0</v>
      </c>
      <c r="Z97" s="77"/>
      <c r="AA97" s="77"/>
      <c r="AB97" s="82"/>
      <c r="AC97" s="83"/>
      <c r="AD97" s="78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2.75">
      <c r="A98" s="69" t="s">
        <v>239</v>
      </c>
      <c r="B98" s="70">
        <v>3250</v>
      </c>
      <c r="C98" s="70">
        <v>11750</v>
      </c>
      <c r="D98" s="70"/>
      <c r="E98" s="70"/>
      <c r="F98" s="71"/>
      <c r="G98" s="72" t="s">
        <v>240</v>
      </c>
      <c r="H98" s="73"/>
      <c r="I98" s="73"/>
      <c r="J98" s="72" t="s">
        <v>241</v>
      </c>
      <c r="K98" s="72" t="s">
        <v>105</v>
      </c>
      <c r="L98" s="107">
        <v>18</v>
      </c>
      <c r="M98" s="74" t="str">
        <f>_xlfn.XLOOKUP(L98,[1]Auslegungsgrundlagen!$A$9:$A$100,[1]Auslegungsgrundlagen!$B$9:$B$100)</f>
        <v>Schächte</v>
      </c>
      <c r="N98" s="75">
        <v>8</v>
      </c>
      <c r="O98" s="75">
        <v>23.25</v>
      </c>
      <c r="P98" s="76">
        <f t="shared" si="4"/>
        <v>3.25</v>
      </c>
      <c r="Q98" s="76">
        <f t="shared" si="5"/>
        <v>0</v>
      </c>
      <c r="R98" s="77"/>
      <c r="S98" s="78"/>
      <c r="T98" s="79"/>
      <c r="U98" s="80">
        <f>_xlfn.XLOOKUP(L98,[1]Auslegungsgrundlagen!$A$9:$A$100,[1]Auslegungsgrundlagen!$D$9:$D$100)</f>
        <v>5</v>
      </c>
      <c r="V98" s="80">
        <f>_xlfn.XLOOKUP(L98,[1]Auslegungsgrundlagen!$A$9:$A$100,[1]Auslegungsgrundlagen!$E$9:$E$100)</f>
        <v>0</v>
      </c>
      <c r="W98" s="77"/>
      <c r="X98" s="77"/>
      <c r="Y98" s="81">
        <f>_xlfn.XLOOKUP(L98,[1]Auslegungsgrundlagen!$A$9:$A$100,[1]Auslegungsgrundlagen!$H$9:$H$100)</f>
        <v>0</v>
      </c>
      <c r="Z98" s="77"/>
      <c r="AA98" s="77"/>
      <c r="AB98" s="82"/>
      <c r="AC98" s="83"/>
      <c r="AD98" s="7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2.75">
      <c r="A99" s="69" t="s">
        <v>273</v>
      </c>
      <c r="B99" s="70">
        <v>3250</v>
      </c>
      <c r="C99" s="70">
        <v>7061</v>
      </c>
      <c r="D99" s="70"/>
      <c r="E99" s="70"/>
      <c r="F99" s="71"/>
      <c r="G99" s="72" t="s">
        <v>240</v>
      </c>
      <c r="H99" s="73"/>
      <c r="I99" s="73"/>
      <c r="J99" s="72" t="s">
        <v>274</v>
      </c>
      <c r="K99" s="72" t="s">
        <v>105</v>
      </c>
      <c r="L99" s="107">
        <v>18</v>
      </c>
      <c r="M99" s="74" t="str">
        <f>_xlfn.XLOOKUP(L99,[1]Auslegungsgrundlagen!$A$9:$A$100,[1]Auslegungsgrundlagen!$B$9:$B$100)</f>
        <v>Schächte</v>
      </c>
      <c r="N99" s="75">
        <v>3</v>
      </c>
      <c r="O99" s="75">
        <v>9.2799999999999994</v>
      </c>
      <c r="P99" s="76">
        <f t="shared" si="4"/>
        <v>3.25</v>
      </c>
      <c r="Q99" s="76">
        <f t="shared" si="5"/>
        <v>0</v>
      </c>
      <c r="R99" s="77"/>
      <c r="S99" s="78"/>
      <c r="T99" s="79"/>
      <c r="U99" s="80">
        <f>_xlfn.XLOOKUP(L99,[1]Auslegungsgrundlagen!$A$9:$A$100,[1]Auslegungsgrundlagen!$D$9:$D$100)</f>
        <v>5</v>
      </c>
      <c r="V99" s="80">
        <f>_xlfn.XLOOKUP(L99,[1]Auslegungsgrundlagen!$A$9:$A$100,[1]Auslegungsgrundlagen!$E$9:$E$100)</f>
        <v>0</v>
      </c>
      <c r="W99" s="77"/>
      <c r="X99" s="77"/>
      <c r="Y99" s="81">
        <f>_xlfn.XLOOKUP(L99,[1]Auslegungsgrundlagen!$A$9:$A$100,[1]Auslegungsgrundlagen!$H$9:$H$100)</f>
        <v>0</v>
      </c>
      <c r="Z99" s="77"/>
      <c r="AA99" s="77"/>
      <c r="AB99" s="82"/>
      <c r="AC99" s="83"/>
      <c r="AD99" s="78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2.75">
      <c r="A100" s="69" t="s">
        <v>277</v>
      </c>
      <c r="B100" s="70">
        <v>3250</v>
      </c>
      <c r="C100" s="70">
        <v>11812</v>
      </c>
      <c r="D100" s="70"/>
      <c r="E100" s="70"/>
      <c r="F100" s="71"/>
      <c r="G100" s="72" t="s">
        <v>240</v>
      </c>
      <c r="H100" s="73"/>
      <c r="I100" s="73"/>
      <c r="J100" s="72" t="s">
        <v>278</v>
      </c>
      <c r="K100" s="72" t="s">
        <v>59</v>
      </c>
      <c r="L100" s="107">
        <v>19</v>
      </c>
      <c r="M100" s="74" t="str">
        <f>_xlfn.XLOOKUP(L100,[1]Auslegungsgrundlagen!$A$9:$A$100,[1]Auslegungsgrundlagen!$B$9:$B$100)</f>
        <v>Aufzüge</v>
      </c>
      <c r="N100" s="75">
        <v>9</v>
      </c>
      <c r="O100" s="75">
        <v>26.16</v>
      </c>
      <c r="P100" s="76">
        <f t="shared" si="4"/>
        <v>3.25</v>
      </c>
      <c r="Q100" s="76">
        <f t="shared" si="5"/>
        <v>0</v>
      </c>
      <c r="R100" s="77"/>
      <c r="S100" s="78"/>
      <c r="T100" s="79"/>
      <c r="U100" s="80">
        <f>_xlfn.XLOOKUP(L100,[1]Auslegungsgrundlagen!$A$9:$A$100,[1]Auslegungsgrundlagen!$D$9:$D$100)</f>
        <v>15</v>
      </c>
      <c r="V100" s="80">
        <f>_xlfn.XLOOKUP(L100,[1]Auslegungsgrundlagen!$A$9:$A$100,[1]Auslegungsgrundlagen!$E$9:$E$100)</f>
        <v>0</v>
      </c>
      <c r="W100" s="77"/>
      <c r="X100" s="77"/>
      <c r="Y100" s="81">
        <f>_xlfn.XLOOKUP(L100,[1]Auslegungsgrundlagen!$A$9:$A$100,[1]Auslegungsgrundlagen!$H$9:$H$100)</f>
        <v>0</v>
      </c>
      <c r="Z100" s="77"/>
      <c r="AA100" s="77"/>
      <c r="AB100" s="82"/>
      <c r="AC100" s="83"/>
      <c r="AD100" s="78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2.75">
      <c r="A101" s="69" t="s">
        <v>279</v>
      </c>
      <c r="B101" s="70">
        <v>3250</v>
      </c>
      <c r="C101" s="70">
        <v>12372</v>
      </c>
      <c r="D101" s="70"/>
      <c r="E101" s="70"/>
      <c r="F101" s="71"/>
      <c r="G101" s="72" t="s">
        <v>240</v>
      </c>
      <c r="H101" s="73"/>
      <c r="I101" s="73"/>
      <c r="J101" s="72" t="s">
        <v>280</v>
      </c>
      <c r="K101" s="72" t="s">
        <v>281</v>
      </c>
      <c r="L101" s="107">
        <v>21</v>
      </c>
      <c r="M101" s="74" t="str">
        <f>_xlfn.XLOOKUP(L101,[1]Auslegungsgrundlagen!$A$9:$A$100,[1]Auslegungsgrundlagen!$B$9:$B$100)</f>
        <v>Diele</v>
      </c>
      <c r="N101" s="75">
        <v>10</v>
      </c>
      <c r="O101" s="75">
        <v>28.6</v>
      </c>
      <c r="P101" s="76">
        <f t="shared" si="4"/>
        <v>3.25</v>
      </c>
      <c r="Q101" s="76">
        <f t="shared" si="5"/>
        <v>0</v>
      </c>
      <c r="R101" s="77"/>
      <c r="S101" s="78"/>
      <c r="T101" s="79"/>
      <c r="U101" s="80">
        <f>_xlfn.XLOOKUP(L101,[1]Auslegungsgrundlagen!$A$9:$A$100,[1]Auslegungsgrundlagen!$D$9:$D$100)</f>
        <v>21</v>
      </c>
      <c r="V101" s="80">
        <f>_xlfn.XLOOKUP(L101,[1]Auslegungsgrundlagen!$A$9:$A$100,[1]Auslegungsgrundlagen!$E$9:$E$100)</f>
        <v>26</v>
      </c>
      <c r="W101" s="77"/>
      <c r="X101" s="77"/>
      <c r="Y101" s="81">
        <f>_xlfn.XLOOKUP(L101,[1]Auslegungsgrundlagen!$A$9:$A$100,[1]Auslegungsgrundlagen!$H$9:$H$100)</f>
        <v>0</v>
      </c>
      <c r="Z101" s="77"/>
      <c r="AA101" s="77"/>
      <c r="AB101" s="82"/>
      <c r="AC101" s="83"/>
      <c r="AD101" s="78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2.75">
      <c r="A102" s="69" t="s">
        <v>297</v>
      </c>
      <c r="B102" s="70">
        <v>3250</v>
      </c>
      <c r="C102" s="70">
        <v>72050</v>
      </c>
      <c r="D102" s="70"/>
      <c r="E102" s="70"/>
      <c r="F102" s="71"/>
      <c r="G102" s="72" t="s">
        <v>288</v>
      </c>
      <c r="H102" s="73"/>
      <c r="I102" s="73"/>
      <c r="J102" s="72" t="s">
        <v>298</v>
      </c>
      <c r="K102" s="72" t="s">
        <v>299</v>
      </c>
      <c r="L102" s="107">
        <v>1</v>
      </c>
      <c r="M102" s="74" t="str">
        <f>_xlfn.XLOOKUP(L102,[1]Auslegungsgrundlagen!$A$9:$A$100,[1]Auslegungsgrundlagen!$B$9:$B$100)</f>
        <v>Flex-/ Co-Work/</v>
      </c>
      <c r="N102" s="75">
        <v>176</v>
      </c>
      <c r="O102" s="75">
        <v>527.69000000000005</v>
      </c>
      <c r="P102" s="76">
        <f t="shared" si="4"/>
        <v>3.25</v>
      </c>
      <c r="Q102" s="76">
        <f t="shared" si="5"/>
        <v>0</v>
      </c>
      <c r="R102" s="77"/>
      <c r="S102" s="78"/>
      <c r="T102" s="79"/>
      <c r="U102" s="80">
        <f>_xlfn.XLOOKUP(L102,[1]Auslegungsgrundlagen!$A$9:$A$100,[1]Auslegungsgrundlagen!$D$9:$D$100)</f>
        <v>21</v>
      </c>
      <c r="V102" s="80">
        <f>_xlfn.XLOOKUP(L102,[1]Auslegungsgrundlagen!$A$9:$A$100,[1]Auslegungsgrundlagen!$E$9:$E$100)</f>
        <v>26</v>
      </c>
      <c r="W102" s="77"/>
      <c r="X102" s="77"/>
      <c r="Y102" s="81">
        <f>_xlfn.XLOOKUP(L102,[1]Auslegungsgrundlagen!$A$9:$A$100,[1]Auslegungsgrundlagen!$H$9:$H$100)</f>
        <v>0</v>
      </c>
      <c r="Z102" s="77"/>
      <c r="AA102" s="77"/>
      <c r="AB102" s="82"/>
      <c r="AC102" s="83"/>
      <c r="AD102" s="78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2.75">
      <c r="A103" s="69" t="s">
        <v>302</v>
      </c>
      <c r="B103" s="70">
        <v>3250</v>
      </c>
      <c r="C103" s="70">
        <v>12540</v>
      </c>
      <c r="D103" s="70"/>
      <c r="E103" s="70"/>
      <c r="F103" s="71"/>
      <c r="G103" s="72" t="s">
        <v>288</v>
      </c>
      <c r="H103" s="73"/>
      <c r="I103" s="73"/>
      <c r="J103" s="72" t="s">
        <v>409</v>
      </c>
      <c r="K103" s="72" t="s">
        <v>168</v>
      </c>
      <c r="L103" s="107">
        <v>2</v>
      </c>
      <c r="M103" s="74" t="str">
        <f>_xlfn.XLOOKUP(L103,[1]Auslegungsgrundlagen!$A$9:$A$100,[1]Auslegungsgrundlagen!$B$9:$B$100)</f>
        <v>Einzel-/Zweierbüros</v>
      </c>
      <c r="N103" s="75">
        <v>9</v>
      </c>
      <c r="O103" s="75">
        <v>25.99</v>
      </c>
      <c r="P103" s="76">
        <f t="shared" si="4"/>
        <v>3.25</v>
      </c>
      <c r="Q103" s="76">
        <f t="shared" si="5"/>
        <v>0</v>
      </c>
      <c r="R103" s="77"/>
      <c r="S103" s="78"/>
      <c r="T103" s="79"/>
      <c r="U103" s="80">
        <f>_xlfn.XLOOKUP(L103,[1]Auslegungsgrundlagen!$A$9:$A$100,[1]Auslegungsgrundlagen!$D$9:$D$100)</f>
        <v>21</v>
      </c>
      <c r="V103" s="80">
        <f>_xlfn.XLOOKUP(L103,[1]Auslegungsgrundlagen!$A$9:$A$100,[1]Auslegungsgrundlagen!$E$9:$E$100)</f>
        <v>26</v>
      </c>
      <c r="W103" s="77"/>
      <c r="X103" s="77"/>
      <c r="Y103" s="81">
        <f>_xlfn.XLOOKUP(L103,[1]Auslegungsgrundlagen!$A$9:$A$100,[1]Auslegungsgrundlagen!$H$9:$H$100)</f>
        <v>0</v>
      </c>
      <c r="Z103" s="77"/>
      <c r="AA103" s="77"/>
      <c r="AB103" s="82">
        <v>1</v>
      </c>
      <c r="AC103" s="83"/>
      <c r="AD103" s="78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2.75">
      <c r="A104" s="69" t="s">
        <v>303</v>
      </c>
      <c r="B104" s="70">
        <v>3250</v>
      </c>
      <c r="C104" s="70">
        <v>12630</v>
      </c>
      <c r="D104" s="70"/>
      <c r="E104" s="70"/>
      <c r="F104" s="71"/>
      <c r="G104" s="72" t="s">
        <v>288</v>
      </c>
      <c r="H104" s="73"/>
      <c r="I104" s="73"/>
      <c r="J104" s="72" t="s">
        <v>410</v>
      </c>
      <c r="K104" s="72" t="s">
        <v>168</v>
      </c>
      <c r="L104" s="107">
        <v>2</v>
      </c>
      <c r="M104" s="74" t="str">
        <f>_xlfn.XLOOKUP(L104,[1]Auslegungsgrundlagen!$A$9:$A$100,[1]Auslegungsgrundlagen!$B$9:$B$100)</f>
        <v>Einzel-/Zweierbüros</v>
      </c>
      <c r="N104" s="75">
        <v>9</v>
      </c>
      <c r="O104" s="75">
        <v>26.55</v>
      </c>
      <c r="P104" s="76">
        <f t="shared" si="4"/>
        <v>3.25</v>
      </c>
      <c r="Q104" s="76">
        <f t="shared" si="5"/>
        <v>0</v>
      </c>
      <c r="R104" s="77"/>
      <c r="S104" s="78"/>
      <c r="T104" s="79"/>
      <c r="U104" s="80">
        <f>_xlfn.XLOOKUP(L104,[1]Auslegungsgrundlagen!$A$9:$A$100,[1]Auslegungsgrundlagen!$D$9:$D$100)</f>
        <v>21</v>
      </c>
      <c r="V104" s="80">
        <f>_xlfn.XLOOKUP(L104,[1]Auslegungsgrundlagen!$A$9:$A$100,[1]Auslegungsgrundlagen!$E$9:$E$100)</f>
        <v>26</v>
      </c>
      <c r="W104" s="77"/>
      <c r="X104" s="77"/>
      <c r="Y104" s="81">
        <f>_xlfn.XLOOKUP(L104,[1]Auslegungsgrundlagen!$A$9:$A$100,[1]Auslegungsgrundlagen!$H$9:$H$100)</f>
        <v>0</v>
      </c>
      <c r="Z104" s="77"/>
      <c r="AA104" s="77"/>
      <c r="AB104" s="82">
        <v>1</v>
      </c>
      <c r="AC104" s="83"/>
      <c r="AD104" s="78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2.75">
      <c r="A105" s="69" t="s">
        <v>304</v>
      </c>
      <c r="B105" s="70">
        <v>3250</v>
      </c>
      <c r="C105" s="70">
        <v>12530</v>
      </c>
      <c r="D105" s="70"/>
      <c r="E105" s="70"/>
      <c r="F105" s="71"/>
      <c r="G105" s="72" t="s">
        <v>288</v>
      </c>
      <c r="H105" s="73"/>
      <c r="I105" s="73"/>
      <c r="J105" s="72" t="s">
        <v>411</v>
      </c>
      <c r="K105" s="72" t="s">
        <v>168</v>
      </c>
      <c r="L105" s="107">
        <v>2</v>
      </c>
      <c r="M105" s="74" t="str">
        <f>_xlfn.XLOOKUP(L105,[1]Auslegungsgrundlagen!$A$9:$A$100,[1]Auslegungsgrundlagen!$B$9:$B$100)</f>
        <v>Einzel-/Zweierbüros</v>
      </c>
      <c r="N105" s="75">
        <v>9</v>
      </c>
      <c r="O105" s="75">
        <v>26.24</v>
      </c>
      <c r="P105" s="76">
        <f t="shared" si="4"/>
        <v>3.25</v>
      </c>
      <c r="Q105" s="76">
        <f t="shared" si="5"/>
        <v>0</v>
      </c>
      <c r="R105" s="77"/>
      <c r="S105" s="78"/>
      <c r="T105" s="79"/>
      <c r="U105" s="80">
        <f>_xlfn.XLOOKUP(L105,[1]Auslegungsgrundlagen!$A$9:$A$100,[1]Auslegungsgrundlagen!$D$9:$D$100)</f>
        <v>21</v>
      </c>
      <c r="V105" s="80">
        <f>_xlfn.XLOOKUP(L105,[1]Auslegungsgrundlagen!$A$9:$A$100,[1]Auslegungsgrundlagen!$E$9:$E$100)</f>
        <v>26</v>
      </c>
      <c r="W105" s="77"/>
      <c r="X105" s="77"/>
      <c r="Y105" s="81">
        <f>_xlfn.XLOOKUP(L105,[1]Auslegungsgrundlagen!$A$9:$A$100,[1]Auslegungsgrundlagen!$H$9:$H$100)</f>
        <v>0</v>
      </c>
      <c r="Z105" s="77"/>
      <c r="AA105" s="77"/>
      <c r="AB105" s="82">
        <v>1</v>
      </c>
      <c r="AC105" s="83"/>
      <c r="AD105" s="78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2.75">
      <c r="A106" s="69" t="s">
        <v>305</v>
      </c>
      <c r="B106" s="70">
        <v>3250</v>
      </c>
      <c r="C106" s="70">
        <v>12630</v>
      </c>
      <c r="D106" s="70"/>
      <c r="E106" s="70"/>
      <c r="F106" s="71"/>
      <c r="G106" s="72" t="s">
        <v>288</v>
      </c>
      <c r="H106" s="73"/>
      <c r="I106" s="73"/>
      <c r="J106" s="72" t="s">
        <v>412</v>
      </c>
      <c r="K106" s="72" t="s">
        <v>168</v>
      </c>
      <c r="L106" s="107">
        <v>2</v>
      </c>
      <c r="M106" s="74" t="str">
        <f>_xlfn.XLOOKUP(L106,[1]Auslegungsgrundlagen!$A$9:$A$100,[1]Auslegungsgrundlagen!$B$9:$B$100)</f>
        <v>Einzel-/Zweierbüros</v>
      </c>
      <c r="N106" s="75">
        <v>9</v>
      </c>
      <c r="O106" s="75">
        <v>26.55</v>
      </c>
      <c r="P106" s="76">
        <f t="shared" si="4"/>
        <v>3.25</v>
      </c>
      <c r="Q106" s="76">
        <f t="shared" si="5"/>
        <v>0</v>
      </c>
      <c r="R106" s="77"/>
      <c r="S106" s="78"/>
      <c r="T106" s="79"/>
      <c r="U106" s="80">
        <f>_xlfn.XLOOKUP(L106,[1]Auslegungsgrundlagen!$A$9:$A$100,[1]Auslegungsgrundlagen!$D$9:$D$100)</f>
        <v>21</v>
      </c>
      <c r="V106" s="80">
        <f>_xlfn.XLOOKUP(L106,[1]Auslegungsgrundlagen!$A$9:$A$100,[1]Auslegungsgrundlagen!$E$9:$E$100)</f>
        <v>26</v>
      </c>
      <c r="W106" s="77"/>
      <c r="X106" s="77"/>
      <c r="Y106" s="81">
        <f>_xlfn.XLOOKUP(L106,[1]Auslegungsgrundlagen!$A$9:$A$100,[1]Auslegungsgrundlagen!$H$9:$H$100)</f>
        <v>0</v>
      </c>
      <c r="Z106" s="77"/>
      <c r="AA106" s="77"/>
      <c r="AB106" s="82">
        <v>1</v>
      </c>
      <c r="AC106" s="83"/>
      <c r="AD106" s="78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2.75">
      <c r="A107" s="69" t="s">
        <v>306</v>
      </c>
      <c r="B107" s="70">
        <v>3250</v>
      </c>
      <c r="C107" s="70">
        <v>12530</v>
      </c>
      <c r="D107" s="70"/>
      <c r="E107" s="70"/>
      <c r="F107" s="71"/>
      <c r="G107" s="72" t="s">
        <v>288</v>
      </c>
      <c r="H107" s="73"/>
      <c r="I107" s="73"/>
      <c r="J107" s="72" t="s">
        <v>413</v>
      </c>
      <c r="K107" s="72" t="s">
        <v>168</v>
      </c>
      <c r="L107" s="107">
        <v>2</v>
      </c>
      <c r="M107" s="74" t="str">
        <f>_xlfn.XLOOKUP(L107,[1]Auslegungsgrundlagen!$A$9:$A$100,[1]Auslegungsgrundlagen!$B$9:$B$100)</f>
        <v>Einzel-/Zweierbüros</v>
      </c>
      <c r="N107" s="75">
        <v>9</v>
      </c>
      <c r="O107" s="75">
        <v>26.24</v>
      </c>
      <c r="P107" s="76">
        <f t="shared" ref="P107:P138" si="6">B107/1000</f>
        <v>3.25</v>
      </c>
      <c r="Q107" s="76">
        <f t="shared" ref="Q107:Q138" si="7">D107/1000</f>
        <v>0</v>
      </c>
      <c r="R107" s="77"/>
      <c r="S107" s="78"/>
      <c r="T107" s="79"/>
      <c r="U107" s="80">
        <f>_xlfn.XLOOKUP(L107,[1]Auslegungsgrundlagen!$A$9:$A$100,[1]Auslegungsgrundlagen!$D$9:$D$100)</f>
        <v>21</v>
      </c>
      <c r="V107" s="80">
        <f>_xlfn.XLOOKUP(L107,[1]Auslegungsgrundlagen!$A$9:$A$100,[1]Auslegungsgrundlagen!$E$9:$E$100)</f>
        <v>26</v>
      </c>
      <c r="W107" s="77"/>
      <c r="X107" s="77"/>
      <c r="Y107" s="81">
        <f>_xlfn.XLOOKUP(L107,[1]Auslegungsgrundlagen!$A$9:$A$100,[1]Auslegungsgrundlagen!$H$9:$H$100)</f>
        <v>0</v>
      </c>
      <c r="Z107" s="77"/>
      <c r="AA107" s="77"/>
      <c r="AB107" s="82">
        <v>1</v>
      </c>
      <c r="AC107" s="83"/>
      <c r="AD107" s="78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2.75">
      <c r="A108" s="69" t="s">
        <v>307</v>
      </c>
      <c r="B108" s="70">
        <v>3250</v>
      </c>
      <c r="C108" s="70">
        <v>12630</v>
      </c>
      <c r="D108" s="70"/>
      <c r="E108" s="70"/>
      <c r="F108" s="71"/>
      <c r="G108" s="72" t="s">
        <v>288</v>
      </c>
      <c r="H108" s="73"/>
      <c r="I108" s="73"/>
      <c r="J108" s="72" t="s">
        <v>414</v>
      </c>
      <c r="K108" s="72" t="s">
        <v>168</v>
      </c>
      <c r="L108" s="107">
        <v>2</v>
      </c>
      <c r="M108" s="74" t="str">
        <f>_xlfn.XLOOKUP(L108,[1]Auslegungsgrundlagen!$A$9:$A$100,[1]Auslegungsgrundlagen!$B$9:$B$100)</f>
        <v>Einzel-/Zweierbüros</v>
      </c>
      <c r="N108" s="75">
        <v>9</v>
      </c>
      <c r="O108" s="75">
        <v>26.55</v>
      </c>
      <c r="P108" s="76">
        <f t="shared" si="6"/>
        <v>3.25</v>
      </c>
      <c r="Q108" s="76">
        <f t="shared" si="7"/>
        <v>0</v>
      </c>
      <c r="R108" s="77"/>
      <c r="S108" s="78"/>
      <c r="T108" s="79"/>
      <c r="U108" s="80">
        <f>_xlfn.XLOOKUP(L108,[1]Auslegungsgrundlagen!$A$9:$A$100,[1]Auslegungsgrundlagen!$D$9:$D$100)</f>
        <v>21</v>
      </c>
      <c r="V108" s="80">
        <f>_xlfn.XLOOKUP(L108,[1]Auslegungsgrundlagen!$A$9:$A$100,[1]Auslegungsgrundlagen!$E$9:$E$100)</f>
        <v>26</v>
      </c>
      <c r="W108" s="77"/>
      <c r="X108" s="77"/>
      <c r="Y108" s="81">
        <f>_xlfn.XLOOKUP(L108,[1]Auslegungsgrundlagen!$A$9:$A$100,[1]Auslegungsgrundlagen!$H$9:$H$100)</f>
        <v>0</v>
      </c>
      <c r="Z108" s="77"/>
      <c r="AA108" s="77"/>
      <c r="AB108" s="82">
        <v>1</v>
      </c>
      <c r="AC108" s="83"/>
      <c r="AD108" s="7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2.75">
      <c r="A109" s="69" t="s">
        <v>308</v>
      </c>
      <c r="B109" s="70">
        <v>3250</v>
      </c>
      <c r="C109" s="70">
        <v>12630</v>
      </c>
      <c r="D109" s="70"/>
      <c r="E109" s="70"/>
      <c r="F109" s="71"/>
      <c r="G109" s="72" t="s">
        <v>288</v>
      </c>
      <c r="H109" s="73"/>
      <c r="I109" s="73"/>
      <c r="J109" s="72" t="s">
        <v>415</v>
      </c>
      <c r="K109" s="72" t="s">
        <v>168</v>
      </c>
      <c r="L109" s="107">
        <v>2</v>
      </c>
      <c r="M109" s="74" t="str">
        <f>_xlfn.XLOOKUP(L109,[1]Auslegungsgrundlagen!$A$9:$A$100,[1]Auslegungsgrundlagen!$B$9:$B$100)</f>
        <v>Einzel-/Zweierbüros</v>
      </c>
      <c r="N109" s="75">
        <v>9</v>
      </c>
      <c r="O109" s="75">
        <v>26.55</v>
      </c>
      <c r="P109" s="76">
        <f t="shared" si="6"/>
        <v>3.25</v>
      </c>
      <c r="Q109" s="76">
        <f t="shared" si="7"/>
        <v>0</v>
      </c>
      <c r="R109" s="77"/>
      <c r="S109" s="78"/>
      <c r="T109" s="79"/>
      <c r="U109" s="80">
        <f>_xlfn.XLOOKUP(L109,[1]Auslegungsgrundlagen!$A$9:$A$100,[1]Auslegungsgrundlagen!$D$9:$D$100)</f>
        <v>21</v>
      </c>
      <c r="V109" s="80">
        <f>_xlfn.XLOOKUP(L109,[1]Auslegungsgrundlagen!$A$9:$A$100,[1]Auslegungsgrundlagen!$E$9:$E$100)</f>
        <v>26</v>
      </c>
      <c r="W109" s="77"/>
      <c r="X109" s="77"/>
      <c r="Y109" s="81">
        <f>_xlfn.XLOOKUP(L109,[1]Auslegungsgrundlagen!$A$9:$A$100,[1]Auslegungsgrundlagen!$H$9:$H$100)</f>
        <v>0</v>
      </c>
      <c r="Z109" s="77"/>
      <c r="AA109" s="77"/>
      <c r="AB109" s="82">
        <v>1</v>
      </c>
      <c r="AC109" s="83"/>
      <c r="AD109" s="78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2.75">
      <c r="A110" s="69" t="s">
        <v>309</v>
      </c>
      <c r="B110" s="70">
        <v>3250</v>
      </c>
      <c r="C110" s="70">
        <v>17030</v>
      </c>
      <c r="D110" s="70"/>
      <c r="E110" s="70"/>
      <c r="F110" s="71"/>
      <c r="G110" s="72" t="s">
        <v>288</v>
      </c>
      <c r="H110" s="73"/>
      <c r="I110" s="73"/>
      <c r="J110" s="72" t="s">
        <v>416</v>
      </c>
      <c r="K110" s="72" t="s">
        <v>132</v>
      </c>
      <c r="L110" s="107">
        <v>2</v>
      </c>
      <c r="M110" s="74" t="str">
        <f>_xlfn.XLOOKUP(L110,[1]Auslegungsgrundlagen!$A$9:$A$100,[1]Auslegungsgrundlagen!$B$9:$B$100)</f>
        <v>Einzel-/Zweierbüros</v>
      </c>
      <c r="N110" s="75">
        <v>18</v>
      </c>
      <c r="O110" s="75">
        <v>54.35</v>
      </c>
      <c r="P110" s="76">
        <f t="shared" si="6"/>
        <v>3.25</v>
      </c>
      <c r="Q110" s="76">
        <f t="shared" si="7"/>
        <v>0</v>
      </c>
      <c r="R110" s="77"/>
      <c r="S110" s="78"/>
      <c r="T110" s="79"/>
      <c r="U110" s="80">
        <f>_xlfn.XLOOKUP(L110,[1]Auslegungsgrundlagen!$A$9:$A$100,[1]Auslegungsgrundlagen!$D$9:$D$100)</f>
        <v>21</v>
      </c>
      <c r="V110" s="80">
        <f>_xlfn.XLOOKUP(L110,[1]Auslegungsgrundlagen!$A$9:$A$100,[1]Auslegungsgrundlagen!$E$9:$E$100)</f>
        <v>26</v>
      </c>
      <c r="W110" s="77"/>
      <c r="X110" s="77"/>
      <c r="Y110" s="81">
        <f>_xlfn.XLOOKUP(L110,[1]Auslegungsgrundlagen!$A$9:$A$100,[1]Auslegungsgrundlagen!$H$9:$H$100)</f>
        <v>0</v>
      </c>
      <c r="Z110" s="77"/>
      <c r="AA110" s="77"/>
      <c r="AB110" s="82">
        <v>2</v>
      </c>
      <c r="AC110" s="83"/>
      <c r="AD110" s="78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2.75">
      <c r="A111" s="69" t="s">
        <v>310</v>
      </c>
      <c r="B111" s="70">
        <v>3250</v>
      </c>
      <c r="C111" s="70">
        <v>12630</v>
      </c>
      <c r="D111" s="70"/>
      <c r="E111" s="70"/>
      <c r="F111" s="71"/>
      <c r="G111" s="72" t="s">
        <v>288</v>
      </c>
      <c r="H111" s="73"/>
      <c r="I111" s="73"/>
      <c r="J111" s="72" t="s">
        <v>417</v>
      </c>
      <c r="K111" s="72" t="s">
        <v>168</v>
      </c>
      <c r="L111" s="107">
        <v>2</v>
      </c>
      <c r="M111" s="74" t="str">
        <f>_xlfn.XLOOKUP(L111,[1]Auslegungsgrundlagen!$A$9:$A$100,[1]Auslegungsgrundlagen!$B$9:$B$100)</f>
        <v>Einzel-/Zweierbüros</v>
      </c>
      <c r="N111" s="75">
        <v>9</v>
      </c>
      <c r="O111" s="75">
        <v>26.55</v>
      </c>
      <c r="P111" s="76">
        <f t="shared" si="6"/>
        <v>3.25</v>
      </c>
      <c r="Q111" s="76">
        <f t="shared" si="7"/>
        <v>0</v>
      </c>
      <c r="R111" s="77"/>
      <c r="S111" s="78"/>
      <c r="T111" s="79"/>
      <c r="U111" s="80">
        <f>_xlfn.XLOOKUP(L111,[1]Auslegungsgrundlagen!$A$9:$A$100,[1]Auslegungsgrundlagen!$D$9:$D$100)</f>
        <v>21</v>
      </c>
      <c r="V111" s="80">
        <f>_xlfn.XLOOKUP(L111,[1]Auslegungsgrundlagen!$A$9:$A$100,[1]Auslegungsgrundlagen!$E$9:$E$100)</f>
        <v>26</v>
      </c>
      <c r="W111" s="77"/>
      <c r="X111" s="77"/>
      <c r="Y111" s="81">
        <f>_xlfn.XLOOKUP(L111,[1]Auslegungsgrundlagen!$A$9:$A$100,[1]Auslegungsgrundlagen!$H$9:$H$100)</f>
        <v>0</v>
      </c>
      <c r="Z111" s="77"/>
      <c r="AA111" s="77"/>
      <c r="AB111" s="82">
        <v>1</v>
      </c>
      <c r="AC111" s="83"/>
      <c r="AD111" s="78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2.75">
      <c r="A112" s="69" t="s">
        <v>311</v>
      </c>
      <c r="B112" s="70">
        <v>3250</v>
      </c>
      <c r="C112" s="70">
        <v>12530</v>
      </c>
      <c r="D112" s="70"/>
      <c r="E112" s="70"/>
      <c r="F112" s="71"/>
      <c r="G112" s="72" t="s">
        <v>288</v>
      </c>
      <c r="H112" s="73"/>
      <c r="I112" s="73"/>
      <c r="J112" s="72" t="s">
        <v>418</v>
      </c>
      <c r="K112" s="72" t="s">
        <v>361</v>
      </c>
      <c r="L112" s="107">
        <v>2</v>
      </c>
      <c r="M112" s="74" t="str">
        <f>_xlfn.XLOOKUP(L112,[1]Auslegungsgrundlagen!$A$9:$A$100,[1]Auslegungsgrundlagen!$B$9:$B$100)</f>
        <v>Einzel-/Zweierbüros</v>
      </c>
      <c r="N112" s="75">
        <v>9</v>
      </c>
      <c r="O112" s="75">
        <v>25.92</v>
      </c>
      <c r="P112" s="76">
        <f t="shared" si="6"/>
        <v>3.25</v>
      </c>
      <c r="Q112" s="76">
        <f t="shared" si="7"/>
        <v>0</v>
      </c>
      <c r="R112" s="77"/>
      <c r="S112" s="78"/>
      <c r="T112" s="79"/>
      <c r="U112" s="80">
        <f>_xlfn.XLOOKUP(L112,[1]Auslegungsgrundlagen!$A$9:$A$100,[1]Auslegungsgrundlagen!$D$9:$D$100)</f>
        <v>21</v>
      </c>
      <c r="V112" s="80">
        <f>_xlfn.XLOOKUP(L112,[1]Auslegungsgrundlagen!$A$9:$A$100,[1]Auslegungsgrundlagen!$E$9:$E$100)</f>
        <v>26</v>
      </c>
      <c r="W112" s="77"/>
      <c r="X112" s="77"/>
      <c r="Y112" s="81">
        <f>_xlfn.XLOOKUP(L112,[1]Auslegungsgrundlagen!$A$9:$A$100,[1]Auslegungsgrundlagen!$H$9:$H$100)</f>
        <v>0</v>
      </c>
      <c r="Z112" s="77"/>
      <c r="AA112" s="77"/>
      <c r="AB112" s="82">
        <v>1</v>
      </c>
      <c r="AC112" s="83"/>
      <c r="AD112" s="78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2.75">
      <c r="A113" s="69" t="s">
        <v>398</v>
      </c>
      <c r="B113" s="70">
        <v>3250</v>
      </c>
      <c r="C113" s="70">
        <v>62660</v>
      </c>
      <c r="D113" s="70"/>
      <c r="E113" s="70"/>
      <c r="F113" s="71"/>
      <c r="G113" s="72" t="s">
        <v>288</v>
      </c>
      <c r="H113" s="73"/>
      <c r="I113" s="73"/>
      <c r="J113" s="72" t="s">
        <v>399</v>
      </c>
      <c r="K113" s="72" t="s">
        <v>93</v>
      </c>
      <c r="L113" s="107">
        <v>6</v>
      </c>
      <c r="M113" s="74" t="str">
        <f>_xlfn.XLOOKUP(L113,[1]Auslegungsgrundlagen!$A$9:$A$100,[1]Auslegungsgrundlagen!$B$9:$B$100)</f>
        <v>Verkehrsflächen, Flure</v>
      </c>
      <c r="N113" s="75">
        <v>67</v>
      </c>
      <c r="O113" s="75">
        <v>202.31</v>
      </c>
      <c r="P113" s="76">
        <f t="shared" si="6"/>
        <v>3.25</v>
      </c>
      <c r="Q113" s="76">
        <f t="shared" si="7"/>
        <v>0</v>
      </c>
      <c r="R113" s="77"/>
      <c r="S113" s="78"/>
      <c r="T113" s="79"/>
      <c r="U113" s="80">
        <f>_xlfn.XLOOKUP(L113,[1]Auslegungsgrundlagen!$A$9:$A$100,[1]Auslegungsgrundlagen!$D$9:$D$100)</f>
        <v>21</v>
      </c>
      <c r="V113" s="80">
        <f>_xlfn.XLOOKUP(L113,[1]Auslegungsgrundlagen!$A$9:$A$100,[1]Auslegungsgrundlagen!$E$9:$E$100)</f>
        <v>26</v>
      </c>
      <c r="W113" s="77"/>
      <c r="X113" s="77"/>
      <c r="Y113" s="81">
        <f>_xlfn.XLOOKUP(L113,[1]Auslegungsgrundlagen!$A$9:$A$100,[1]Auslegungsgrundlagen!$H$9:$H$100)</f>
        <v>0</v>
      </c>
      <c r="Z113" s="77"/>
      <c r="AA113" s="77"/>
      <c r="AB113" s="82"/>
      <c r="AC113" s="83"/>
      <c r="AD113" s="78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2.75">
      <c r="A114" s="69" t="s">
        <v>312</v>
      </c>
      <c r="B114" s="70">
        <v>3250</v>
      </c>
      <c r="C114" s="70">
        <v>41045</v>
      </c>
      <c r="D114" s="70"/>
      <c r="E114" s="70"/>
      <c r="F114" s="71"/>
      <c r="G114" s="72" t="s">
        <v>288</v>
      </c>
      <c r="H114" s="73"/>
      <c r="I114" s="73"/>
      <c r="J114" s="72" t="s">
        <v>313</v>
      </c>
      <c r="K114" s="72" t="s">
        <v>93</v>
      </c>
      <c r="L114" s="107">
        <v>6</v>
      </c>
      <c r="M114" s="74" t="str">
        <f>_xlfn.XLOOKUP(L114,[1]Auslegungsgrundlagen!$A$9:$A$100,[1]Auslegungsgrundlagen!$B$9:$B$100)</f>
        <v>Verkehrsflächen, Flure</v>
      </c>
      <c r="N114" s="75">
        <v>57</v>
      </c>
      <c r="O114" s="75">
        <v>172.35</v>
      </c>
      <c r="P114" s="76">
        <f t="shared" si="6"/>
        <v>3.25</v>
      </c>
      <c r="Q114" s="76">
        <f t="shared" si="7"/>
        <v>0</v>
      </c>
      <c r="R114" s="77"/>
      <c r="S114" s="78"/>
      <c r="T114" s="79"/>
      <c r="U114" s="80">
        <f>_xlfn.XLOOKUP(L114,[1]Auslegungsgrundlagen!$A$9:$A$100,[1]Auslegungsgrundlagen!$D$9:$D$100)</f>
        <v>21</v>
      </c>
      <c r="V114" s="80">
        <f>_xlfn.XLOOKUP(L114,[1]Auslegungsgrundlagen!$A$9:$A$100,[1]Auslegungsgrundlagen!$E$9:$E$100)</f>
        <v>26</v>
      </c>
      <c r="W114" s="77"/>
      <c r="X114" s="77"/>
      <c r="Y114" s="81">
        <f>_xlfn.XLOOKUP(L114,[1]Auslegungsgrundlagen!$A$9:$A$100,[1]Auslegungsgrundlagen!$H$9:$H$100)</f>
        <v>0</v>
      </c>
      <c r="Z114" s="77"/>
      <c r="AA114" s="77"/>
      <c r="AB114" s="82"/>
      <c r="AC114" s="83"/>
      <c r="AD114" s="78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2.75">
      <c r="A115" s="69" t="s">
        <v>295</v>
      </c>
      <c r="B115" s="70">
        <v>3250</v>
      </c>
      <c r="C115" s="70">
        <v>7328</v>
      </c>
      <c r="D115" s="70"/>
      <c r="E115" s="70"/>
      <c r="F115" s="71"/>
      <c r="G115" s="72" t="s">
        <v>288</v>
      </c>
      <c r="H115" s="73"/>
      <c r="I115" s="73"/>
      <c r="J115" s="72" t="s">
        <v>296</v>
      </c>
      <c r="K115" s="72" t="s">
        <v>111</v>
      </c>
      <c r="L115" s="107">
        <v>8</v>
      </c>
      <c r="M115" s="74" t="str">
        <f>_xlfn.XLOOKUP(L115,[1]Auslegungsgrundlagen!$A$9:$A$100,[1]Auslegungsgrundlagen!$B$9:$B$100)</f>
        <v>WCs</v>
      </c>
      <c r="N115" s="75">
        <v>3</v>
      </c>
      <c r="O115" s="75">
        <v>10.050000000000001</v>
      </c>
      <c r="P115" s="76">
        <f t="shared" si="6"/>
        <v>3.25</v>
      </c>
      <c r="Q115" s="76">
        <f t="shared" si="7"/>
        <v>0</v>
      </c>
      <c r="R115" s="77"/>
      <c r="S115" s="78"/>
      <c r="T115" s="79"/>
      <c r="U115" s="80">
        <f>_xlfn.XLOOKUP(L115,[1]Auslegungsgrundlagen!$A$9:$A$100,[1]Auslegungsgrundlagen!$D$9:$D$100)</f>
        <v>20</v>
      </c>
      <c r="V115" s="80">
        <f>_xlfn.XLOOKUP(L115,[1]Auslegungsgrundlagen!$A$9:$A$100,[1]Auslegungsgrundlagen!$E$9:$E$100)</f>
        <v>0</v>
      </c>
      <c r="W115" s="77"/>
      <c r="X115" s="77"/>
      <c r="Y115" s="81">
        <f>_xlfn.XLOOKUP(L115,[1]Auslegungsgrundlagen!$A$9:$A$100,[1]Auslegungsgrundlagen!$H$9:$H$100)</f>
        <v>0</v>
      </c>
      <c r="Z115" s="77"/>
      <c r="AA115" s="77"/>
      <c r="AB115" s="82"/>
      <c r="AC115" s="83"/>
      <c r="AD115" s="78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2.75">
      <c r="A116" s="69" t="s">
        <v>318</v>
      </c>
      <c r="B116" s="70">
        <v>3250</v>
      </c>
      <c r="C116" s="70">
        <v>5533</v>
      </c>
      <c r="D116" s="70"/>
      <c r="E116" s="70"/>
      <c r="F116" s="71"/>
      <c r="G116" s="72" t="s">
        <v>288</v>
      </c>
      <c r="H116" s="73"/>
      <c r="I116" s="73"/>
      <c r="J116" s="72" t="s">
        <v>319</v>
      </c>
      <c r="K116" s="72" t="s">
        <v>122</v>
      </c>
      <c r="L116" s="107">
        <v>8</v>
      </c>
      <c r="M116" s="74" t="str">
        <f>_xlfn.XLOOKUP(L116,[1]Auslegungsgrundlagen!$A$9:$A$100,[1]Auslegungsgrundlagen!$B$9:$B$100)</f>
        <v>WCs</v>
      </c>
      <c r="N116" s="75">
        <v>2</v>
      </c>
      <c r="O116" s="75">
        <v>5.3</v>
      </c>
      <c r="P116" s="76">
        <f t="shared" si="6"/>
        <v>3.25</v>
      </c>
      <c r="Q116" s="76">
        <f t="shared" si="7"/>
        <v>0</v>
      </c>
      <c r="R116" s="77"/>
      <c r="S116" s="78"/>
      <c r="T116" s="79"/>
      <c r="U116" s="80">
        <f>_xlfn.XLOOKUP(L116,[1]Auslegungsgrundlagen!$A$9:$A$100,[1]Auslegungsgrundlagen!$D$9:$D$100)</f>
        <v>20</v>
      </c>
      <c r="V116" s="80">
        <f>_xlfn.XLOOKUP(L116,[1]Auslegungsgrundlagen!$A$9:$A$100,[1]Auslegungsgrundlagen!$E$9:$E$100)</f>
        <v>0</v>
      </c>
      <c r="W116" s="77"/>
      <c r="X116" s="77"/>
      <c r="Y116" s="81">
        <f>_xlfn.XLOOKUP(L116,[1]Auslegungsgrundlagen!$A$9:$A$100,[1]Auslegungsgrundlagen!$H$9:$H$100)</f>
        <v>0</v>
      </c>
      <c r="Z116" s="77"/>
      <c r="AA116" s="77"/>
      <c r="AB116" s="82"/>
      <c r="AC116" s="83"/>
      <c r="AD116" s="78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2.75">
      <c r="A117" s="69" t="s">
        <v>316</v>
      </c>
      <c r="B117" s="70">
        <v>3250</v>
      </c>
      <c r="C117" s="70">
        <v>7148</v>
      </c>
      <c r="D117" s="70"/>
      <c r="E117" s="70"/>
      <c r="F117" s="71"/>
      <c r="G117" s="72" t="s">
        <v>288</v>
      </c>
      <c r="H117" s="73"/>
      <c r="I117" s="73"/>
      <c r="J117" s="72" t="s">
        <v>317</v>
      </c>
      <c r="K117" s="72" t="s">
        <v>122</v>
      </c>
      <c r="L117" s="107">
        <v>8</v>
      </c>
      <c r="M117" s="74" t="str">
        <f>_xlfn.XLOOKUP(L117,[1]Auslegungsgrundlagen!$A$9:$A$100,[1]Auslegungsgrundlagen!$B$9:$B$100)</f>
        <v>WCs</v>
      </c>
      <c r="N117" s="75">
        <v>3</v>
      </c>
      <c r="O117" s="75">
        <v>9.58</v>
      </c>
      <c r="P117" s="76">
        <f t="shared" si="6"/>
        <v>3.25</v>
      </c>
      <c r="Q117" s="76">
        <f t="shared" si="7"/>
        <v>0</v>
      </c>
      <c r="R117" s="77"/>
      <c r="S117" s="78"/>
      <c r="T117" s="79"/>
      <c r="U117" s="80">
        <f>_xlfn.XLOOKUP(L117,[1]Auslegungsgrundlagen!$A$9:$A$100,[1]Auslegungsgrundlagen!$D$9:$D$100)</f>
        <v>20</v>
      </c>
      <c r="V117" s="80">
        <f>_xlfn.XLOOKUP(L117,[1]Auslegungsgrundlagen!$A$9:$A$100,[1]Auslegungsgrundlagen!$E$9:$E$100)</f>
        <v>0</v>
      </c>
      <c r="W117" s="77"/>
      <c r="X117" s="77"/>
      <c r="Y117" s="81">
        <f>_xlfn.XLOOKUP(L117,[1]Auslegungsgrundlagen!$A$9:$A$100,[1]Auslegungsgrundlagen!$H$9:$H$100)</f>
        <v>0</v>
      </c>
      <c r="Z117" s="77"/>
      <c r="AA117" s="77"/>
      <c r="AB117" s="82"/>
      <c r="AC117" s="83"/>
      <c r="AD117" s="78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2.75">
      <c r="A118" s="69" t="s">
        <v>287</v>
      </c>
      <c r="B118" s="70">
        <v>3250</v>
      </c>
      <c r="C118" s="70">
        <v>12355</v>
      </c>
      <c r="D118" s="70"/>
      <c r="E118" s="70"/>
      <c r="F118" s="71"/>
      <c r="G118" s="72" t="s">
        <v>288</v>
      </c>
      <c r="H118" s="73"/>
      <c r="I118" s="73"/>
      <c r="J118" s="72" t="s">
        <v>289</v>
      </c>
      <c r="K118" s="72" t="s">
        <v>290</v>
      </c>
      <c r="L118" s="107">
        <v>10</v>
      </c>
      <c r="M118" s="74" t="str">
        <f>_xlfn.XLOOKUP(L118,[1]Auslegungsgrundlagen!$A$9:$A$100,[1]Auslegungsgrundlagen!$B$9:$B$100)</f>
        <v>Putzmittel/ Lager</v>
      </c>
      <c r="N118" s="75">
        <v>10</v>
      </c>
      <c r="O118" s="75">
        <v>28.52</v>
      </c>
      <c r="P118" s="76">
        <f t="shared" si="6"/>
        <v>3.25</v>
      </c>
      <c r="Q118" s="76">
        <f t="shared" si="7"/>
        <v>0</v>
      </c>
      <c r="R118" s="77"/>
      <c r="S118" s="78"/>
      <c r="T118" s="79"/>
      <c r="U118" s="80">
        <f>_xlfn.XLOOKUP(L118,[1]Auslegungsgrundlagen!$A$9:$A$100,[1]Auslegungsgrundlagen!$D$9:$D$100)</f>
        <v>15</v>
      </c>
      <c r="V118" s="80">
        <f>_xlfn.XLOOKUP(L118,[1]Auslegungsgrundlagen!$A$9:$A$100,[1]Auslegungsgrundlagen!$E$9:$E$100)</f>
        <v>0</v>
      </c>
      <c r="W118" s="77"/>
      <c r="X118" s="77"/>
      <c r="Y118" s="81">
        <f>_xlfn.XLOOKUP(L118,[1]Auslegungsgrundlagen!$A$9:$A$100,[1]Auslegungsgrundlagen!$H$9:$H$100)</f>
        <v>0</v>
      </c>
      <c r="Z118" s="77"/>
      <c r="AA118" s="77"/>
      <c r="AB118" s="82"/>
      <c r="AC118" s="83"/>
      <c r="AD118" s="7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2.75">
      <c r="A119" s="69" t="s">
        <v>293</v>
      </c>
      <c r="B119" s="70">
        <v>3250</v>
      </c>
      <c r="C119" s="70">
        <v>5317</v>
      </c>
      <c r="D119" s="70"/>
      <c r="E119" s="70"/>
      <c r="F119" s="71"/>
      <c r="G119" s="72" t="s">
        <v>288</v>
      </c>
      <c r="H119" s="73"/>
      <c r="I119" s="73"/>
      <c r="J119" s="72" t="s">
        <v>294</v>
      </c>
      <c r="K119" s="72" t="s">
        <v>108</v>
      </c>
      <c r="L119" s="107">
        <v>10</v>
      </c>
      <c r="M119" s="74" t="str">
        <f>_xlfn.XLOOKUP(L119,[1]Auslegungsgrundlagen!$A$9:$A$100,[1]Auslegungsgrundlagen!$B$9:$B$100)</f>
        <v>Putzmittel/ Lager</v>
      </c>
      <c r="N119" s="75">
        <v>2</v>
      </c>
      <c r="O119" s="75">
        <v>4.75</v>
      </c>
      <c r="P119" s="76">
        <f t="shared" si="6"/>
        <v>3.25</v>
      </c>
      <c r="Q119" s="76">
        <f t="shared" si="7"/>
        <v>0</v>
      </c>
      <c r="R119" s="77"/>
      <c r="S119" s="78"/>
      <c r="T119" s="79"/>
      <c r="U119" s="80">
        <f>_xlfn.XLOOKUP(L119,[1]Auslegungsgrundlagen!$A$9:$A$100,[1]Auslegungsgrundlagen!$D$9:$D$100)</f>
        <v>15</v>
      </c>
      <c r="V119" s="80">
        <f>_xlfn.XLOOKUP(L119,[1]Auslegungsgrundlagen!$A$9:$A$100,[1]Auslegungsgrundlagen!$E$9:$E$100)</f>
        <v>0</v>
      </c>
      <c r="W119" s="77"/>
      <c r="X119" s="77"/>
      <c r="Y119" s="81">
        <f>_xlfn.XLOOKUP(L119,[1]Auslegungsgrundlagen!$A$9:$A$100,[1]Auslegungsgrundlagen!$H$9:$H$100)</f>
        <v>0</v>
      </c>
      <c r="Z119" s="77"/>
      <c r="AA119" s="77"/>
      <c r="AB119" s="82"/>
      <c r="AC119" s="83"/>
      <c r="AD119" s="78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2.75">
      <c r="A120" s="69" t="s">
        <v>315</v>
      </c>
      <c r="B120" s="70">
        <v>3250</v>
      </c>
      <c r="C120" s="70">
        <v>11748</v>
      </c>
      <c r="D120" s="70"/>
      <c r="E120" s="70"/>
      <c r="F120" s="71"/>
      <c r="G120" s="72" t="s">
        <v>288</v>
      </c>
      <c r="H120" s="73"/>
      <c r="I120" s="73"/>
      <c r="J120" s="72" t="s">
        <v>420</v>
      </c>
      <c r="K120" s="72" t="s">
        <v>119</v>
      </c>
      <c r="L120" s="107">
        <v>13</v>
      </c>
      <c r="M120" s="74" t="str">
        <f>_xlfn.XLOOKUP(L120,[1]Auslegungsgrundlagen!$A$9:$A$100,[1]Auslegungsgrundlagen!$B$9:$B$100)</f>
        <v>Serverräume</v>
      </c>
      <c r="N120" s="75">
        <v>8</v>
      </c>
      <c r="O120" s="75">
        <v>23.24</v>
      </c>
      <c r="P120" s="76">
        <f t="shared" si="6"/>
        <v>3.25</v>
      </c>
      <c r="Q120" s="76">
        <f t="shared" si="7"/>
        <v>0</v>
      </c>
      <c r="R120" s="77"/>
      <c r="S120" s="78"/>
      <c r="T120" s="79"/>
      <c r="U120" s="80">
        <f>_xlfn.XLOOKUP(L120,[1]Auslegungsgrundlagen!$A$9:$A$100,[1]Auslegungsgrundlagen!$D$9:$D$100)</f>
        <v>15</v>
      </c>
      <c r="V120" s="80">
        <f>_xlfn.XLOOKUP(L120,[1]Auslegungsgrundlagen!$A$9:$A$100,[1]Auslegungsgrundlagen!$E$9:$E$100)</f>
        <v>30</v>
      </c>
      <c r="W120" s="77"/>
      <c r="X120" s="77"/>
      <c r="Y120" s="81">
        <f>_xlfn.XLOOKUP(L120,[1]Auslegungsgrundlagen!$A$9:$A$100,[1]Auslegungsgrundlagen!$H$9:$H$100)</f>
        <v>0</v>
      </c>
      <c r="Z120" s="77"/>
      <c r="AA120" s="77"/>
      <c r="AB120" s="82"/>
      <c r="AC120" s="83"/>
      <c r="AD120" s="78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2.75">
      <c r="A121" s="69" t="s">
        <v>320</v>
      </c>
      <c r="B121" s="70">
        <v>3250</v>
      </c>
      <c r="C121" s="70">
        <v>6840</v>
      </c>
      <c r="D121" s="70"/>
      <c r="E121" s="70"/>
      <c r="F121" s="71"/>
      <c r="G121" s="72" t="s">
        <v>288</v>
      </c>
      <c r="H121" s="73"/>
      <c r="I121" s="73"/>
      <c r="J121" s="72" t="s">
        <v>321</v>
      </c>
      <c r="K121" s="72" t="s">
        <v>114</v>
      </c>
      <c r="L121" s="107">
        <v>14</v>
      </c>
      <c r="M121" s="74" t="str">
        <f>_xlfn.XLOOKUP(L121,[1]Auslegungsgrundlagen!$A$9:$A$100,[1]Auslegungsgrundlagen!$B$9:$B$100)</f>
        <v>ELT-Schacht</v>
      </c>
      <c r="N121" s="75">
        <v>3</v>
      </c>
      <c r="O121" s="75">
        <v>8.75</v>
      </c>
      <c r="P121" s="76">
        <f t="shared" si="6"/>
        <v>3.25</v>
      </c>
      <c r="Q121" s="76">
        <f t="shared" si="7"/>
        <v>0</v>
      </c>
      <c r="R121" s="77"/>
      <c r="S121" s="78"/>
      <c r="T121" s="79"/>
      <c r="U121" s="80">
        <f>_xlfn.XLOOKUP(L121,[1]Auslegungsgrundlagen!$A$9:$A$100,[1]Auslegungsgrundlagen!$D$9:$D$100)</f>
        <v>15</v>
      </c>
      <c r="V121" s="80">
        <f>_xlfn.XLOOKUP(L121,[1]Auslegungsgrundlagen!$A$9:$A$100,[1]Auslegungsgrundlagen!$E$9:$E$100)</f>
        <v>30</v>
      </c>
      <c r="W121" s="77"/>
      <c r="X121" s="77"/>
      <c r="Y121" s="81">
        <f>_xlfn.XLOOKUP(L121,[1]Auslegungsgrundlagen!$A$9:$A$100,[1]Auslegungsgrundlagen!$H$9:$H$100)</f>
        <v>0</v>
      </c>
      <c r="Z121" s="77"/>
      <c r="AA121" s="77"/>
      <c r="AB121" s="82"/>
      <c r="AC121" s="83"/>
      <c r="AD121" s="78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2.75">
      <c r="A122" s="69" t="s">
        <v>322</v>
      </c>
      <c r="B122" s="70">
        <v>3250</v>
      </c>
      <c r="C122" s="70">
        <v>34382</v>
      </c>
      <c r="D122" s="70"/>
      <c r="E122" s="70"/>
      <c r="F122" s="71"/>
      <c r="G122" s="72" t="s">
        <v>288</v>
      </c>
      <c r="H122" s="73"/>
      <c r="I122" s="73"/>
      <c r="J122" s="72" t="s">
        <v>323</v>
      </c>
      <c r="K122" s="72" t="s">
        <v>138</v>
      </c>
      <c r="L122" s="107">
        <v>17</v>
      </c>
      <c r="M122" s="74" t="str">
        <f>_xlfn.XLOOKUP(L122,[1]Auslegungsgrundlagen!$A$9:$A$100,[1]Auslegungsgrundlagen!$B$9:$B$100)</f>
        <v>Treppenhäuser</v>
      </c>
      <c r="N122" s="75">
        <v>41</v>
      </c>
      <c r="O122" s="75">
        <v>122.92</v>
      </c>
      <c r="P122" s="76">
        <f t="shared" si="6"/>
        <v>3.25</v>
      </c>
      <c r="Q122" s="76">
        <f t="shared" si="7"/>
        <v>0</v>
      </c>
      <c r="R122" s="77"/>
      <c r="S122" s="78"/>
      <c r="T122" s="79"/>
      <c r="U122" s="80">
        <f>_xlfn.XLOOKUP(L122,[1]Auslegungsgrundlagen!$A$9:$A$100,[1]Auslegungsgrundlagen!$D$9:$D$100)</f>
        <v>15</v>
      </c>
      <c r="V122" s="80">
        <f>_xlfn.XLOOKUP(L122,[1]Auslegungsgrundlagen!$A$9:$A$100,[1]Auslegungsgrundlagen!$E$9:$E$100)</f>
        <v>0</v>
      </c>
      <c r="W122" s="77"/>
      <c r="X122" s="77"/>
      <c r="Y122" s="81">
        <f>_xlfn.XLOOKUP(L122,[1]Auslegungsgrundlagen!$A$9:$A$100,[1]Auslegungsgrundlagen!$H$9:$H$100)</f>
        <v>0</v>
      </c>
      <c r="Z122" s="77"/>
      <c r="AA122" s="77"/>
      <c r="AB122" s="82"/>
      <c r="AC122" s="83"/>
      <c r="AD122" s="78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2.75">
      <c r="A123" s="69" t="s">
        <v>300</v>
      </c>
      <c r="B123" s="70">
        <v>3250</v>
      </c>
      <c r="C123" s="70">
        <v>7060</v>
      </c>
      <c r="D123" s="70"/>
      <c r="E123" s="70"/>
      <c r="F123" s="71"/>
      <c r="G123" s="72" t="s">
        <v>288</v>
      </c>
      <c r="H123" s="73"/>
      <c r="I123" s="73"/>
      <c r="J123" s="72" t="s">
        <v>301</v>
      </c>
      <c r="K123" s="72" t="s">
        <v>105</v>
      </c>
      <c r="L123" s="107">
        <v>18</v>
      </c>
      <c r="M123" s="74" t="str">
        <f>_xlfn.XLOOKUP(L123,[1]Auslegungsgrundlagen!$A$9:$A$100,[1]Auslegungsgrundlagen!$B$9:$B$100)</f>
        <v>Schächte</v>
      </c>
      <c r="N123" s="75">
        <v>3</v>
      </c>
      <c r="O123" s="75">
        <v>9.2799999999999994</v>
      </c>
      <c r="P123" s="76">
        <f t="shared" si="6"/>
        <v>3.25</v>
      </c>
      <c r="Q123" s="76">
        <f t="shared" si="7"/>
        <v>0</v>
      </c>
      <c r="R123" s="77"/>
      <c r="S123" s="78"/>
      <c r="T123" s="79"/>
      <c r="U123" s="80">
        <f>_xlfn.XLOOKUP(L123,[1]Auslegungsgrundlagen!$A$9:$A$100,[1]Auslegungsgrundlagen!$D$9:$D$100)</f>
        <v>5</v>
      </c>
      <c r="V123" s="80">
        <f>_xlfn.XLOOKUP(L123,[1]Auslegungsgrundlagen!$A$9:$A$100,[1]Auslegungsgrundlagen!$E$9:$E$100)</f>
        <v>0</v>
      </c>
      <c r="W123" s="77"/>
      <c r="X123" s="77"/>
      <c r="Y123" s="81">
        <f>_xlfn.XLOOKUP(L123,[1]Auslegungsgrundlagen!$A$9:$A$100,[1]Auslegungsgrundlagen!$H$9:$H$100)</f>
        <v>0</v>
      </c>
      <c r="Z123" s="77"/>
      <c r="AA123" s="77"/>
      <c r="AB123" s="82"/>
      <c r="AC123" s="83"/>
      <c r="AD123" s="78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2.75">
      <c r="A124" s="69" t="s">
        <v>314</v>
      </c>
      <c r="B124" s="70">
        <v>3250</v>
      </c>
      <c r="C124" s="70">
        <v>11748</v>
      </c>
      <c r="D124" s="70"/>
      <c r="E124" s="70"/>
      <c r="F124" s="71"/>
      <c r="G124" s="72" t="s">
        <v>288</v>
      </c>
      <c r="H124" s="73"/>
      <c r="I124" s="73"/>
      <c r="J124" s="72" t="s">
        <v>419</v>
      </c>
      <c r="K124" s="72" t="s">
        <v>105</v>
      </c>
      <c r="L124" s="107">
        <v>18</v>
      </c>
      <c r="M124" s="74" t="str">
        <f>_xlfn.XLOOKUP(L124,[1]Auslegungsgrundlagen!$A$9:$A$100,[1]Auslegungsgrundlagen!$B$9:$B$100)</f>
        <v>Schächte</v>
      </c>
      <c r="N124" s="75">
        <v>8</v>
      </c>
      <c r="O124" s="75">
        <v>23.24</v>
      </c>
      <c r="P124" s="76">
        <f t="shared" si="6"/>
        <v>3.25</v>
      </c>
      <c r="Q124" s="76">
        <f t="shared" si="7"/>
        <v>0</v>
      </c>
      <c r="R124" s="77"/>
      <c r="S124" s="78"/>
      <c r="T124" s="79"/>
      <c r="U124" s="80">
        <f>_xlfn.XLOOKUP(L124,[1]Auslegungsgrundlagen!$A$9:$A$100,[1]Auslegungsgrundlagen!$D$9:$D$100)</f>
        <v>5</v>
      </c>
      <c r="V124" s="80">
        <f>_xlfn.XLOOKUP(L124,[1]Auslegungsgrundlagen!$A$9:$A$100,[1]Auslegungsgrundlagen!$E$9:$E$100)</f>
        <v>0</v>
      </c>
      <c r="W124" s="77"/>
      <c r="X124" s="77"/>
      <c r="Y124" s="81">
        <f>_xlfn.XLOOKUP(L124,[1]Auslegungsgrundlagen!$A$9:$A$100,[1]Auslegungsgrundlagen!$H$9:$H$100)</f>
        <v>0</v>
      </c>
      <c r="Z124" s="77"/>
      <c r="AA124" s="77"/>
      <c r="AB124" s="82"/>
      <c r="AC124" s="83"/>
      <c r="AD124" s="78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2.75">
      <c r="A125" s="69" t="s">
        <v>291</v>
      </c>
      <c r="B125" s="70">
        <v>3250</v>
      </c>
      <c r="C125" s="70">
        <v>11815</v>
      </c>
      <c r="D125" s="70"/>
      <c r="E125" s="70"/>
      <c r="F125" s="71"/>
      <c r="G125" s="72" t="s">
        <v>288</v>
      </c>
      <c r="H125" s="73"/>
      <c r="I125" s="73"/>
      <c r="J125" s="72" t="s">
        <v>292</v>
      </c>
      <c r="K125" s="72" t="s">
        <v>59</v>
      </c>
      <c r="L125" s="107">
        <v>19</v>
      </c>
      <c r="M125" s="74" t="str">
        <f>_xlfn.XLOOKUP(L125,[1]Auslegungsgrundlagen!$A$9:$A$100,[1]Auslegungsgrundlagen!$B$9:$B$100)</f>
        <v>Aufzüge</v>
      </c>
      <c r="N125" s="75">
        <v>9</v>
      </c>
      <c r="O125" s="75">
        <v>26.17</v>
      </c>
      <c r="P125" s="76">
        <f t="shared" si="6"/>
        <v>3.25</v>
      </c>
      <c r="Q125" s="76">
        <f t="shared" si="7"/>
        <v>0</v>
      </c>
      <c r="R125" s="77"/>
      <c r="S125" s="78"/>
      <c r="T125" s="79"/>
      <c r="U125" s="80">
        <f>_xlfn.XLOOKUP(L125,[1]Auslegungsgrundlagen!$A$9:$A$100,[1]Auslegungsgrundlagen!$D$9:$D$100)</f>
        <v>15</v>
      </c>
      <c r="V125" s="80">
        <f>_xlfn.XLOOKUP(L125,[1]Auslegungsgrundlagen!$A$9:$A$100,[1]Auslegungsgrundlagen!$E$9:$E$100)</f>
        <v>0</v>
      </c>
      <c r="W125" s="77"/>
      <c r="X125" s="77"/>
      <c r="Y125" s="81">
        <f>_xlfn.XLOOKUP(L125,[1]Auslegungsgrundlagen!$A$9:$A$100,[1]Auslegungsgrundlagen!$H$9:$H$100)</f>
        <v>0</v>
      </c>
      <c r="Z125" s="77"/>
      <c r="AA125" s="77"/>
      <c r="AB125" s="82"/>
      <c r="AC125" s="83"/>
      <c r="AD125" s="78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2.75">
      <c r="A126" s="69" t="s">
        <v>400</v>
      </c>
      <c r="B126" s="70">
        <v>3250</v>
      </c>
      <c r="C126" s="70">
        <v>18165</v>
      </c>
      <c r="D126" s="70"/>
      <c r="E126" s="70"/>
      <c r="F126" s="71"/>
      <c r="G126" s="72" t="s">
        <v>325</v>
      </c>
      <c r="H126" s="73"/>
      <c r="I126" s="73"/>
      <c r="J126" s="72" t="s">
        <v>401</v>
      </c>
      <c r="K126" s="72" t="s">
        <v>402</v>
      </c>
      <c r="L126" s="107">
        <v>1</v>
      </c>
      <c r="M126" s="74" t="str">
        <f>_xlfn.XLOOKUP(L126,[1]Auslegungsgrundlagen!$A$9:$A$100,[1]Auslegungsgrundlagen!$B$9:$B$100)</f>
        <v>Flex-/ Co-Work/</v>
      </c>
      <c r="N126" s="75">
        <v>15</v>
      </c>
      <c r="O126" s="75">
        <v>43.7</v>
      </c>
      <c r="P126" s="76">
        <f t="shared" si="6"/>
        <v>3.25</v>
      </c>
      <c r="Q126" s="76">
        <f t="shared" si="7"/>
        <v>0</v>
      </c>
      <c r="R126" s="77"/>
      <c r="S126" s="78"/>
      <c r="T126" s="79"/>
      <c r="U126" s="80">
        <f>_xlfn.XLOOKUP(L126,[1]Auslegungsgrundlagen!$A$9:$A$100,[1]Auslegungsgrundlagen!$D$9:$D$100)</f>
        <v>21</v>
      </c>
      <c r="V126" s="80">
        <f>_xlfn.XLOOKUP(L126,[1]Auslegungsgrundlagen!$A$9:$A$100,[1]Auslegungsgrundlagen!$E$9:$E$100)</f>
        <v>26</v>
      </c>
      <c r="W126" s="77"/>
      <c r="X126" s="77"/>
      <c r="Y126" s="81">
        <f>_xlfn.XLOOKUP(L126,[1]Auslegungsgrundlagen!$A$9:$A$100,[1]Auslegungsgrundlagen!$H$9:$H$100)</f>
        <v>0</v>
      </c>
      <c r="Z126" s="77"/>
      <c r="AA126" s="77"/>
      <c r="AB126" s="82"/>
      <c r="AC126" s="83"/>
      <c r="AD126" s="78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2.75">
      <c r="A127" s="69" t="s">
        <v>403</v>
      </c>
      <c r="B127" s="70">
        <v>3250</v>
      </c>
      <c r="C127" s="70">
        <v>21840</v>
      </c>
      <c r="D127" s="70"/>
      <c r="E127" s="70"/>
      <c r="F127" s="71"/>
      <c r="G127" s="72" t="s">
        <v>325</v>
      </c>
      <c r="H127" s="73"/>
      <c r="I127" s="73"/>
      <c r="J127" s="72" t="s">
        <v>404</v>
      </c>
      <c r="K127" s="72" t="s">
        <v>189</v>
      </c>
      <c r="L127" s="107">
        <v>1</v>
      </c>
      <c r="M127" s="74" t="str">
        <f>_xlfn.XLOOKUP(L127,[1]Auslegungsgrundlagen!$A$9:$A$100,[1]Auslegungsgrundlagen!$B$9:$B$100)</f>
        <v>Flex-/ Co-Work/</v>
      </c>
      <c r="N127" s="75">
        <v>29</v>
      </c>
      <c r="O127" s="75">
        <v>85.84</v>
      </c>
      <c r="P127" s="76">
        <f t="shared" si="6"/>
        <v>3.25</v>
      </c>
      <c r="Q127" s="76">
        <f t="shared" si="7"/>
        <v>0</v>
      </c>
      <c r="R127" s="77"/>
      <c r="S127" s="78"/>
      <c r="T127" s="79"/>
      <c r="U127" s="80">
        <f>_xlfn.XLOOKUP(L127,[1]Auslegungsgrundlagen!$A$9:$A$100,[1]Auslegungsgrundlagen!$D$9:$D$100)</f>
        <v>21</v>
      </c>
      <c r="V127" s="80">
        <f>_xlfn.XLOOKUP(L127,[1]Auslegungsgrundlagen!$A$9:$A$100,[1]Auslegungsgrundlagen!$E$9:$E$100)</f>
        <v>26</v>
      </c>
      <c r="W127" s="77"/>
      <c r="X127" s="77"/>
      <c r="Y127" s="81">
        <f>_xlfn.XLOOKUP(L127,[1]Auslegungsgrundlagen!$A$9:$A$100,[1]Auslegungsgrundlagen!$H$9:$H$100)</f>
        <v>0</v>
      </c>
      <c r="Z127" s="77"/>
      <c r="AA127" s="77"/>
      <c r="AB127" s="82"/>
      <c r="AC127" s="83"/>
      <c r="AD127" s="78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2.75">
      <c r="A128" s="69" t="s">
        <v>355</v>
      </c>
      <c r="B128" s="70">
        <v>3250</v>
      </c>
      <c r="C128" s="70">
        <v>17030</v>
      </c>
      <c r="D128" s="70"/>
      <c r="E128" s="70"/>
      <c r="F128" s="71"/>
      <c r="G128" s="72" t="s">
        <v>325</v>
      </c>
      <c r="H128" s="73"/>
      <c r="I128" s="73"/>
      <c r="J128" s="72" t="s">
        <v>356</v>
      </c>
      <c r="K128" s="72" t="s">
        <v>132</v>
      </c>
      <c r="L128" s="107">
        <v>2</v>
      </c>
      <c r="M128" s="74" t="str">
        <f>_xlfn.XLOOKUP(L128,[1]Auslegungsgrundlagen!$A$9:$A$100,[1]Auslegungsgrundlagen!$B$9:$B$100)</f>
        <v>Einzel-/Zweierbüros</v>
      </c>
      <c r="N128" s="75">
        <v>18</v>
      </c>
      <c r="O128" s="75">
        <v>54.35</v>
      </c>
      <c r="P128" s="76">
        <f t="shared" si="6"/>
        <v>3.25</v>
      </c>
      <c r="Q128" s="76">
        <f t="shared" si="7"/>
        <v>0</v>
      </c>
      <c r="R128" s="77"/>
      <c r="S128" s="78"/>
      <c r="T128" s="79"/>
      <c r="U128" s="80">
        <f>_xlfn.XLOOKUP(L128,[1]Auslegungsgrundlagen!$A$9:$A$100,[1]Auslegungsgrundlagen!$D$9:$D$100)</f>
        <v>21</v>
      </c>
      <c r="V128" s="80">
        <f>_xlfn.XLOOKUP(L128,[1]Auslegungsgrundlagen!$A$9:$A$100,[1]Auslegungsgrundlagen!$E$9:$E$100)</f>
        <v>26</v>
      </c>
      <c r="W128" s="77"/>
      <c r="X128" s="77"/>
      <c r="Y128" s="81">
        <f>_xlfn.XLOOKUP(L128,[1]Auslegungsgrundlagen!$A$9:$A$100,[1]Auslegungsgrundlagen!$H$9:$H$100)</f>
        <v>0</v>
      </c>
      <c r="Z128" s="77"/>
      <c r="AA128" s="77"/>
      <c r="AB128" s="82">
        <v>2</v>
      </c>
      <c r="AC128" s="83"/>
      <c r="AD128" s="7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2.75">
      <c r="A129" s="69" t="s">
        <v>347</v>
      </c>
      <c r="B129" s="70">
        <v>3250</v>
      </c>
      <c r="C129" s="70">
        <v>12530</v>
      </c>
      <c r="D129" s="70"/>
      <c r="E129" s="70"/>
      <c r="F129" s="71"/>
      <c r="G129" s="72" t="s">
        <v>325</v>
      </c>
      <c r="H129" s="73"/>
      <c r="I129" s="73"/>
      <c r="J129" s="72" t="s">
        <v>348</v>
      </c>
      <c r="K129" s="72" t="s">
        <v>168</v>
      </c>
      <c r="L129" s="107">
        <v>2</v>
      </c>
      <c r="M129" s="74" t="str">
        <f>_xlfn.XLOOKUP(L129,[1]Auslegungsgrundlagen!$A$9:$A$100,[1]Auslegungsgrundlagen!$B$9:$B$100)</f>
        <v>Einzel-/Zweierbüros</v>
      </c>
      <c r="N129" s="75">
        <v>9</v>
      </c>
      <c r="O129" s="75">
        <v>26.24</v>
      </c>
      <c r="P129" s="76">
        <f t="shared" si="6"/>
        <v>3.25</v>
      </c>
      <c r="Q129" s="76">
        <f t="shared" si="7"/>
        <v>0</v>
      </c>
      <c r="R129" s="77"/>
      <c r="S129" s="78"/>
      <c r="T129" s="79"/>
      <c r="U129" s="80">
        <f>_xlfn.XLOOKUP(L129,[1]Auslegungsgrundlagen!$A$9:$A$100,[1]Auslegungsgrundlagen!$D$9:$D$100)</f>
        <v>21</v>
      </c>
      <c r="V129" s="80">
        <f>_xlfn.XLOOKUP(L129,[1]Auslegungsgrundlagen!$A$9:$A$100,[1]Auslegungsgrundlagen!$E$9:$E$100)</f>
        <v>26</v>
      </c>
      <c r="W129" s="77"/>
      <c r="X129" s="77"/>
      <c r="Y129" s="81">
        <f>_xlfn.XLOOKUP(L129,[1]Auslegungsgrundlagen!$A$9:$A$100,[1]Auslegungsgrundlagen!$H$9:$H$100)</f>
        <v>0</v>
      </c>
      <c r="Z129" s="77"/>
      <c r="AA129" s="77"/>
      <c r="AB129" s="82">
        <v>1</v>
      </c>
      <c r="AC129" s="83"/>
      <c r="AD129" s="78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2.75">
      <c r="A130" s="69" t="s">
        <v>349</v>
      </c>
      <c r="B130" s="70">
        <v>3250</v>
      </c>
      <c r="C130" s="70">
        <v>12530</v>
      </c>
      <c r="D130" s="70"/>
      <c r="E130" s="70"/>
      <c r="F130" s="71"/>
      <c r="G130" s="72" t="s">
        <v>325</v>
      </c>
      <c r="H130" s="73"/>
      <c r="I130" s="73"/>
      <c r="J130" s="72" t="s">
        <v>350</v>
      </c>
      <c r="K130" s="72" t="s">
        <v>168</v>
      </c>
      <c r="L130" s="107">
        <v>2</v>
      </c>
      <c r="M130" s="74" t="str">
        <f>_xlfn.XLOOKUP(L130,[1]Auslegungsgrundlagen!$A$9:$A$100,[1]Auslegungsgrundlagen!$B$9:$B$100)</f>
        <v>Einzel-/Zweierbüros</v>
      </c>
      <c r="N130" s="75">
        <v>9</v>
      </c>
      <c r="O130" s="75">
        <v>26.24</v>
      </c>
      <c r="P130" s="76">
        <f t="shared" si="6"/>
        <v>3.25</v>
      </c>
      <c r="Q130" s="76">
        <f t="shared" si="7"/>
        <v>0</v>
      </c>
      <c r="R130" s="77"/>
      <c r="S130" s="78"/>
      <c r="T130" s="79"/>
      <c r="U130" s="80">
        <f>_xlfn.XLOOKUP(L130,[1]Auslegungsgrundlagen!$A$9:$A$100,[1]Auslegungsgrundlagen!$D$9:$D$100)</f>
        <v>21</v>
      </c>
      <c r="V130" s="80">
        <f>_xlfn.XLOOKUP(L130,[1]Auslegungsgrundlagen!$A$9:$A$100,[1]Auslegungsgrundlagen!$E$9:$E$100)</f>
        <v>26</v>
      </c>
      <c r="W130" s="77"/>
      <c r="X130" s="77"/>
      <c r="Y130" s="81">
        <f>_xlfn.XLOOKUP(L130,[1]Auslegungsgrundlagen!$A$9:$A$100,[1]Auslegungsgrundlagen!$H$9:$H$100)</f>
        <v>0</v>
      </c>
      <c r="Z130" s="77"/>
      <c r="AA130" s="77"/>
      <c r="AB130" s="82">
        <v>1</v>
      </c>
      <c r="AC130" s="83"/>
      <c r="AD130" s="78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2.75">
      <c r="A131" s="69" t="s">
        <v>351</v>
      </c>
      <c r="B131" s="70">
        <v>3250</v>
      </c>
      <c r="C131" s="70">
        <v>12630</v>
      </c>
      <c r="D131" s="70"/>
      <c r="E131" s="70"/>
      <c r="F131" s="71"/>
      <c r="G131" s="72" t="s">
        <v>325</v>
      </c>
      <c r="H131" s="73"/>
      <c r="I131" s="73"/>
      <c r="J131" s="72" t="s">
        <v>352</v>
      </c>
      <c r="K131" s="72" t="s">
        <v>168</v>
      </c>
      <c r="L131" s="107">
        <v>2</v>
      </c>
      <c r="M131" s="74" t="str">
        <f>_xlfn.XLOOKUP(L131,[1]Auslegungsgrundlagen!$A$9:$A$100,[1]Auslegungsgrundlagen!$B$9:$B$100)</f>
        <v>Einzel-/Zweierbüros</v>
      </c>
      <c r="N131" s="75">
        <v>9</v>
      </c>
      <c r="O131" s="75">
        <v>26.55</v>
      </c>
      <c r="P131" s="76">
        <f t="shared" si="6"/>
        <v>3.25</v>
      </c>
      <c r="Q131" s="76">
        <f t="shared" si="7"/>
        <v>0</v>
      </c>
      <c r="R131" s="77"/>
      <c r="S131" s="78"/>
      <c r="T131" s="79"/>
      <c r="U131" s="80">
        <f>_xlfn.XLOOKUP(L131,[1]Auslegungsgrundlagen!$A$9:$A$100,[1]Auslegungsgrundlagen!$D$9:$D$100)</f>
        <v>21</v>
      </c>
      <c r="V131" s="80">
        <f>_xlfn.XLOOKUP(L131,[1]Auslegungsgrundlagen!$A$9:$A$100,[1]Auslegungsgrundlagen!$E$9:$E$100)</f>
        <v>26</v>
      </c>
      <c r="W131" s="77"/>
      <c r="X131" s="77"/>
      <c r="Y131" s="81">
        <f>_xlfn.XLOOKUP(L131,[1]Auslegungsgrundlagen!$A$9:$A$100,[1]Auslegungsgrundlagen!$H$9:$H$100)</f>
        <v>0</v>
      </c>
      <c r="Z131" s="77"/>
      <c r="AA131" s="77"/>
      <c r="AB131" s="82">
        <v>1</v>
      </c>
      <c r="AC131" s="83"/>
      <c r="AD131" s="78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2.75">
      <c r="A132" s="69" t="s">
        <v>353</v>
      </c>
      <c r="B132" s="70">
        <v>3250</v>
      </c>
      <c r="C132" s="70">
        <v>12630</v>
      </c>
      <c r="D132" s="70"/>
      <c r="E132" s="70"/>
      <c r="F132" s="71"/>
      <c r="G132" s="72" t="s">
        <v>325</v>
      </c>
      <c r="H132" s="73"/>
      <c r="I132" s="73"/>
      <c r="J132" s="72" t="s">
        <v>354</v>
      </c>
      <c r="K132" s="72" t="s">
        <v>168</v>
      </c>
      <c r="L132" s="107">
        <v>2</v>
      </c>
      <c r="M132" s="74" t="str">
        <f>_xlfn.XLOOKUP(L132,[1]Auslegungsgrundlagen!$A$9:$A$100,[1]Auslegungsgrundlagen!$B$9:$B$100)</f>
        <v>Einzel-/Zweierbüros</v>
      </c>
      <c r="N132" s="75">
        <v>9</v>
      </c>
      <c r="O132" s="75">
        <v>26.55</v>
      </c>
      <c r="P132" s="76">
        <f t="shared" si="6"/>
        <v>3.25</v>
      </c>
      <c r="Q132" s="76">
        <f t="shared" si="7"/>
        <v>0</v>
      </c>
      <c r="R132" s="77"/>
      <c r="S132" s="78"/>
      <c r="T132" s="79"/>
      <c r="U132" s="80">
        <f>_xlfn.XLOOKUP(L132,[1]Auslegungsgrundlagen!$A$9:$A$100,[1]Auslegungsgrundlagen!$D$9:$D$100)</f>
        <v>21</v>
      </c>
      <c r="V132" s="80">
        <f>_xlfn.XLOOKUP(L132,[1]Auslegungsgrundlagen!$A$9:$A$100,[1]Auslegungsgrundlagen!$E$9:$E$100)</f>
        <v>26</v>
      </c>
      <c r="W132" s="77"/>
      <c r="X132" s="77"/>
      <c r="Y132" s="81">
        <f>_xlfn.XLOOKUP(L132,[1]Auslegungsgrundlagen!$A$9:$A$100,[1]Auslegungsgrundlagen!$H$9:$H$100)</f>
        <v>0</v>
      </c>
      <c r="Z132" s="77"/>
      <c r="AA132" s="77"/>
      <c r="AB132" s="82">
        <v>1</v>
      </c>
      <c r="AC132" s="83"/>
      <c r="AD132" s="78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2.75">
      <c r="A133" s="69" t="s">
        <v>357</v>
      </c>
      <c r="B133" s="70">
        <v>3250</v>
      </c>
      <c r="C133" s="70">
        <v>12630</v>
      </c>
      <c r="D133" s="70"/>
      <c r="E133" s="70"/>
      <c r="F133" s="71"/>
      <c r="G133" s="72" t="s">
        <v>325</v>
      </c>
      <c r="H133" s="73"/>
      <c r="I133" s="73"/>
      <c r="J133" s="72" t="s">
        <v>358</v>
      </c>
      <c r="K133" s="72" t="s">
        <v>168</v>
      </c>
      <c r="L133" s="107">
        <v>2</v>
      </c>
      <c r="M133" s="74" t="str">
        <f>_xlfn.XLOOKUP(L133,[1]Auslegungsgrundlagen!$A$9:$A$100,[1]Auslegungsgrundlagen!$B$9:$B$100)</f>
        <v>Einzel-/Zweierbüros</v>
      </c>
      <c r="N133" s="75">
        <v>9</v>
      </c>
      <c r="O133" s="75">
        <v>26.55</v>
      </c>
      <c r="P133" s="76">
        <f t="shared" si="6"/>
        <v>3.25</v>
      </c>
      <c r="Q133" s="76">
        <f t="shared" si="7"/>
        <v>0</v>
      </c>
      <c r="R133" s="77"/>
      <c r="S133" s="78"/>
      <c r="T133" s="79"/>
      <c r="U133" s="80">
        <f>_xlfn.XLOOKUP(L133,[1]Auslegungsgrundlagen!$A$9:$A$100,[1]Auslegungsgrundlagen!$D$9:$D$100)</f>
        <v>21</v>
      </c>
      <c r="V133" s="80">
        <f>_xlfn.XLOOKUP(L133,[1]Auslegungsgrundlagen!$A$9:$A$100,[1]Auslegungsgrundlagen!$E$9:$E$100)</f>
        <v>26</v>
      </c>
      <c r="W133" s="77"/>
      <c r="X133" s="77"/>
      <c r="Y133" s="81">
        <f>_xlfn.XLOOKUP(L133,[1]Auslegungsgrundlagen!$A$9:$A$100,[1]Auslegungsgrundlagen!$H$9:$H$100)</f>
        <v>0</v>
      </c>
      <c r="Z133" s="77"/>
      <c r="AA133" s="77"/>
      <c r="AB133" s="82">
        <v>1</v>
      </c>
      <c r="AC133" s="83"/>
      <c r="AD133" s="78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2.75">
      <c r="A134" s="69" t="s">
        <v>359</v>
      </c>
      <c r="B134" s="70">
        <v>3250</v>
      </c>
      <c r="C134" s="70">
        <v>12530</v>
      </c>
      <c r="D134" s="70"/>
      <c r="E134" s="70"/>
      <c r="F134" s="71"/>
      <c r="G134" s="72" t="s">
        <v>325</v>
      </c>
      <c r="H134" s="73"/>
      <c r="I134" s="73"/>
      <c r="J134" s="72" t="s">
        <v>360</v>
      </c>
      <c r="K134" s="72" t="s">
        <v>361</v>
      </c>
      <c r="L134" s="107">
        <v>2</v>
      </c>
      <c r="M134" s="74" t="str">
        <f>_xlfn.XLOOKUP(L134,[1]Auslegungsgrundlagen!$A$9:$A$100,[1]Auslegungsgrundlagen!$B$9:$B$100)</f>
        <v>Einzel-/Zweierbüros</v>
      </c>
      <c r="N134" s="75">
        <v>9</v>
      </c>
      <c r="O134" s="75">
        <v>25.92</v>
      </c>
      <c r="P134" s="76">
        <f t="shared" si="6"/>
        <v>3.25</v>
      </c>
      <c r="Q134" s="76">
        <f t="shared" si="7"/>
        <v>0</v>
      </c>
      <c r="R134" s="77"/>
      <c r="S134" s="78"/>
      <c r="T134" s="79"/>
      <c r="U134" s="80">
        <f>_xlfn.XLOOKUP(L134,[1]Auslegungsgrundlagen!$A$9:$A$100,[1]Auslegungsgrundlagen!$D$9:$D$100)</f>
        <v>21</v>
      </c>
      <c r="V134" s="80">
        <f>_xlfn.XLOOKUP(L134,[1]Auslegungsgrundlagen!$A$9:$A$100,[1]Auslegungsgrundlagen!$E$9:$E$100)</f>
        <v>26</v>
      </c>
      <c r="W134" s="77"/>
      <c r="X134" s="77"/>
      <c r="Y134" s="81">
        <f>_xlfn.XLOOKUP(L134,[1]Auslegungsgrundlagen!$A$9:$A$100,[1]Auslegungsgrundlagen!$H$9:$H$100)</f>
        <v>0</v>
      </c>
      <c r="Z134" s="77"/>
      <c r="AA134" s="77"/>
      <c r="AB134" s="82">
        <v>1</v>
      </c>
      <c r="AC134" s="83"/>
      <c r="AD134" s="78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2.75">
      <c r="A135" s="69" t="s">
        <v>364</v>
      </c>
      <c r="B135" s="70">
        <v>3250</v>
      </c>
      <c r="C135" s="70">
        <v>62790</v>
      </c>
      <c r="D135" s="70"/>
      <c r="E135" s="70"/>
      <c r="F135" s="71"/>
      <c r="G135" s="72" t="s">
        <v>325</v>
      </c>
      <c r="H135" s="73"/>
      <c r="I135" s="73"/>
      <c r="J135" s="72" t="s">
        <v>365</v>
      </c>
      <c r="K135" s="72" t="s">
        <v>93</v>
      </c>
      <c r="L135" s="107">
        <v>6</v>
      </c>
      <c r="M135" s="74" t="str">
        <f>_xlfn.XLOOKUP(L135,[1]Auslegungsgrundlagen!$A$9:$A$100,[1]Auslegungsgrundlagen!$B$9:$B$100)</f>
        <v>Verkehrsflächen, Flure</v>
      </c>
      <c r="N135" s="75">
        <v>70</v>
      </c>
      <c r="O135" s="75">
        <v>210.4</v>
      </c>
      <c r="P135" s="76">
        <f t="shared" si="6"/>
        <v>3.25</v>
      </c>
      <c r="Q135" s="76">
        <f t="shared" si="7"/>
        <v>0</v>
      </c>
      <c r="R135" s="77"/>
      <c r="S135" s="78"/>
      <c r="T135" s="79"/>
      <c r="U135" s="80">
        <f>_xlfn.XLOOKUP(L135,[1]Auslegungsgrundlagen!$A$9:$A$100,[1]Auslegungsgrundlagen!$D$9:$D$100)</f>
        <v>21</v>
      </c>
      <c r="V135" s="80">
        <f>_xlfn.XLOOKUP(L135,[1]Auslegungsgrundlagen!$A$9:$A$100,[1]Auslegungsgrundlagen!$E$9:$E$100)</f>
        <v>26</v>
      </c>
      <c r="W135" s="77"/>
      <c r="X135" s="77"/>
      <c r="Y135" s="81">
        <f>_xlfn.XLOOKUP(L135,[1]Auslegungsgrundlagen!$A$9:$A$100,[1]Auslegungsgrundlagen!$H$9:$H$100)</f>
        <v>0</v>
      </c>
      <c r="Z135" s="77"/>
      <c r="AA135" s="77"/>
      <c r="AB135" s="82"/>
      <c r="AC135" s="83"/>
      <c r="AD135" s="78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2.75">
      <c r="A136" s="69" t="s">
        <v>324</v>
      </c>
      <c r="B136" s="70">
        <v>3250</v>
      </c>
      <c r="C136" s="70">
        <v>41046</v>
      </c>
      <c r="D136" s="70"/>
      <c r="E136" s="70"/>
      <c r="F136" s="71"/>
      <c r="G136" s="72" t="s">
        <v>325</v>
      </c>
      <c r="H136" s="73"/>
      <c r="I136" s="73"/>
      <c r="J136" s="72" t="s">
        <v>326</v>
      </c>
      <c r="K136" s="72" t="s">
        <v>93</v>
      </c>
      <c r="L136" s="107">
        <v>6</v>
      </c>
      <c r="M136" s="74" t="str">
        <f>_xlfn.XLOOKUP(L136,[1]Auslegungsgrundlagen!$A$9:$A$100,[1]Auslegungsgrundlagen!$B$9:$B$100)</f>
        <v>Verkehrsflächen, Flure</v>
      </c>
      <c r="N136" s="75">
        <v>57</v>
      </c>
      <c r="O136" s="75">
        <v>172.37</v>
      </c>
      <c r="P136" s="76">
        <f t="shared" si="6"/>
        <v>3.25</v>
      </c>
      <c r="Q136" s="76">
        <f t="shared" si="7"/>
        <v>0</v>
      </c>
      <c r="R136" s="77"/>
      <c r="S136" s="78"/>
      <c r="T136" s="79"/>
      <c r="U136" s="80">
        <f>_xlfn.XLOOKUP(L136,[1]Auslegungsgrundlagen!$A$9:$A$100,[1]Auslegungsgrundlagen!$D$9:$D$100)</f>
        <v>21</v>
      </c>
      <c r="V136" s="80">
        <f>_xlfn.XLOOKUP(L136,[1]Auslegungsgrundlagen!$A$9:$A$100,[1]Auslegungsgrundlagen!$E$9:$E$100)</f>
        <v>26</v>
      </c>
      <c r="W136" s="77"/>
      <c r="X136" s="77"/>
      <c r="Y136" s="81">
        <f>_xlfn.XLOOKUP(L136,[1]Auslegungsgrundlagen!$A$9:$A$100,[1]Auslegungsgrundlagen!$H$9:$H$100)</f>
        <v>0</v>
      </c>
      <c r="Z136" s="77"/>
      <c r="AA136" s="77"/>
      <c r="AB136" s="82"/>
      <c r="AC136" s="83"/>
      <c r="AD136" s="78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2.75">
      <c r="A137" s="69" t="s">
        <v>333</v>
      </c>
      <c r="B137" s="70">
        <v>3250</v>
      </c>
      <c r="C137" s="70">
        <v>7328</v>
      </c>
      <c r="D137" s="70"/>
      <c r="E137" s="70"/>
      <c r="F137" s="71"/>
      <c r="G137" s="72" t="s">
        <v>325</v>
      </c>
      <c r="H137" s="73"/>
      <c r="I137" s="73"/>
      <c r="J137" s="72" t="s">
        <v>334</v>
      </c>
      <c r="K137" s="72" t="s">
        <v>111</v>
      </c>
      <c r="L137" s="107">
        <v>8</v>
      </c>
      <c r="M137" s="74" t="str">
        <f>_xlfn.XLOOKUP(L137,[1]Auslegungsgrundlagen!$A$9:$A$100,[1]Auslegungsgrundlagen!$B$9:$B$100)</f>
        <v>WCs</v>
      </c>
      <c r="N137" s="75">
        <v>3</v>
      </c>
      <c r="O137" s="75">
        <v>10.050000000000001</v>
      </c>
      <c r="P137" s="76">
        <f t="shared" si="6"/>
        <v>3.25</v>
      </c>
      <c r="Q137" s="76">
        <f t="shared" si="7"/>
        <v>0</v>
      </c>
      <c r="R137" s="77"/>
      <c r="S137" s="78"/>
      <c r="T137" s="79"/>
      <c r="U137" s="80">
        <f>_xlfn.XLOOKUP(L137,[1]Auslegungsgrundlagen!$A$9:$A$100,[1]Auslegungsgrundlagen!$D$9:$D$100)</f>
        <v>20</v>
      </c>
      <c r="V137" s="80">
        <f>_xlfn.XLOOKUP(L137,[1]Auslegungsgrundlagen!$A$9:$A$100,[1]Auslegungsgrundlagen!$E$9:$E$100)</f>
        <v>0</v>
      </c>
      <c r="W137" s="77"/>
      <c r="X137" s="77"/>
      <c r="Y137" s="81">
        <f>_xlfn.XLOOKUP(L137,[1]Auslegungsgrundlagen!$A$9:$A$100,[1]Auslegungsgrundlagen!$H$9:$H$100)</f>
        <v>0</v>
      </c>
      <c r="Z137" s="77"/>
      <c r="AA137" s="77"/>
      <c r="AB137" s="82"/>
      <c r="AC137" s="83"/>
      <c r="AD137" s="78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2.75">
      <c r="A138" s="69" t="s">
        <v>343</v>
      </c>
      <c r="B138" s="70">
        <v>3250</v>
      </c>
      <c r="C138" s="70">
        <v>5533</v>
      </c>
      <c r="D138" s="70"/>
      <c r="E138" s="70"/>
      <c r="F138" s="71"/>
      <c r="G138" s="72" t="s">
        <v>325</v>
      </c>
      <c r="H138" s="73"/>
      <c r="I138" s="73"/>
      <c r="J138" s="72" t="s">
        <v>344</v>
      </c>
      <c r="K138" s="72" t="s">
        <v>122</v>
      </c>
      <c r="L138" s="107">
        <v>8</v>
      </c>
      <c r="M138" s="74" t="str">
        <f>_xlfn.XLOOKUP(L138,[1]Auslegungsgrundlagen!$A$9:$A$100,[1]Auslegungsgrundlagen!$B$9:$B$100)</f>
        <v>WCs</v>
      </c>
      <c r="N138" s="75">
        <v>2</v>
      </c>
      <c r="O138" s="75">
        <v>5.3</v>
      </c>
      <c r="P138" s="76">
        <f t="shared" si="6"/>
        <v>3.25</v>
      </c>
      <c r="Q138" s="76">
        <f t="shared" si="7"/>
        <v>0</v>
      </c>
      <c r="R138" s="77"/>
      <c r="S138" s="78"/>
      <c r="T138" s="79"/>
      <c r="U138" s="80">
        <f>_xlfn.XLOOKUP(L138,[1]Auslegungsgrundlagen!$A$9:$A$100,[1]Auslegungsgrundlagen!$D$9:$D$100)</f>
        <v>20</v>
      </c>
      <c r="V138" s="80">
        <f>_xlfn.XLOOKUP(L138,[1]Auslegungsgrundlagen!$A$9:$A$100,[1]Auslegungsgrundlagen!$E$9:$E$100)</f>
        <v>0</v>
      </c>
      <c r="W138" s="77"/>
      <c r="X138" s="77"/>
      <c r="Y138" s="81">
        <f>_xlfn.XLOOKUP(L138,[1]Auslegungsgrundlagen!$A$9:$A$100,[1]Auslegungsgrundlagen!$H$9:$H$100)</f>
        <v>0</v>
      </c>
      <c r="Z138" s="77"/>
      <c r="AA138" s="77"/>
      <c r="AB138" s="82"/>
      <c r="AC138" s="83"/>
      <c r="AD138" s="7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2.75">
      <c r="A139" s="69" t="s">
        <v>341</v>
      </c>
      <c r="B139" s="70">
        <v>3250</v>
      </c>
      <c r="C139" s="70">
        <v>7148</v>
      </c>
      <c r="D139" s="70"/>
      <c r="E139" s="70"/>
      <c r="F139" s="71"/>
      <c r="G139" s="72" t="s">
        <v>325</v>
      </c>
      <c r="H139" s="73"/>
      <c r="I139" s="73"/>
      <c r="J139" s="72" t="s">
        <v>342</v>
      </c>
      <c r="K139" s="72" t="s">
        <v>122</v>
      </c>
      <c r="L139" s="107">
        <v>8</v>
      </c>
      <c r="M139" s="74" t="str">
        <f>_xlfn.XLOOKUP(L139,[1]Auslegungsgrundlagen!$A$9:$A$100,[1]Auslegungsgrundlagen!$B$9:$B$100)</f>
        <v>WCs</v>
      </c>
      <c r="N139" s="75">
        <v>3</v>
      </c>
      <c r="O139" s="75">
        <v>9.58</v>
      </c>
      <c r="P139" s="76">
        <f t="shared" ref="P139:P166" si="8">B139/1000</f>
        <v>3.25</v>
      </c>
      <c r="Q139" s="76">
        <f t="shared" ref="Q139:Q166" si="9">D139/1000</f>
        <v>0</v>
      </c>
      <c r="R139" s="77"/>
      <c r="S139" s="78"/>
      <c r="T139" s="79"/>
      <c r="U139" s="80">
        <f>_xlfn.XLOOKUP(L139,[1]Auslegungsgrundlagen!$A$9:$A$100,[1]Auslegungsgrundlagen!$D$9:$D$100)</f>
        <v>20</v>
      </c>
      <c r="V139" s="80">
        <f>_xlfn.XLOOKUP(L139,[1]Auslegungsgrundlagen!$A$9:$A$100,[1]Auslegungsgrundlagen!$E$9:$E$100)</f>
        <v>0</v>
      </c>
      <c r="W139" s="77"/>
      <c r="X139" s="77"/>
      <c r="Y139" s="81">
        <f>_xlfn.XLOOKUP(L139,[1]Auslegungsgrundlagen!$A$9:$A$100,[1]Auslegungsgrundlagen!$H$9:$H$100)</f>
        <v>0</v>
      </c>
      <c r="Z139" s="77"/>
      <c r="AA139" s="77"/>
      <c r="AB139" s="82"/>
      <c r="AC139" s="83"/>
      <c r="AD139" s="78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2.75">
      <c r="A140" s="69" t="s">
        <v>331</v>
      </c>
      <c r="B140" s="70">
        <v>3250</v>
      </c>
      <c r="C140" s="70">
        <v>5317</v>
      </c>
      <c r="D140" s="70"/>
      <c r="E140" s="70"/>
      <c r="F140" s="71"/>
      <c r="G140" s="72" t="s">
        <v>325</v>
      </c>
      <c r="H140" s="73"/>
      <c r="I140" s="73"/>
      <c r="J140" s="72" t="s">
        <v>332</v>
      </c>
      <c r="K140" s="72" t="s">
        <v>108</v>
      </c>
      <c r="L140" s="107">
        <v>10</v>
      </c>
      <c r="M140" s="74" t="str">
        <f>_xlfn.XLOOKUP(L140,[1]Auslegungsgrundlagen!$A$9:$A$100,[1]Auslegungsgrundlagen!$B$9:$B$100)</f>
        <v>Putzmittel/ Lager</v>
      </c>
      <c r="N140" s="75">
        <v>2</v>
      </c>
      <c r="O140" s="75">
        <v>4.75</v>
      </c>
      <c r="P140" s="76">
        <f t="shared" si="8"/>
        <v>3.25</v>
      </c>
      <c r="Q140" s="76">
        <f t="shared" si="9"/>
        <v>0</v>
      </c>
      <c r="R140" s="77"/>
      <c r="S140" s="78"/>
      <c r="T140" s="79"/>
      <c r="U140" s="80">
        <f>_xlfn.XLOOKUP(L140,[1]Auslegungsgrundlagen!$A$9:$A$100,[1]Auslegungsgrundlagen!$D$9:$D$100)</f>
        <v>15</v>
      </c>
      <c r="V140" s="80">
        <f>_xlfn.XLOOKUP(L140,[1]Auslegungsgrundlagen!$A$9:$A$100,[1]Auslegungsgrundlagen!$E$9:$E$100)</f>
        <v>0</v>
      </c>
      <c r="W140" s="77"/>
      <c r="X140" s="77"/>
      <c r="Y140" s="81">
        <f>_xlfn.XLOOKUP(L140,[1]Auslegungsgrundlagen!$A$9:$A$100,[1]Auslegungsgrundlagen!$H$9:$H$100)</f>
        <v>0</v>
      </c>
      <c r="Z140" s="77"/>
      <c r="AA140" s="77"/>
      <c r="AB140" s="82"/>
      <c r="AC140" s="83"/>
      <c r="AD140" s="78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2.75">
      <c r="A141" s="69" t="s">
        <v>362</v>
      </c>
      <c r="B141" s="70">
        <v>3250</v>
      </c>
      <c r="C141" s="70">
        <v>6840</v>
      </c>
      <c r="D141" s="70"/>
      <c r="E141" s="70"/>
      <c r="F141" s="71"/>
      <c r="G141" s="72" t="s">
        <v>325</v>
      </c>
      <c r="H141" s="73"/>
      <c r="I141" s="73"/>
      <c r="J141" s="72" t="s">
        <v>363</v>
      </c>
      <c r="K141" s="72" t="s">
        <v>290</v>
      </c>
      <c r="L141" s="107">
        <v>10</v>
      </c>
      <c r="M141" s="74" t="str">
        <f>_xlfn.XLOOKUP(L141,[1]Auslegungsgrundlagen!$A$9:$A$100,[1]Auslegungsgrundlagen!$B$9:$B$100)</f>
        <v>Putzmittel/ Lager</v>
      </c>
      <c r="N141" s="75">
        <v>3</v>
      </c>
      <c r="O141" s="75">
        <v>8.75</v>
      </c>
      <c r="P141" s="76">
        <f t="shared" si="8"/>
        <v>3.25</v>
      </c>
      <c r="Q141" s="76">
        <f t="shared" si="9"/>
        <v>0</v>
      </c>
      <c r="R141" s="77"/>
      <c r="S141" s="78"/>
      <c r="T141" s="79"/>
      <c r="U141" s="80">
        <f>_xlfn.XLOOKUP(L141,[1]Auslegungsgrundlagen!$A$9:$A$100,[1]Auslegungsgrundlagen!$D$9:$D$100)</f>
        <v>15</v>
      </c>
      <c r="V141" s="80">
        <f>_xlfn.XLOOKUP(L141,[1]Auslegungsgrundlagen!$A$9:$A$100,[1]Auslegungsgrundlagen!$E$9:$E$100)</f>
        <v>0</v>
      </c>
      <c r="W141" s="77"/>
      <c r="X141" s="77"/>
      <c r="Y141" s="81">
        <f>_xlfn.XLOOKUP(L141,[1]Auslegungsgrundlagen!$A$9:$A$100,[1]Auslegungsgrundlagen!$H$9:$H$100)</f>
        <v>0</v>
      </c>
      <c r="Z141" s="77"/>
      <c r="AA141" s="77"/>
      <c r="AB141" s="82"/>
      <c r="AC141" s="83"/>
      <c r="AD141" s="78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2.75">
      <c r="A142" s="69" t="s">
        <v>335</v>
      </c>
      <c r="B142" s="70">
        <v>3250</v>
      </c>
      <c r="C142" s="70">
        <v>12355</v>
      </c>
      <c r="D142" s="70"/>
      <c r="E142" s="70"/>
      <c r="F142" s="71"/>
      <c r="G142" s="72" t="s">
        <v>325</v>
      </c>
      <c r="H142" s="73"/>
      <c r="I142" s="73"/>
      <c r="J142" s="72" t="s">
        <v>336</v>
      </c>
      <c r="K142" s="72" t="s">
        <v>62</v>
      </c>
      <c r="L142" s="107">
        <v>11</v>
      </c>
      <c r="M142" s="74" t="str">
        <f>_xlfn.XLOOKUP(L142,[1]Auslegungsgrundlagen!$A$9:$A$100,[1]Auslegungsgrundlagen!$B$9:$B$100)</f>
        <v>Lager innenliegend</v>
      </c>
      <c r="N142" s="75">
        <v>10</v>
      </c>
      <c r="O142" s="75">
        <v>28.52</v>
      </c>
      <c r="P142" s="76">
        <f t="shared" si="8"/>
        <v>3.25</v>
      </c>
      <c r="Q142" s="76">
        <f t="shared" si="9"/>
        <v>0</v>
      </c>
      <c r="R142" s="77"/>
      <c r="S142" s="78"/>
      <c r="T142" s="79"/>
      <c r="U142" s="80">
        <f>_xlfn.XLOOKUP(L142,[1]Auslegungsgrundlagen!$A$9:$A$100,[1]Auslegungsgrundlagen!$D$9:$D$100)</f>
        <v>15</v>
      </c>
      <c r="V142" s="80">
        <f>_xlfn.XLOOKUP(L142,[1]Auslegungsgrundlagen!$A$9:$A$100,[1]Auslegungsgrundlagen!$E$9:$E$100)</f>
        <v>0</v>
      </c>
      <c r="W142" s="77"/>
      <c r="X142" s="77"/>
      <c r="Y142" s="81">
        <f>_xlfn.XLOOKUP(L142,[1]Auslegungsgrundlagen!$A$9:$A$100,[1]Auslegungsgrundlagen!$H$9:$H$100)</f>
        <v>0</v>
      </c>
      <c r="Z142" s="77"/>
      <c r="AA142" s="77"/>
      <c r="AB142" s="82"/>
      <c r="AC142" s="83"/>
      <c r="AD142" s="78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2.75">
      <c r="A143" s="69" t="s">
        <v>339</v>
      </c>
      <c r="B143" s="70">
        <v>3250</v>
      </c>
      <c r="C143" s="70">
        <v>11748</v>
      </c>
      <c r="D143" s="70"/>
      <c r="E143" s="70"/>
      <c r="F143" s="71"/>
      <c r="G143" s="72" t="s">
        <v>325</v>
      </c>
      <c r="H143" s="73"/>
      <c r="I143" s="73"/>
      <c r="J143" s="72" t="s">
        <v>340</v>
      </c>
      <c r="K143" s="72" t="s">
        <v>119</v>
      </c>
      <c r="L143" s="107">
        <v>13</v>
      </c>
      <c r="M143" s="74" t="str">
        <f>_xlfn.XLOOKUP(L143,[1]Auslegungsgrundlagen!$A$9:$A$100,[1]Auslegungsgrundlagen!$B$9:$B$100)</f>
        <v>Serverräume</v>
      </c>
      <c r="N143" s="75">
        <v>8</v>
      </c>
      <c r="O143" s="75">
        <v>23.24</v>
      </c>
      <c r="P143" s="76">
        <f t="shared" si="8"/>
        <v>3.25</v>
      </c>
      <c r="Q143" s="76">
        <f t="shared" si="9"/>
        <v>0</v>
      </c>
      <c r="R143" s="77"/>
      <c r="S143" s="78"/>
      <c r="T143" s="79"/>
      <c r="U143" s="80">
        <f>_xlfn.XLOOKUP(L143,[1]Auslegungsgrundlagen!$A$9:$A$100,[1]Auslegungsgrundlagen!$D$9:$D$100)</f>
        <v>15</v>
      </c>
      <c r="V143" s="80">
        <f>_xlfn.XLOOKUP(L143,[1]Auslegungsgrundlagen!$A$9:$A$100,[1]Auslegungsgrundlagen!$E$9:$E$100)</f>
        <v>30</v>
      </c>
      <c r="W143" s="77"/>
      <c r="X143" s="77"/>
      <c r="Y143" s="81">
        <f>_xlfn.XLOOKUP(L143,[1]Auslegungsgrundlagen!$A$9:$A$100,[1]Auslegungsgrundlagen!$H$9:$H$100)</f>
        <v>0</v>
      </c>
      <c r="Z143" s="77"/>
      <c r="AA143" s="77"/>
      <c r="AB143" s="82"/>
      <c r="AC143" s="83"/>
      <c r="AD143" s="78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2.75">
      <c r="A144" s="69" t="s">
        <v>345</v>
      </c>
      <c r="B144" s="70">
        <v>3250</v>
      </c>
      <c r="C144" s="70">
        <v>34382</v>
      </c>
      <c r="D144" s="70"/>
      <c r="E144" s="70"/>
      <c r="F144" s="71"/>
      <c r="G144" s="72" t="s">
        <v>325</v>
      </c>
      <c r="H144" s="73"/>
      <c r="I144" s="73"/>
      <c r="J144" s="72" t="s">
        <v>346</v>
      </c>
      <c r="K144" s="72" t="s">
        <v>138</v>
      </c>
      <c r="L144" s="107">
        <v>17</v>
      </c>
      <c r="M144" s="74" t="str">
        <f>_xlfn.XLOOKUP(L144,[1]Auslegungsgrundlagen!$A$9:$A$100,[1]Auslegungsgrundlagen!$B$9:$B$100)</f>
        <v>Treppenhäuser</v>
      </c>
      <c r="N144" s="75">
        <v>41</v>
      </c>
      <c r="O144" s="75">
        <v>122.95</v>
      </c>
      <c r="P144" s="76">
        <f t="shared" si="8"/>
        <v>3.25</v>
      </c>
      <c r="Q144" s="76">
        <f t="shared" si="9"/>
        <v>0</v>
      </c>
      <c r="R144" s="77"/>
      <c r="S144" s="78"/>
      <c r="T144" s="79"/>
      <c r="U144" s="80">
        <f>_xlfn.XLOOKUP(L144,[1]Auslegungsgrundlagen!$A$9:$A$100,[1]Auslegungsgrundlagen!$D$9:$D$100)</f>
        <v>15</v>
      </c>
      <c r="V144" s="80">
        <f>_xlfn.XLOOKUP(L144,[1]Auslegungsgrundlagen!$A$9:$A$100,[1]Auslegungsgrundlagen!$E$9:$E$100)</f>
        <v>0</v>
      </c>
      <c r="W144" s="77"/>
      <c r="X144" s="77"/>
      <c r="Y144" s="81">
        <f>_xlfn.XLOOKUP(L144,[1]Auslegungsgrundlagen!$A$9:$A$100,[1]Auslegungsgrundlagen!$H$9:$H$100)</f>
        <v>0</v>
      </c>
      <c r="Z144" s="77"/>
      <c r="AA144" s="77"/>
      <c r="AB144" s="82"/>
      <c r="AC144" s="83"/>
      <c r="AD144" s="78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2.75">
      <c r="A145" s="69" t="s">
        <v>337</v>
      </c>
      <c r="B145" s="70">
        <v>3250</v>
      </c>
      <c r="C145" s="70">
        <v>11748</v>
      </c>
      <c r="D145" s="70"/>
      <c r="E145" s="70"/>
      <c r="F145" s="71"/>
      <c r="G145" s="72" t="s">
        <v>325</v>
      </c>
      <c r="H145" s="73"/>
      <c r="I145" s="73"/>
      <c r="J145" s="72" t="s">
        <v>338</v>
      </c>
      <c r="K145" s="72" t="s">
        <v>105</v>
      </c>
      <c r="L145" s="107">
        <v>18</v>
      </c>
      <c r="M145" s="74" t="str">
        <f>_xlfn.XLOOKUP(L145,[1]Auslegungsgrundlagen!$A$9:$A$100,[1]Auslegungsgrundlagen!$B$9:$B$100)</f>
        <v>Schächte</v>
      </c>
      <c r="N145" s="75">
        <v>8</v>
      </c>
      <c r="O145" s="75">
        <v>23.24</v>
      </c>
      <c r="P145" s="76">
        <f t="shared" si="8"/>
        <v>3.25</v>
      </c>
      <c r="Q145" s="76">
        <f t="shared" si="9"/>
        <v>0</v>
      </c>
      <c r="R145" s="77"/>
      <c r="S145" s="78"/>
      <c r="T145" s="79"/>
      <c r="U145" s="80">
        <f>_xlfn.XLOOKUP(L145,[1]Auslegungsgrundlagen!$A$9:$A$100,[1]Auslegungsgrundlagen!$D$9:$D$100)</f>
        <v>5</v>
      </c>
      <c r="V145" s="80">
        <f>_xlfn.XLOOKUP(L145,[1]Auslegungsgrundlagen!$A$9:$A$100,[1]Auslegungsgrundlagen!$E$9:$E$100)</f>
        <v>0</v>
      </c>
      <c r="W145" s="77"/>
      <c r="X145" s="77"/>
      <c r="Y145" s="81">
        <f>_xlfn.XLOOKUP(L145,[1]Auslegungsgrundlagen!$A$9:$A$100,[1]Auslegungsgrundlagen!$H$9:$H$100)</f>
        <v>0</v>
      </c>
      <c r="Z145" s="77"/>
      <c r="AA145" s="77"/>
      <c r="AB145" s="82"/>
      <c r="AC145" s="83"/>
      <c r="AD145" s="78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2.75">
      <c r="A146" s="69" t="s">
        <v>327</v>
      </c>
      <c r="B146" s="70">
        <v>3250</v>
      </c>
      <c r="C146" s="70">
        <v>7050</v>
      </c>
      <c r="D146" s="70"/>
      <c r="E146" s="70"/>
      <c r="F146" s="71"/>
      <c r="G146" s="72" t="s">
        <v>325</v>
      </c>
      <c r="H146" s="73"/>
      <c r="I146" s="73"/>
      <c r="J146" s="72" t="s">
        <v>328</v>
      </c>
      <c r="K146" s="72" t="s">
        <v>105</v>
      </c>
      <c r="L146" s="107">
        <v>18</v>
      </c>
      <c r="M146" s="74" t="str">
        <f>_xlfn.XLOOKUP(L146,[1]Auslegungsgrundlagen!$A$9:$A$100,[1]Auslegungsgrundlagen!$B$9:$B$100)</f>
        <v>Schächte</v>
      </c>
      <c r="N146" s="75">
        <v>3</v>
      </c>
      <c r="O146" s="75">
        <v>9.26</v>
      </c>
      <c r="P146" s="76">
        <f t="shared" si="8"/>
        <v>3.25</v>
      </c>
      <c r="Q146" s="76">
        <f t="shared" si="9"/>
        <v>0</v>
      </c>
      <c r="R146" s="77"/>
      <c r="S146" s="78"/>
      <c r="T146" s="79"/>
      <c r="U146" s="80">
        <f>_xlfn.XLOOKUP(L146,[1]Auslegungsgrundlagen!$A$9:$A$100,[1]Auslegungsgrundlagen!$D$9:$D$100)</f>
        <v>5</v>
      </c>
      <c r="V146" s="80">
        <f>_xlfn.XLOOKUP(L146,[1]Auslegungsgrundlagen!$A$9:$A$100,[1]Auslegungsgrundlagen!$E$9:$E$100)</f>
        <v>0</v>
      </c>
      <c r="W146" s="77"/>
      <c r="X146" s="77"/>
      <c r="Y146" s="81">
        <f>_xlfn.XLOOKUP(L146,[1]Auslegungsgrundlagen!$A$9:$A$100,[1]Auslegungsgrundlagen!$H$9:$H$100)</f>
        <v>0</v>
      </c>
      <c r="Z146" s="77"/>
      <c r="AA146" s="77"/>
      <c r="AB146" s="82"/>
      <c r="AC146" s="83"/>
      <c r="AD146" s="78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2.75">
      <c r="A147" s="69" t="s">
        <v>329</v>
      </c>
      <c r="B147" s="70">
        <v>3250</v>
      </c>
      <c r="C147" s="70">
        <v>11815</v>
      </c>
      <c r="D147" s="70"/>
      <c r="E147" s="70"/>
      <c r="F147" s="71"/>
      <c r="G147" s="72" t="s">
        <v>325</v>
      </c>
      <c r="H147" s="73"/>
      <c r="I147" s="73"/>
      <c r="J147" s="72" t="s">
        <v>330</v>
      </c>
      <c r="K147" s="72" t="s">
        <v>59</v>
      </c>
      <c r="L147" s="107">
        <v>19</v>
      </c>
      <c r="M147" s="74" t="str">
        <f>_xlfn.XLOOKUP(L147,[1]Auslegungsgrundlagen!$A$9:$A$100,[1]Auslegungsgrundlagen!$B$9:$B$100)</f>
        <v>Aufzüge</v>
      </c>
      <c r="N147" s="75">
        <v>9</v>
      </c>
      <c r="O147" s="75">
        <v>26.17</v>
      </c>
      <c r="P147" s="76">
        <f t="shared" si="8"/>
        <v>3.25</v>
      </c>
      <c r="Q147" s="76">
        <f t="shared" si="9"/>
        <v>0</v>
      </c>
      <c r="R147" s="77"/>
      <c r="S147" s="78"/>
      <c r="T147" s="79"/>
      <c r="U147" s="80">
        <f>_xlfn.XLOOKUP(L147,[1]Auslegungsgrundlagen!$A$9:$A$100,[1]Auslegungsgrundlagen!$D$9:$D$100)</f>
        <v>15</v>
      </c>
      <c r="V147" s="80">
        <f>_xlfn.XLOOKUP(L147,[1]Auslegungsgrundlagen!$A$9:$A$100,[1]Auslegungsgrundlagen!$E$9:$E$100)</f>
        <v>0</v>
      </c>
      <c r="W147" s="77"/>
      <c r="X147" s="77"/>
      <c r="Y147" s="81">
        <f>_xlfn.XLOOKUP(L147,[1]Auslegungsgrundlagen!$A$9:$A$100,[1]Auslegungsgrundlagen!$H$9:$H$100)</f>
        <v>0</v>
      </c>
      <c r="Z147" s="77"/>
      <c r="AA147" s="77"/>
      <c r="AB147" s="82"/>
      <c r="AC147" s="83"/>
      <c r="AD147" s="78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2.75">
      <c r="A148" s="69" t="s">
        <v>369</v>
      </c>
      <c r="B148" s="70">
        <v>3250</v>
      </c>
      <c r="C148" s="70">
        <v>31440</v>
      </c>
      <c r="D148" s="70"/>
      <c r="E148" s="70"/>
      <c r="F148" s="71"/>
      <c r="G148" s="72" t="s">
        <v>325</v>
      </c>
      <c r="H148" s="73"/>
      <c r="I148" s="73"/>
      <c r="J148" s="72" t="s">
        <v>370</v>
      </c>
      <c r="K148" s="72" t="s">
        <v>368</v>
      </c>
      <c r="L148" s="107">
        <v>20</v>
      </c>
      <c r="M148" s="74" t="str">
        <f>_xlfn.XLOOKUP(L148,[1]Auslegungsgrundlagen!$A$9:$A$100,[1]Auslegungsgrundlagen!$B$9:$B$100)</f>
        <v>Serminarraum</v>
      </c>
      <c r="N148" s="75">
        <v>61</v>
      </c>
      <c r="O148" s="75">
        <v>182.09</v>
      </c>
      <c r="P148" s="76">
        <f t="shared" si="8"/>
        <v>3.25</v>
      </c>
      <c r="Q148" s="76">
        <f t="shared" si="9"/>
        <v>0</v>
      </c>
      <c r="R148" s="77"/>
      <c r="S148" s="78"/>
      <c r="T148" s="79"/>
      <c r="U148" s="80">
        <f>_xlfn.XLOOKUP(L148,[1]Auslegungsgrundlagen!$A$9:$A$100,[1]Auslegungsgrundlagen!$D$9:$D$100)</f>
        <v>21</v>
      </c>
      <c r="V148" s="80">
        <f>_xlfn.XLOOKUP(L148,[1]Auslegungsgrundlagen!$A$9:$A$100,[1]Auslegungsgrundlagen!$E$9:$E$100)</f>
        <v>30</v>
      </c>
      <c r="W148" s="77"/>
      <c r="X148" s="77"/>
      <c r="Y148" s="81">
        <f>_xlfn.XLOOKUP(L148,[1]Auslegungsgrundlagen!$A$9:$A$100,[1]Auslegungsgrundlagen!$H$9:$H$100)</f>
        <v>0</v>
      </c>
      <c r="Z148" s="77"/>
      <c r="AA148" s="77"/>
      <c r="AB148" s="82">
        <v>15</v>
      </c>
      <c r="AC148" s="83"/>
      <c r="AD148" s="7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2.75">
      <c r="A149" s="69" t="s">
        <v>371</v>
      </c>
      <c r="B149" s="70">
        <v>3250</v>
      </c>
      <c r="C149" s="70">
        <v>31440</v>
      </c>
      <c r="D149" s="70"/>
      <c r="E149" s="70"/>
      <c r="F149" s="71"/>
      <c r="G149" s="72" t="s">
        <v>325</v>
      </c>
      <c r="H149" s="73"/>
      <c r="I149" s="73"/>
      <c r="J149" s="72" t="s">
        <v>372</v>
      </c>
      <c r="K149" s="72" t="s">
        <v>368</v>
      </c>
      <c r="L149" s="107">
        <v>20</v>
      </c>
      <c r="M149" s="74" t="str">
        <f>_xlfn.XLOOKUP(L149,[1]Auslegungsgrundlagen!$A$9:$A$100,[1]Auslegungsgrundlagen!$B$9:$B$100)</f>
        <v>Serminarraum</v>
      </c>
      <c r="N149" s="75">
        <v>61</v>
      </c>
      <c r="O149" s="75">
        <v>182.09</v>
      </c>
      <c r="P149" s="76">
        <f t="shared" si="8"/>
        <v>3.25</v>
      </c>
      <c r="Q149" s="76">
        <f t="shared" si="9"/>
        <v>0</v>
      </c>
      <c r="R149" s="77"/>
      <c r="S149" s="78"/>
      <c r="T149" s="79"/>
      <c r="U149" s="80">
        <f>_xlfn.XLOOKUP(L149,[1]Auslegungsgrundlagen!$A$9:$A$100,[1]Auslegungsgrundlagen!$D$9:$D$100)</f>
        <v>21</v>
      </c>
      <c r="V149" s="80">
        <f>_xlfn.XLOOKUP(L149,[1]Auslegungsgrundlagen!$A$9:$A$100,[1]Auslegungsgrundlagen!$E$9:$E$100)</f>
        <v>30</v>
      </c>
      <c r="W149" s="77"/>
      <c r="X149" s="77"/>
      <c r="Y149" s="81">
        <f>_xlfn.XLOOKUP(L149,[1]Auslegungsgrundlagen!$A$9:$A$100,[1]Auslegungsgrundlagen!$H$9:$H$100)</f>
        <v>0</v>
      </c>
      <c r="Z149" s="77"/>
      <c r="AA149" s="77"/>
      <c r="AB149" s="82">
        <v>15</v>
      </c>
      <c r="AC149" s="83"/>
      <c r="AD149" s="78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2.75">
      <c r="A150" s="69" t="s">
        <v>366</v>
      </c>
      <c r="B150" s="70">
        <v>3250</v>
      </c>
      <c r="C150" s="70">
        <v>31300</v>
      </c>
      <c r="D150" s="70"/>
      <c r="E150" s="70"/>
      <c r="F150" s="71"/>
      <c r="G150" s="72" t="s">
        <v>325</v>
      </c>
      <c r="H150" s="73"/>
      <c r="I150" s="73"/>
      <c r="J150" s="72" t="s">
        <v>367</v>
      </c>
      <c r="K150" s="72" t="s">
        <v>368</v>
      </c>
      <c r="L150" s="107">
        <v>20</v>
      </c>
      <c r="M150" s="74" t="str">
        <f>_xlfn.XLOOKUP(L150,[1]Auslegungsgrundlagen!$A$9:$A$100,[1]Auslegungsgrundlagen!$B$9:$B$100)</f>
        <v>Serminarraum</v>
      </c>
      <c r="N150" s="75">
        <v>60</v>
      </c>
      <c r="O150" s="75">
        <v>180.66</v>
      </c>
      <c r="P150" s="76">
        <f t="shared" si="8"/>
        <v>3.25</v>
      </c>
      <c r="Q150" s="76">
        <f t="shared" si="9"/>
        <v>0</v>
      </c>
      <c r="R150" s="77"/>
      <c r="S150" s="78"/>
      <c r="T150" s="79"/>
      <c r="U150" s="80">
        <f>_xlfn.XLOOKUP(L150,[1]Auslegungsgrundlagen!$A$9:$A$100,[1]Auslegungsgrundlagen!$D$9:$D$100)</f>
        <v>21</v>
      </c>
      <c r="V150" s="80">
        <f>_xlfn.XLOOKUP(L150,[1]Auslegungsgrundlagen!$A$9:$A$100,[1]Auslegungsgrundlagen!$E$9:$E$100)</f>
        <v>30</v>
      </c>
      <c r="W150" s="77"/>
      <c r="X150" s="77"/>
      <c r="Y150" s="81">
        <f>_xlfn.XLOOKUP(L150,[1]Auslegungsgrundlagen!$A$9:$A$100,[1]Auslegungsgrundlagen!$H$9:$H$100)</f>
        <v>0</v>
      </c>
      <c r="Z150" s="77"/>
      <c r="AA150" s="77"/>
      <c r="AB150" s="82">
        <v>15</v>
      </c>
      <c r="AC150" s="83"/>
      <c r="AD150" s="78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2.75">
      <c r="A151" s="69" t="s">
        <v>94</v>
      </c>
      <c r="B151" s="70">
        <v>3930</v>
      </c>
      <c r="C151" s="70">
        <v>39245</v>
      </c>
      <c r="D151" s="70"/>
      <c r="E151" s="70"/>
      <c r="F151" s="71"/>
      <c r="G151" s="72" t="s">
        <v>57</v>
      </c>
      <c r="H151" s="73"/>
      <c r="I151" s="73"/>
      <c r="J151" s="72" t="s">
        <v>95</v>
      </c>
      <c r="K151" s="72" t="s">
        <v>93</v>
      </c>
      <c r="L151" s="107">
        <v>6</v>
      </c>
      <c r="M151" s="74" t="str">
        <f>_xlfn.XLOOKUP(L151,[1]Auslegungsgrundlagen!$A$9:$A$100,[1]Auslegungsgrundlagen!$B$9:$B$100)</f>
        <v>Verkehrsflächen, Flure</v>
      </c>
      <c r="N151" s="75">
        <v>51</v>
      </c>
      <c r="O151" s="75">
        <v>188.88</v>
      </c>
      <c r="P151" s="76">
        <f t="shared" si="8"/>
        <v>3.93</v>
      </c>
      <c r="Q151" s="76">
        <f t="shared" si="9"/>
        <v>0</v>
      </c>
      <c r="R151" s="77"/>
      <c r="S151" s="78"/>
      <c r="T151" s="79"/>
      <c r="U151" s="80">
        <f>_xlfn.XLOOKUP(L151,[1]Auslegungsgrundlagen!$A$9:$A$100,[1]Auslegungsgrundlagen!$D$9:$D$100)</f>
        <v>21</v>
      </c>
      <c r="V151" s="80">
        <f>_xlfn.XLOOKUP(L151,[1]Auslegungsgrundlagen!$A$9:$A$100,[1]Auslegungsgrundlagen!$E$9:$E$100)</f>
        <v>26</v>
      </c>
      <c r="W151" s="77"/>
      <c r="X151" s="77"/>
      <c r="Y151" s="81">
        <f>_xlfn.XLOOKUP(L151,[1]Auslegungsgrundlagen!$A$9:$A$100,[1]Auslegungsgrundlagen!$H$9:$H$100)</f>
        <v>0</v>
      </c>
      <c r="Z151" s="77"/>
      <c r="AA151" s="77"/>
      <c r="AB151" s="82"/>
      <c r="AC151" s="83"/>
      <c r="AD151" s="78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2.75">
      <c r="A152" s="69" t="s">
        <v>91</v>
      </c>
      <c r="B152" s="70">
        <v>3930</v>
      </c>
      <c r="C152" s="70">
        <v>69981</v>
      </c>
      <c r="D152" s="70"/>
      <c r="E152" s="70"/>
      <c r="F152" s="71"/>
      <c r="G152" s="72" t="s">
        <v>57</v>
      </c>
      <c r="H152" s="73"/>
      <c r="I152" s="73"/>
      <c r="J152" s="72" t="s">
        <v>92</v>
      </c>
      <c r="K152" s="72" t="s">
        <v>93</v>
      </c>
      <c r="L152" s="107">
        <v>6</v>
      </c>
      <c r="M152" s="74" t="str">
        <f>_xlfn.XLOOKUP(L152,[1]Auslegungsgrundlagen!$A$9:$A$100,[1]Auslegungsgrundlagen!$B$9:$B$100)</f>
        <v>Verkehrsflächen, Flure</v>
      </c>
      <c r="N152" s="75">
        <v>76</v>
      </c>
      <c r="O152" s="75">
        <v>279.49</v>
      </c>
      <c r="P152" s="76">
        <f t="shared" si="8"/>
        <v>3.93</v>
      </c>
      <c r="Q152" s="76">
        <f t="shared" si="9"/>
        <v>0</v>
      </c>
      <c r="R152" s="77"/>
      <c r="S152" s="78"/>
      <c r="T152" s="79"/>
      <c r="U152" s="80">
        <f>_xlfn.XLOOKUP(L152,[1]Auslegungsgrundlagen!$A$9:$A$100,[1]Auslegungsgrundlagen!$D$9:$D$100)</f>
        <v>21</v>
      </c>
      <c r="V152" s="80">
        <f>_xlfn.XLOOKUP(L152,[1]Auslegungsgrundlagen!$A$9:$A$100,[1]Auslegungsgrundlagen!$E$9:$E$100)</f>
        <v>26</v>
      </c>
      <c r="W152" s="77"/>
      <c r="X152" s="77"/>
      <c r="Y152" s="81">
        <f>_xlfn.XLOOKUP(L152,[1]Auslegungsgrundlagen!$A$9:$A$100,[1]Auslegungsgrundlagen!$H$9:$H$100)</f>
        <v>0</v>
      </c>
      <c r="Z152" s="77"/>
      <c r="AA152" s="77"/>
      <c r="AB152" s="82"/>
      <c r="AC152" s="83"/>
      <c r="AD152" s="78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2.75">
      <c r="A153" s="69" t="s">
        <v>88</v>
      </c>
      <c r="B153" s="70">
        <v>3930</v>
      </c>
      <c r="C153" s="70">
        <v>17945</v>
      </c>
      <c r="D153" s="70"/>
      <c r="E153" s="70"/>
      <c r="F153" s="71"/>
      <c r="G153" s="72" t="s">
        <v>57</v>
      </c>
      <c r="H153" s="73"/>
      <c r="I153" s="73"/>
      <c r="J153" s="72" t="s">
        <v>89</v>
      </c>
      <c r="K153" s="72" t="s">
        <v>90</v>
      </c>
      <c r="L153" s="107">
        <v>9</v>
      </c>
      <c r="M153" s="74" t="str">
        <f>_xlfn.XLOOKUP(L153,[1]Auslegungsgrundlagen!$A$9:$A$100,[1]Auslegungsgrundlagen!$B$9:$B$100)</f>
        <v>ELT-Zentrale</v>
      </c>
      <c r="N153" s="75">
        <v>20</v>
      </c>
      <c r="O153" s="75">
        <v>72.41</v>
      </c>
      <c r="P153" s="76">
        <f t="shared" si="8"/>
        <v>3.93</v>
      </c>
      <c r="Q153" s="76">
        <f t="shared" si="9"/>
        <v>0</v>
      </c>
      <c r="R153" s="77"/>
      <c r="S153" s="78"/>
      <c r="T153" s="79"/>
      <c r="U153" s="80">
        <f>_xlfn.XLOOKUP(L153,[1]Auslegungsgrundlagen!$A$9:$A$100,[1]Auslegungsgrundlagen!$D$9:$D$100)</f>
        <v>15</v>
      </c>
      <c r="V153" s="80">
        <f>_xlfn.XLOOKUP(L153,[1]Auslegungsgrundlagen!$A$9:$A$100,[1]Auslegungsgrundlagen!$E$9:$E$100)</f>
        <v>30</v>
      </c>
      <c r="W153" s="77"/>
      <c r="X153" s="77"/>
      <c r="Y153" s="81">
        <f>_xlfn.XLOOKUP(L153,[1]Auslegungsgrundlagen!$A$9:$A$100,[1]Auslegungsgrundlagen!$H$9:$H$100)</f>
        <v>0</v>
      </c>
      <c r="Z153" s="77"/>
      <c r="AA153" s="77"/>
      <c r="AB153" s="82"/>
      <c r="AC153" s="83"/>
      <c r="AD153" s="78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2.75">
      <c r="A154" s="69" t="s">
        <v>76</v>
      </c>
      <c r="B154" s="70">
        <v>3930</v>
      </c>
      <c r="C154" s="70">
        <v>16155</v>
      </c>
      <c r="D154" s="70"/>
      <c r="E154" s="70"/>
      <c r="F154" s="71"/>
      <c r="G154" s="72" t="s">
        <v>57</v>
      </c>
      <c r="H154" s="73"/>
      <c r="I154" s="73"/>
      <c r="J154" s="72" t="s">
        <v>77</v>
      </c>
      <c r="K154" s="72" t="s">
        <v>78</v>
      </c>
      <c r="L154" s="107">
        <v>9</v>
      </c>
      <c r="M154" s="74" t="str">
        <f>_xlfn.XLOOKUP(L154,[1]Auslegungsgrundlagen!$A$9:$A$100,[1]Auslegungsgrundlagen!$B$9:$B$100)</f>
        <v>ELT-Zentrale</v>
      </c>
      <c r="N154" s="75">
        <v>16</v>
      </c>
      <c r="O154" s="75">
        <v>59.84</v>
      </c>
      <c r="P154" s="76">
        <f t="shared" si="8"/>
        <v>3.93</v>
      </c>
      <c r="Q154" s="76">
        <f t="shared" si="9"/>
        <v>0</v>
      </c>
      <c r="R154" s="77"/>
      <c r="S154" s="78"/>
      <c r="T154" s="79"/>
      <c r="U154" s="80">
        <f>_xlfn.XLOOKUP(L154,[1]Auslegungsgrundlagen!$A$9:$A$100,[1]Auslegungsgrundlagen!$D$9:$D$100)</f>
        <v>15</v>
      </c>
      <c r="V154" s="80">
        <f>_xlfn.XLOOKUP(L154,[1]Auslegungsgrundlagen!$A$9:$A$100,[1]Auslegungsgrundlagen!$E$9:$E$100)</f>
        <v>30</v>
      </c>
      <c r="W154" s="77"/>
      <c r="X154" s="77"/>
      <c r="Y154" s="81">
        <f>_xlfn.XLOOKUP(L154,[1]Auslegungsgrundlagen!$A$9:$A$100,[1]Auslegungsgrundlagen!$H$9:$H$100)</f>
        <v>0</v>
      </c>
      <c r="Z154" s="77"/>
      <c r="AA154" s="77"/>
      <c r="AB154" s="82"/>
      <c r="AC154" s="83"/>
      <c r="AD154" s="78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2.75">
      <c r="A155" s="69" t="s">
        <v>73</v>
      </c>
      <c r="B155" s="70">
        <v>3930</v>
      </c>
      <c r="C155" s="70">
        <v>12630</v>
      </c>
      <c r="D155" s="70"/>
      <c r="E155" s="70"/>
      <c r="F155" s="71"/>
      <c r="G155" s="72" t="s">
        <v>57</v>
      </c>
      <c r="H155" s="73"/>
      <c r="I155" s="73"/>
      <c r="J155" s="72" t="s">
        <v>74</v>
      </c>
      <c r="K155" s="72" t="s">
        <v>75</v>
      </c>
      <c r="L155" s="107">
        <v>9</v>
      </c>
      <c r="M155" s="74" t="str">
        <f>_xlfn.XLOOKUP(L155,[1]Auslegungsgrundlagen!$A$9:$A$100,[1]Auslegungsgrundlagen!$B$9:$B$100)</f>
        <v>ELT-Zentrale</v>
      </c>
      <c r="N155" s="75">
        <v>10</v>
      </c>
      <c r="O155" s="75">
        <v>35.1</v>
      </c>
      <c r="P155" s="76">
        <f t="shared" si="8"/>
        <v>3.93</v>
      </c>
      <c r="Q155" s="76">
        <f t="shared" si="9"/>
        <v>0</v>
      </c>
      <c r="R155" s="77"/>
      <c r="S155" s="78"/>
      <c r="T155" s="79"/>
      <c r="U155" s="80">
        <f>_xlfn.XLOOKUP(L155,[1]Auslegungsgrundlagen!$A$9:$A$100,[1]Auslegungsgrundlagen!$D$9:$D$100)</f>
        <v>15</v>
      </c>
      <c r="V155" s="80">
        <f>_xlfn.XLOOKUP(L155,[1]Auslegungsgrundlagen!$A$9:$A$100,[1]Auslegungsgrundlagen!$E$9:$E$100)</f>
        <v>30</v>
      </c>
      <c r="W155" s="77"/>
      <c r="X155" s="77"/>
      <c r="Y155" s="81">
        <f>_xlfn.XLOOKUP(L155,[1]Auslegungsgrundlagen!$A$9:$A$100,[1]Auslegungsgrundlagen!$H$9:$H$100)</f>
        <v>0</v>
      </c>
      <c r="Z155" s="77"/>
      <c r="AA155" s="77"/>
      <c r="AB155" s="82"/>
      <c r="AC155" s="83"/>
      <c r="AD155" s="78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2.75">
      <c r="A156" s="69" t="s">
        <v>79</v>
      </c>
      <c r="B156" s="70">
        <v>3930</v>
      </c>
      <c r="C156" s="70">
        <v>13230</v>
      </c>
      <c r="D156" s="70"/>
      <c r="E156" s="70"/>
      <c r="F156" s="71"/>
      <c r="G156" s="72" t="s">
        <v>57</v>
      </c>
      <c r="H156" s="73"/>
      <c r="I156" s="73"/>
      <c r="J156" s="72" t="s">
        <v>80</v>
      </c>
      <c r="K156" s="72" t="s">
        <v>81</v>
      </c>
      <c r="L156" s="107">
        <v>9</v>
      </c>
      <c r="M156" s="74" t="str">
        <f>_xlfn.XLOOKUP(L156,[1]Auslegungsgrundlagen!$A$9:$A$100,[1]Auslegungsgrundlagen!$B$9:$B$100)</f>
        <v>ELT-Zentrale</v>
      </c>
      <c r="N156" s="75">
        <v>11</v>
      </c>
      <c r="O156" s="75">
        <v>39.31</v>
      </c>
      <c r="P156" s="76">
        <f t="shared" si="8"/>
        <v>3.93</v>
      </c>
      <c r="Q156" s="76">
        <f t="shared" si="9"/>
        <v>0</v>
      </c>
      <c r="R156" s="77"/>
      <c r="S156" s="78"/>
      <c r="T156" s="79"/>
      <c r="U156" s="80">
        <f>_xlfn.XLOOKUP(L156,[1]Auslegungsgrundlagen!$A$9:$A$100,[1]Auslegungsgrundlagen!$D$9:$D$100)</f>
        <v>15</v>
      </c>
      <c r="V156" s="80">
        <f>_xlfn.XLOOKUP(L156,[1]Auslegungsgrundlagen!$A$9:$A$100,[1]Auslegungsgrundlagen!$E$9:$E$100)</f>
        <v>30</v>
      </c>
      <c r="W156" s="77"/>
      <c r="X156" s="77"/>
      <c r="Y156" s="81">
        <f>_xlfn.XLOOKUP(L156,[1]Auslegungsgrundlagen!$A$9:$A$100,[1]Auslegungsgrundlagen!$H$9:$H$100)</f>
        <v>0</v>
      </c>
      <c r="Z156" s="77"/>
      <c r="AA156" s="77"/>
      <c r="AB156" s="82"/>
      <c r="AC156" s="83"/>
      <c r="AD156" s="78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2.75">
      <c r="A157" s="69" t="s">
        <v>82</v>
      </c>
      <c r="B157" s="70">
        <v>3930</v>
      </c>
      <c r="C157" s="70">
        <v>14030</v>
      </c>
      <c r="D157" s="70"/>
      <c r="E157" s="70"/>
      <c r="F157" s="71"/>
      <c r="G157" s="72" t="s">
        <v>57</v>
      </c>
      <c r="H157" s="73"/>
      <c r="I157" s="73"/>
      <c r="J157" s="72" t="s">
        <v>83</v>
      </c>
      <c r="K157" s="72" t="s">
        <v>84</v>
      </c>
      <c r="L157" s="107">
        <v>9</v>
      </c>
      <c r="M157" s="74" t="str">
        <f>_xlfn.XLOOKUP(L157,[1]Auslegungsgrundlagen!$A$9:$A$100,[1]Auslegungsgrundlagen!$B$9:$B$100)</f>
        <v>ELT-Zentrale</v>
      </c>
      <c r="N157" s="75">
        <v>12</v>
      </c>
      <c r="O157" s="75">
        <v>44.93</v>
      </c>
      <c r="P157" s="76">
        <f t="shared" si="8"/>
        <v>3.93</v>
      </c>
      <c r="Q157" s="76">
        <f t="shared" si="9"/>
        <v>0</v>
      </c>
      <c r="R157" s="77"/>
      <c r="S157" s="78"/>
      <c r="T157" s="79"/>
      <c r="U157" s="80">
        <f>_xlfn.XLOOKUP(L157,[1]Auslegungsgrundlagen!$A$9:$A$100,[1]Auslegungsgrundlagen!$D$9:$D$100)</f>
        <v>15</v>
      </c>
      <c r="V157" s="80">
        <f>_xlfn.XLOOKUP(L157,[1]Auslegungsgrundlagen!$A$9:$A$100,[1]Auslegungsgrundlagen!$E$9:$E$100)</f>
        <v>30</v>
      </c>
      <c r="W157" s="77"/>
      <c r="X157" s="77"/>
      <c r="Y157" s="81">
        <f>_xlfn.XLOOKUP(L157,[1]Auslegungsgrundlagen!$A$9:$A$100,[1]Auslegungsgrundlagen!$H$9:$H$100)</f>
        <v>0</v>
      </c>
      <c r="Z157" s="77"/>
      <c r="AA157" s="77"/>
      <c r="AB157" s="82"/>
      <c r="AC157" s="83"/>
      <c r="AD157" s="78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2.75">
      <c r="A158" s="69" t="s">
        <v>60</v>
      </c>
      <c r="B158" s="70">
        <v>3930</v>
      </c>
      <c r="C158" s="70">
        <v>12255</v>
      </c>
      <c r="D158" s="70"/>
      <c r="E158" s="70"/>
      <c r="F158" s="71"/>
      <c r="G158" s="72" t="s">
        <v>57</v>
      </c>
      <c r="H158" s="73"/>
      <c r="I158" s="73"/>
      <c r="J158" s="72" t="s">
        <v>61</v>
      </c>
      <c r="K158" s="72" t="s">
        <v>62</v>
      </c>
      <c r="L158" s="107">
        <v>11</v>
      </c>
      <c r="M158" s="74" t="str">
        <f>_xlfn.XLOOKUP(L158,[1]Auslegungsgrundlagen!$A$9:$A$100,[1]Auslegungsgrundlagen!$B$9:$B$100)</f>
        <v>Lager innenliegend</v>
      </c>
      <c r="N158" s="75">
        <v>9</v>
      </c>
      <c r="O158" s="75">
        <v>34.450000000000003</v>
      </c>
      <c r="P158" s="76">
        <f t="shared" si="8"/>
        <v>3.93</v>
      </c>
      <c r="Q158" s="76">
        <f t="shared" si="9"/>
        <v>0</v>
      </c>
      <c r="R158" s="77"/>
      <c r="S158" s="78"/>
      <c r="T158" s="79"/>
      <c r="U158" s="80">
        <f>_xlfn.XLOOKUP(L158,[1]Auslegungsgrundlagen!$A$9:$A$100,[1]Auslegungsgrundlagen!$D$9:$D$100)</f>
        <v>15</v>
      </c>
      <c r="V158" s="80">
        <f>_xlfn.XLOOKUP(L158,[1]Auslegungsgrundlagen!$A$9:$A$100,[1]Auslegungsgrundlagen!$E$9:$E$100)</f>
        <v>0</v>
      </c>
      <c r="W158" s="77"/>
      <c r="X158" s="77"/>
      <c r="Y158" s="81">
        <f>_xlfn.XLOOKUP(L158,[1]Auslegungsgrundlagen!$A$9:$A$100,[1]Auslegungsgrundlagen!$H$9:$H$100)</f>
        <v>0</v>
      </c>
      <c r="Z158" s="77"/>
      <c r="AA158" s="77"/>
      <c r="AB158" s="82"/>
      <c r="AC158" s="83"/>
      <c r="AD158" s="7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2.75">
      <c r="A159" s="69" t="s">
        <v>63</v>
      </c>
      <c r="B159" s="70">
        <v>3930</v>
      </c>
      <c r="C159" s="70">
        <v>26115</v>
      </c>
      <c r="D159" s="70"/>
      <c r="E159" s="70"/>
      <c r="F159" s="71"/>
      <c r="G159" s="72" t="s">
        <v>57</v>
      </c>
      <c r="H159" s="73"/>
      <c r="I159" s="73"/>
      <c r="J159" s="72" t="s">
        <v>64</v>
      </c>
      <c r="K159" s="72" t="s">
        <v>62</v>
      </c>
      <c r="L159" s="107">
        <v>11</v>
      </c>
      <c r="M159" s="74" t="str">
        <f>_xlfn.XLOOKUP(L159,[1]Auslegungsgrundlagen!$A$9:$A$100,[1]Auslegungsgrundlagen!$B$9:$B$100)</f>
        <v>Lager innenliegend</v>
      </c>
      <c r="N159" s="75">
        <v>43</v>
      </c>
      <c r="O159" s="75">
        <v>156.86000000000001</v>
      </c>
      <c r="P159" s="76">
        <f t="shared" si="8"/>
        <v>3.93</v>
      </c>
      <c r="Q159" s="76">
        <f t="shared" si="9"/>
        <v>0</v>
      </c>
      <c r="R159" s="77"/>
      <c r="S159" s="78"/>
      <c r="T159" s="79"/>
      <c r="U159" s="80">
        <f>_xlfn.XLOOKUP(L159,[1]Auslegungsgrundlagen!$A$9:$A$100,[1]Auslegungsgrundlagen!$D$9:$D$100)</f>
        <v>15</v>
      </c>
      <c r="V159" s="80">
        <f>_xlfn.XLOOKUP(L159,[1]Auslegungsgrundlagen!$A$9:$A$100,[1]Auslegungsgrundlagen!$E$9:$E$100)</f>
        <v>0</v>
      </c>
      <c r="W159" s="77"/>
      <c r="X159" s="77"/>
      <c r="Y159" s="81">
        <f>_xlfn.XLOOKUP(L159,[1]Auslegungsgrundlagen!$A$9:$A$100,[1]Auslegungsgrundlagen!$H$9:$H$100)</f>
        <v>0</v>
      </c>
      <c r="Z159" s="77"/>
      <c r="AA159" s="77"/>
      <c r="AB159" s="82"/>
      <c r="AC159" s="83"/>
      <c r="AD159" s="78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2.75">
      <c r="A160" s="69" t="s">
        <v>71</v>
      </c>
      <c r="B160" s="70">
        <v>3930</v>
      </c>
      <c r="C160" s="70">
        <v>29705</v>
      </c>
      <c r="D160" s="70"/>
      <c r="E160" s="70"/>
      <c r="F160" s="71"/>
      <c r="G160" s="72" t="s">
        <v>57</v>
      </c>
      <c r="H160" s="73"/>
      <c r="I160" s="73"/>
      <c r="J160" s="72" t="s">
        <v>72</v>
      </c>
      <c r="K160" s="72" t="s">
        <v>62</v>
      </c>
      <c r="L160" s="107">
        <v>11</v>
      </c>
      <c r="M160" s="74" t="str">
        <f>_xlfn.XLOOKUP(L160,[1]Auslegungsgrundlagen!$A$9:$A$100,[1]Auslegungsgrundlagen!$B$9:$B$100)</f>
        <v>Lager innenliegend</v>
      </c>
      <c r="N160" s="75">
        <v>42</v>
      </c>
      <c r="O160" s="75">
        <v>154.96</v>
      </c>
      <c r="P160" s="76">
        <f t="shared" si="8"/>
        <v>3.93</v>
      </c>
      <c r="Q160" s="76">
        <f t="shared" si="9"/>
        <v>0</v>
      </c>
      <c r="R160" s="77"/>
      <c r="S160" s="78"/>
      <c r="T160" s="79"/>
      <c r="U160" s="80">
        <f>_xlfn.XLOOKUP(L160,[1]Auslegungsgrundlagen!$A$9:$A$100,[1]Auslegungsgrundlagen!$D$9:$D$100)</f>
        <v>15</v>
      </c>
      <c r="V160" s="80">
        <f>_xlfn.XLOOKUP(L160,[1]Auslegungsgrundlagen!$A$9:$A$100,[1]Auslegungsgrundlagen!$E$9:$E$100)</f>
        <v>0</v>
      </c>
      <c r="W160" s="77"/>
      <c r="X160" s="77"/>
      <c r="Y160" s="81">
        <f>_xlfn.XLOOKUP(L160,[1]Auslegungsgrundlagen!$A$9:$A$100,[1]Auslegungsgrundlagen!$H$9:$H$100)</f>
        <v>0</v>
      </c>
      <c r="Z160" s="77"/>
      <c r="AA160" s="77"/>
      <c r="AB160" s="82"/>
      <c r="AC160" s="83"/>
      <c r="AD160" s="78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2.75">
      <c r="A161" s="69" t="s">
        <v>99</v>
      </c>
      <c r="B161" s="70">
        <v>4430</v>
      </c>
      <c r="C161" s="70">
        <v>57665</v>
      </c>
      <c r="D161" s="70"/>
      <c r="E161" s="70"/>
      <c r="F161" s="71"/>
      <c r="G161" s="72" t="s">
        <v>57</v>
      </c>
      <c r="H161" s="73"/>
      <c r="I161" s="73"/>
      <c r="J161" s="72" t="s">
        <v>100</v>
      </c>
      <c r="K161" s="72" t="s">
        <v>101</v>
      </c>
      <c r="L161" s="107">
        <v>12</v>
      </c>
      <c r="M161" s="74" t="str">
        <f>_xlfn.XLOOKUP(L161,[1]Auslegungsgrundlagen!$A$9:$A$100,[1]Auslegungsgrundlagen!$B$9:$B$100)</f>
        <v>TGA-Zentrale</v>
      </c>
      <c r="N161" s="75">
        <v>146</v>
      </c>
      <c r="O161" s="75">
        <v>609.74</v>
      </c>
      <c r="P161" s="76">
        <f t="shared" si="8"/>
        <v>4.43</v>
      </c>
      <c r="Q161" s="76">
        <f t="shared" si="9"/>
        <v>0</v>
      </c>
      <c r="R161" s="77"/>
      <c r="S161" s="78"/>
      <c r="T161" s="79"/>
      <c r="U161" s="80">
        <f>_xlfn.XLOOKUP(L161,[1]Auslegungsgrundlagen!$A$9:$A$100,[1]Auslegungsgrundlagen!$D$9:$D$100)</f>
        <v>15</v>
      </c>
      <c r="V161" s="80">
        <f>_xlfn.XLOOKUP(L161,[1]Auslegungsgrundlagen!$A$9:$A$100,[1]Auslegungsgrundlagen!$E$9:$E$100)</f>
        <v>30</v>
      </c>
      <c r="W161" s="77"/>
      <c r="X161" s="77"/>
      <c r="Y161" s="81">
        <f>_xlfn.XLOOKUP(L161,[1]Auslegungsgrundlagen!$A$9:$A$100,[1]Auslegungsgrundlagen!$H$9:$H$100)</f>
        <v>0</v>
      </c>
      <c r="Z161" s="77"/>
      <c r="AA161" s="77"/>
      <c r="AB161" s="82"/>
      <c r="AC161" s="83"/>
      <c r="AD161" s="78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2.75">
      <c r="A162" s="69" t="s">
        <v>68</v>
      </c>
      <c r="B162" s="70">
        <v>3930</v>
      </c>
      <c r="C162" s="70">
        <v>14461</v>
      </c>
      <c r="D162" s="70"/>
      <c r="E162" s="70"/>
      <c r="F162" s="71"/>
      <c r="G162" s="72" t="s">
        <v>57</v>
      </c>
      <c r="H162" s="73"/>
      <c r="I162" s="73"/>
      <c r="J162" s="72" t="s">
        <v>69</v>
      </c>
      <c r="K162" s="72" t="s">
        <v>70</v>
      </c>
      <c r="L162" s="107">
        <v>12</v>
      </c>
      <c r="M162" s="74" t="str">
        <f>_xlfn.XLOOKUP(L162,[1]Auslegungsgrundlagen!$A$9:$A$100,[1]Auslegungsgrundlagen!$B$9:$B$100)</f>
        <v>TGA-Zentrale</v>
      </c>
      <c r="N162" s="75">
        <v>13</v>
      </c>
      <c r="O162" s="75">
        <v>47.95</v>
      </c>
      <c r="P162" s="76">
        <f t="shared" si="8"/>
        <v>3.93</v>
      </c>
      <c r="Q162" s="76">
        <f t="shared" si="9"/>
        <v>0</v>
      </c>
      <c r="R162" s="77"/>
      <c r="S162" s="78"/>
      <c r="T162" s="79"/>
      <c r="U162" s="80">
        <f>_xlfn.XLOOKUP(L162,[1]Auslegungsgrundlagen!$A$9:$A$100,[1]Auslegungsgrundlagen!$D$9:$D$100)</f>
        <v>15</v>
      </c>
      <c r="V162" s="80">
        <f>_xlfn.XLOOKUP(L162,[1]Auslegungsgrundlagen!$A$9:$A$100,[1]Auslegungsgrundlagen!$E$9:$E$100)</f>
        <v>30</v>
      </c>
      <c r="W162" s="77"/>
      <c r="X162" s="77"/>
      <c r="Y162" s="81">
        <f>_xlfn.XLOOKUP(L162,[1]Auslegungsgrundlagen!$A$9:$A$100,[1]Auslegungsgrundlagen!$H$9:$H$100)</f>
        <v>0</v>
      </c>
      <c r="Z162" s="77"/>
      <c r="AA162" s="77"/>
      <c r="AB162" s="82"/>
      <c r="AC162" s="83"/>
      <c r="AD162" s="78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2.75">
      <c r="A163" s="69" t="s">
        <v>65</v>
      </c>
      <c r="B163" s="70">
        <v>3930</v>
      </c>
      <c r="C163" s="70">
        <v>19871</v>
      </c>
      <c r="D163" s="70"/>
      <c r="E163" s="70"/>
      <c r="F163" s="71"/>
      <c r="G163" s="72" t="s">
        <v>57</v>
      </c>
      <c r="H163" s="73"/>
      <c r="I163" s="73"/>
      <c r="J163" s="72" t="s">
        <v>66</v>
      </c>
      <c r="K163" s="72" t="s">
        <v>67</v>
      </c>
      <c r="L163" s="107">
        <v>17</v>
      </c>
      <c r="M163" s="74" t="str">
        <f>_xlfn.XLOOKUP(L163,[1]Auslegungsgrundlagen!$A$9:$A$100,[1]Auslegungsgrundlagen!$B$9:$B$100)</f>
        <v>Treppenhäuser</v>
      </c>
      <c r="N163" s="75">
        <v>22</v>
      </c>
      <c r="O163" s="75">
        <v>81.66</v>
      </c>
      <c r="P163" s="76">
        <f t="shared" si="8"/>
        <v>3.93</v>
      </c>
      <c r="Q163" s="76">
        <f t="shared" si="9"/>
        <v>0</v>
      </c>
      <c r="R163" s="77"/>
      <c r="S163" s="78"/>
      <c r="T163" s="79"/>
      <c r="U163" s="80">
        <f>_xlfn.XLOOKUP(L163,[1]Auslegungsgrundlagen!$A$9:$A$100,[1]Auslegungsgrundlagen!$D$9:$D$100)</f>
        <v>15</v>
      </c>
      <c r="V163" s="80">
        <f>_xlfn.XLOOKUP(L163,[1]Auslegungsgrundlagen!$A$9:$A$100,[1]Auslegungsgrundlagen!$E$9:$E$100)</f>
        <v>0</v>
      </c>
      <c r="W163" s="77"/>
      <c r="X163" s="77"/>
      <c r="Y163" s="81">
        <f>_xlfn.XLOOKUP(L163,[1]Auslegungsgrundlagen!$A$9:$A$100,[1]Auslegungsgrundlagen!$H$9:$H$100)</f>
        <v>0</v>
      </c>
      <c r="Z163" s="77"/>
      <c r="AA163" s="77"/>
      <c r="AB163" s="82"/>
      <c r="AC163" s="83"/>
      <c r="AD163" s="78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2.75">
      <c r="A164" s="69" t="s">
        <v>96</v>
      </c>
      <c r="B164" s="70">
        <v>3930</v>
      </c>
      <c r="C164" s="70">
        <v>15875</v>
      </c>
      <c r="D164" s="70"/>
      <c r="E164" s="70"/>
      <c r="F164" s="71"/>
      <c r="G164" s="72" t="s">
        <v>57</v>
      </c>
      <c r="H164" s="73"/>
      <c r="I164" s="73"/>
      <c r="J164" s="72" t="s">
        <v>97</v>
      </c>
      <c r="K164" s="72" t="s">
        <v>98</v>
      </c>
      <c r="L164" s="107">
        <v>18</v>
      </c>
      <c r="M164" s="74" t="str">
        <f>_xlfn.XLOOKUP(L164,[1]Auslegungsgrundlagen!$A$9:$A$100,[1]Auslegungsgrundlagen!$B$9:$B$100)</f>
        <v>Schächte</v>
      </c>
      <c r="N164" s="75">
        <v>15</v>
      </c>
      <c r="O164" s="75">
        <v>57.77</v>
      </c>
      <c r="P164" s="76">
        <f t="shared" si="8"/>
        <v>3.93</v>
      </c>
      <c r="Q164" s="76">
        <f t="shared" si="9"/>
        <v>0</v>
      </c>
      <c r="R164" s="77"/>
      <c r="S164" s="78"/>
      <c r="T164" s="79"/>
      <c r="U164" s="80">
        <f>_xlfn.XLOOKUP(L164,[1]Auslegungsgrundlagen!$A$9:$A$100,[1]Auslegungsgrundlagen!$D$9:$D$100)</f>
        <v>5</v>
      </c>
      <c r="V164" s="80">
        <f>_xlfn.XLOOKUP(L164,[1]Auslegungsgrundlagen!$A$9:$A$100,[1]Auslegungsgrundlagen!$E$9:$E$100)</f>
        <v>0</v>
      </c>
      <c r="W164" s="77"/>
      <c r="X164" s="77"/>
      <c r="Y164" s="81">
        <f>_xlfn.XLOOKUP(L164,[1]Auslegungsgrundlagen!$A$9:$A$100,[1]Auslegungsgrundlagen!$H$9:$H$100)</f>
        <v>0</v>
      </c>
      <c r="Z164" s="77"/>
      <c r="AA164" s="77"/>
      <c r="AB164" s="82"/>
      <c r="AC164" s="83"/>
      <c r="AD164" s="78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2.75">
      <c r="A165" s="69" t="s">
        <v>85</v>
      </c>
      <c r="B165" s="70">
        <v>3930</v>
      </c>
      <c r="C165" s="70">
        <v>11630</v>
      </c>
      <c r="D165" s="70"/>
      <c r="E165" s="70"/>
      <c r="F165" s="71"/>
      <c r="G165" s="72" t="s">
        <v>57</v>
      </c>
      <c r="H165" s="73"/>
      <c r="I165" s="73"/>
      <c r="J165" s="72" t="s">
        <v>86</v>
      </c>
      <c r="K165" s="72" t="s">
        <v>87</v>
      </c>
      <c r="L165" s="107">
        <v>18</v>
      </c>
      <c r="M165" s="74" t="str">
        <f>_xlfn.XLOOKUP(L165,[1]Auslegungsgrundlagen!$A$9:$A$100,[1]Auslegungsgrundlagen!$B$9:$B$100)</f>
        <v>Schächte</v>
      </c>
      <c r="N165" s="75">
        <v>8</v>
      </c>
      <c r="O165" s="75">
        <v>28.08</v>
      </c>
      <c r="P165" s="76">
        <f t="shared" si="8"/>
        <v>3.93</v>
      </c>
      <c r="Q165" s="76">
        <f t="shared" si="9"/>
        <v>0</v>
      </c>
      <c r="R165" s="77"/>
      <c r="S165" s="78"/>
      <c r="T165" s="79"/>
      <c r="U165" s="80">
        <f>_xlfn.XLOOKUP(L165,[1]Auslegungsgrundlagen!$A$9:$A$100,[1]Auslegungsgrundlagen!$D$9:$D$100)</f>
        <v>5</v>
      </c>
      <c r="V165" s="80">
        <f>_xlfn.XLOOKUP(L165,[1]Auslegungsgrundlagen!$A$9:$A$100,[1]Auslegungsgrundlagen!$E$9:$E$100)</f>
        <v>0</v>
      </c>
      <c r="W165" s="77"/>
      <c r="X165" s="77"/>
      <c r="Y165" s="81">
        <f>_xlfn.XLOOKUP(L165,[1]Auslegungsgrundlagen!$A$9:$A$100,[1]Auslegungsgrundlagen!$H$9:$H$100)</f>
        <v>0</v>
      </c>
      <c r="Z165" s="77"/>
      <c r="AA165" s="77"/>
      <c r="AB165" s="82"/>
      <c r="AC165" s="83"/>
      <c r="AD165" s="78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2.75">
      <c r="A166" s="69" t="s">
        <v>56</v>
      </c>
      <c r="B166" s="70">
        <v>3930</v>
      </c>
      <c r="C166" s="70">
        <v>11815</v>
      </c>
      <c r="D166" s="70"/>
      <c r="E166" s="70"/>
      <c r="F166" s="71"/>
      <c r="G166" s="72" t="s">
        <v>57</v>
      </c>
      <c r="H166" s="73"/>
      <c r="I166" s="73"/>
      <c r="J166" s="72" t="s">
        <v>58</v>
      </c>
      <c r="K166" s="72" t="s">
        <v>59</v>
      </c>
      <c r="L166" s="107">
        <v>19</v>
      </c>
      <c r="M166" s="74" t="str">
        <f>_xlfn.XLOOKUP(L166,[1]Auslegungsgrundlagen!$A$9:$A$100,[1]Auslegungsgrundlagen!$B$9:$B$100)</f>
        <v>Aufzüge</v>
      </c>
      <c r="N166" s="75">
        <v>9</v>
      </c>
      <c r="O166" s="75">
        <v>32.1</v>
      </c>
      <c r="P166" s="76">
        <f t="shared" si="8"/>
        <v>3.93</v>
      </c>
      <c r="Q166" s="76">
        <f t="shared" si="9"/>
        <v>0</v>
      </c>
      <c r="R166" s="77"/>
      <c r="S166" s="78"/>
      <c r="T166" s="79"/>
      <c r="U166" s="80">
        <f>_xlfn.XLOOKUP(L166,[1]Auslegungsgrundlagen!$A$9:$A$100,[1]Auslegungsgrundlagen!$D$9:$D$100)</f>
        <v>15</v>
      </c>
      <c r="V166" s="80">
        <f>_xlfn.XLOOKUP(L166,[1]Auslegungsgrundlagen!$A$9:$A$100,[1]Auslegungsgrundlagen!$E$9:$E$100)</f>
        <v>0</v>
      </c>
      <c r="W166" s="77"/>
      <c r="X166" s="77"/>
      <c r="Y166" s="81">
        <f>_xlfn.XLOOKUP(L166,[1]Auslegungsgrundlagen!$A$9:$A$100,[1]Auslegungsgrundlagen!$H$9:$H$100)</f>
        <v>0</v>
      </c>
      <c r="Z166" s="77"/>
      <c r="AA166" s="77"/>
      <c r="AB166" s="82"/>
      <c r="AC166" s="83"/>
      <c r="AD166" s="78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2.6" customHeight="1" thickBot="1">
      <c r="A167" s="67" t="s">
        <v>1</v>
      </c>
    </row>
    <row r="168" spans="1:256" ht="20.100000000000001" customHeight="1" thickBot="1">
      <c r="A168" s="68" t="s">
        <v>408</v>
      </c>
      <c r="B168" s="68"/>
      <c r="C168" s="68"/>
      <c r="D168" s="68"/>
      <c r="E168" s="84"/>
      <c r="F168" s="85"/>
      <c r="G168" s="86"/>
      <c r="H168" s="86"/>
      <c r="I168" s="86"/>
      <c r="J168" s="86"/>
      <c r="K168" s="87"/>
      <c r="L168" s="109"/>
      <c r="M168" s="86"/>
      <c r="N168" s="88"/>
      <c r="O168" s="89"/>
      <c r="P168" s="87"/>
      <c r="Q168" s="87"/>
      <c r="R168" s="90"/>
      <c r="S168" s="90"/>
      <c r="T168" s="90"/>
      <c r="U168" s="90"/>
      <c r="V168" s="91"/>
      <c r="W168" s="92"/>
      <c r="X168" s="92"/>
      <c r="Y168" s="92"/>
      <c r="Z168" s="92"/>
      <c r="AA168" s="93"/>
      <c r="AB168" s="91"/>
      <c r="AC168" s="90"/>
      <c r="AD168" s="94"/>
    </row>
  </sheetData>
  <sheetProtection sort="0"/>
  <autoFilter ref="A10:AD168" xr:uid="{42909A01-4BA6-4F38-868F-4710BFA86AB6}">
    <sortState xmlns:xlrd2="http://schemas.microsoft.com/office/spreadsheetml/2017/richdata2" ref="A11:AD168">
      <sortCondition ref="G10:G168"/>
    </sortState>
  </autoFilter>
  <sortState xmlns:xlrd2="http://schemas.microsoft.com/office/spreadsheetml/2017/richdata2" ref="A11:IV166">
    <sortCondition ref="F11"/>
  </sortState>
  <customSheetViews>
    <customSheetView guid="{058C8B9A-E41E-4C05-B942-E84DA0A96CF6}" showGridLines="0" hiddenRows="1" hiddenColumns="1" topLeftCell="F2">
      <pane xSplit="8" ySplit="8" topLeftCell="N10" activePane="bottomRight" state="frozen"/>
      <selection pane="bottomRight" activeCell="N10" sqref="N10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1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41AC631B-62CE-4886-A92B-7301C63FA8E9}" showGridLines="0" hiddenRows="1" hiddenColumns="1" topLeftCell="F2">
      <pane xSplit="8" ySplit="8" topLeftCell="DH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2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FEDAFEB2-29AF-4DF7-A8C2-EC6DA04E0BC1}" showGridLines="0" hiddenRows="1" hiddenColumns="1" topLeftCell="F2">
      <pane xSplit="8" ySplit="8" topLeftCell="AA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3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17935C52-163E-4003-8A87-4231881FB421}" showGridLines="0" hiddenRows="1" hiddenColumns="1" topLeftCell="F2">
      <pane xSplit="8" ySplit="8" topLeftCell="FK10" activePane="bottomRight" state="frozen"/>
      <selection pane="bottomRight" activeCell="FQ2" sqref="FQ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4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E3882396-F9F8-4BE8-BE00-F51F5CAE56A5}" showGridLines="0" hiddenRows="1" hiddenColumns="1" topLeftCell="F2">
      <pane xSplit="8" ySplit="8" topLeftCell="V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5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DC1D0405-4B07-4376-A2B5-EA2DDAEC4BD3}" showGridLines="0" hiddenRows="1" hiddenColumns="1" topLeftCell="F2">
      <pane xSplit="8" ySplit="8" topLeftCell="V10" activePane="bottomRight" state="frozen"/>
      <selection pane="bottomRight" activeCell="AA2" sqref="AA1:DR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6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83598942-3A9A-48BB-840C-3FD13937AF37}" showGridLines="0" hiddenRows="1" hiddenColumns="1" topLeftCell="F2">
      <pane xSplit="8" ySplit="8" topLeftCell="Q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7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</customSheetViews>
  <dataValidations count="1">
    <dataValidation type="list" allowBlank="1" sqref="R11:R166 AA11:AA166 W11:X166" xr:uid="{BFA997BA-D611-46BD-9DA5-BCF763C94D1D}">
      <formula1>"ja,nein"</formula1>
    </dataValidation>
  </dataValidations>
  <pageMargins left="0.59055118110236227" right="0.59055118110236227" top="1.5748031496062993" bottom="0.59055118110236227" header="0.59055118110236227" footer="0.39370078740157483"/>
  <pageSetup paperSize="8" scale="65" fitToHeight="100" pageOrder="overThenDown" orientation="landscape" horizontalDpi="300" verticalDpi="300" r:id="rId8"/>
  <headerFooter scaleWithDoc="0">
    <oddFooter>&amp;L&amp;"Klint Pro,Standard"&amp;8&amp;F&amp;R&amp;"Klint Pro,Standard"&amp;8Seite &amp;P von &amp;N</oddFooter>
  </headerFooter>
  <legacyDrawing r:id="rId9"/>
</worksheet>
</file>

<file path=docMetadata/LabelInfo.xml><?xml version="1.0" encoding="utf-8"?>
<clbl:labelList xmlns:clbl="http://schemas.microsoft.com/office/2020/mipLabelMetadata">
  <clbl:label id="{8bdd62b9-39f1-45ea-989a-e3b3cb1dd7ef}" enabled="1" method="Privileged" siteId="{376e33ca-d656-4e46-8bcb-7d5ba898ae6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Leistungsermittlung Raumdaten</vt:lpstr>
      <vt:lpstr>'Leistungsermittlung Raumdaten'!Druckbereich</vt:lpstr>
      <vt:lpstr>'Leistungsermittlung Raumdaten'!Drucktitel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Yuan, Assmann Beraten + Planen</dc:creator>
  <cp:lastModifiedBy>Tekin Baris, Assmann Beraten + Planen</cp:lastModifiedBy>
  <cp:lastPrinted>2023-11-13T14:15:25Z</cp:lastPrinted>
  <dcterms:created xsi:type="dcterms:W3CDTF">2005-04-27T14:31:21Z</dcterms:created>
  <dcterms:modified xsi:type="dcterms:W3CDTF">2025-10-16T14:37:01Z</dcterms:modified>
</cp:coreProperties>
</file>