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Şeması" sheetId="1" r:id="rId4"/>
  </sheets>
  <definedNames/>
  <calcPr/>
  <extLst>
    <ext uri="GoogleSheetsCustomDataVersion2">
      <go:sheetsCustomData xmlns:go="http://customooxmlschemas.google.com/" r:id="rId5" roundtripDataChecksum="9RUf5PRLYSagGF2zbWRtfj1dXqHOdpROcsBVD9vIBqI="/>
    </ext>
  </extLst>
</workbook>
</file>

<file path=xl/sharedStrings.xml><?xml version="1.0" encoding="utf-8"?>
<sst xmlns="http://schemas.openxmlformats.org/spreadsheetml/2006/main" count="202" uniqueCount="129">
  <si>
    <t>GANTT ŞEMASI ŞABLONU</t>
  </si>
  <si>
    <t>Zaman Fizibilitesi</t>
  </si>
  <si>
    <t>PROJE BAŞLIĞI</t>
  </si>
  <si>
    <t>E HOTEL</t>
  </si>
  <si>
    <t>ŞİRKET ADI</t>
  </si>
  <si>
    <t>E Company</t>
  </si>
  <si>
    <t>PROJE YÖNETİCİSİ</t>
  </si>
  <si>
    <t>Ferhat Yenilmez</t>
  </si>
  <si>
    <t>TARİH</t>
  </si>
  <si>
    <t>WBS NUMARASI</t>
  </si>
  <si>
    <t>GÖREV BAŞLIĞI</t>
  </si>
  <si>
    <t>GÖREV SAHİBİ</t>
  </si>
  <si>
    <t>BAŞLANGIÇ TARİHİ</t>
  </si>
  <si>
    <t>BİTİŞ TARİHİ</t>
  </si>
  <si>
    <t>SÜRE</t>
  </si>
  <si>
    <t>GÖREV TAMAMLANMA YÜZDESİ</t>
  </si>
  <si>
    <t>BİRİNCİ AŞAMA</t>
  </si>
  <si>
    <t>İKİNCİ AŞAMA</t>
  </si>
  <si>
    <t>ÜÇÜNCÜ AŞAMA</t>
  </si>
  <si>
    <t>DÖRDÜNCÜ AŞAMA</t>
  </si>
  <si>
    <t>1. HAFTA</t>
  </si>
  <si>
    <t>2. HAFTA</t>
  </si>
  <si>
    <t>3. HAFTA</t>
  </si>
  <si>
    <t>4. HAFTA</t>
  </si>
  <si>
    <t>5. HAFTA</t>
  </si>
  <si>
    <t>6. HAFTA</t>
  </si>
  <si>
    <t>7. HAFTA</t>
  </si>
  <si>
    <t>8. HAFTA</t>
  </si>
  <si>
    <t>9. HAFTA</t>
  </si>
  <si>
    <t>10. HAFTA</t>
  </si>
  <si>
    <t>11. HAFTA</t>
  </si>
  <si>
    <t>12. HAFTA</t>
  </si>
  <si>
    <t>P</t>
  </si>
  <si>
    <t>S</t>
  </si>
  <si>
    <t>Ç</t>
  </si>
  <si>
    <t>C</t>
  </si>
  <si>
    <t>1000-100</t>
  </si>
  <si>
    <t>Proje Tanımı ve Planlaması</t>
  </si>
  <si>
    <t>1000-101</t>
  </si>
  <si>
    <t>Kapsam ve Hedef Ayarı</t>
  </si>
  <si>
    <t>Herkes</t>
  </si>
  <si>
    <t>1000-102</t>
  </si>
  <si>
    <t>Tahminler</t>
  </si>
  <si>
    <t>1000-102-1</t>
  </si>
  <si>
    <t>Bütçe</t>
  </si>
  <si>
    <t>Bünyamin Bey</t>
  </si>
  <si>
    <t>1000-104</t>
  </si>
  <si>
    <t>Risk Yönetimi</t>
  </si>
  <si>
    <t>1000-103</t>
  </si>
  <si>
    <t>İletişim Planı</t>
  </si>
  <si>
    <t>1000-200</t>
  </si>
  <si>
    <t>Proje Oluşturma ve Başlatma</t>
  </si>
  <si>
    <t>1000-201</t>
  </si>
  <si>
    <t>Proje Beyanı</t>
  </si>
  <si>
    <t>1000-201-1</t>
  </si>
  <si>
    <t>Projeksiyonlar</t>
  </si>
  <si>
    <t>1000-201-2</t>
  </si>
  <si>
    <t>Proje Beyanı Revizyonları</t>
  </si>
  <si>
    <t>Burak Bey</t>
  </si>
  <si>
    <t>1000-201-3</t>
  </si>
  <si>
    <t>Onay Süreci</t>
  </si>
  <si>
    <t>1000-202</t>
  </si>
  <si>
    <t>Araştırma</t>
  </si>
  <si>
    <t>Ferhat Bey</t>
  </si>
  <si>
    <t>1000-204</t>
  </si>
  <si>
    <t>Görev Dağılımı</t>
  </si>
  <si>
    <t>1000-206</t>
  </si>
  <si>
    <t>Projeye Başlatma</t>
  </si>
  <si>
    <t>1000-300</t>
  </si>
  <si>
    <t>Proje Performansı/İzleme</t>
  </si>
  <si>
    <t>1000-301</t>
  </si>
  <si>
    <t>Durum, Takip ve Dağıtım</t>
  </si>
  <si>
    <t>1000-302</t>
  </si>
  <si>
    <t>Proje Güncellemeleri</t>
  </si>
  <si>
    <t>Hilal Hanım</t>
  </si>
  <si>
    <t>1000-302-1</t>
  </si>
  <si>
    <t>Şema Güncellemeleri</t>
  </si>
  <si>
    <t>Barış Bey</t>
  </si>
  <si>
    <t>1000-303</t>
  </si>
  <si>
    <t>Çalışma ve Maliyet Takibi</t>
  </si>
  <si>
    <t>1000-304</t>
  </si>
  <si>
    <t>Proje Performansı</t>
  </si>
  <si>
    <t>1000-203</t>
  </si>
  <si>
    <t>TPG</t>
  </si>
  <si>
    <t>1000-400</t>
  </si>
  <si>
    <t>İçerik Oluşturma</t>
  </si>
  <si>
    <t>1000-401</t>
  </si>
  <si>
    <t>Hedef kitleyi belirleme</t>
  </si>
  <si>
    <t>1000-402</t>
  </si>
  <si>
    <t>Web sitesinin içeriğini ve yapısını planlama</t>
  </si>
  <si>
    <t>1000-403</t>
  </si>
  <si>
    <t>Web sitesinin görsellerini hazırlama</t>
  </si>
  <si>
    <t>1000-403-1</t>
  </si>
  <si>
    <t>Görsel kimlik ve renk paletini oluşturma</t>
  </si>
  <si>
    <t>1000-404</t>
  </si>
  <si>
    <t>Web sitesinin metinlerini hazırlama</t>
  </si>
  <si>
    <t>1000-405</t>
  </si>
  <si>
    <t>Web sitenin genel tasarımını ve düzenini taslak olarak hazırlama</t>
  </si>
  <si>
    <t>1000-406</t>
  </si>
  <si>
    <t>Müşterinin değerlendirmesi</t>
  </si>
  <si>
    <t>1000-407</t>
  </si>
  <si>
    <t>Müşterinin isteklerine göre düzenlemeler</t>
  </si>
  <si>
    <t>1000-500</t>
  </si>
  <si>
    <t>Web Sitesinin Kodlanması</t>
  </si>
  <si>
    <t>1000-501</t>
  </si>
  <si>
    <t>Header</t>
  </si>
  <si>
    <t>1000-502</t>
  </si>
  <si>
    <t>Slider</t>
  </si>
  <si>
    <t>1000-503</t>
  </si>
  <si>
    <t>Navigation</t>
  </si>
  <si>
    <t>1000-504</t>
  </si>
  <si>
    <t>Section</t>
  </si>
  <si>
    <t>1000-505</t>
  </si>
  <si>
    <t>Articler</t>
  </si>
  <si>
    <t>1000-506</t>
  </si>
  <si>
    <t>Footer</t>
  </si>
  <si>
    <t>1000-600</t>
  </si>
  <si>
    <t>Teknik Geliştirme</t>
  </si>
  <si>
    <t>1000-601</t>
  </si>
  <si>
    <t>Web sitesini test ortamında yayınlama</t>
  </si>
  <si>
    <t>1000-602</t>
  </si>
  <si>
    <t>Mobil uyumluluğu testi</t>
  </si>
  <si>
    <t>1000-603</t>
  </si>
  <si>
    <t>1000-700</t>
  </si>
  <si>
    <t>Yayınlama ve Tanıtım</t>
  </si>
  <si>
    <t>1000-701</t>
  </si>
  <si>
    <t>Web sitesini canlı ortamda yayınlama</t>
  </si>
  <si>
    <t>1000-702</t>
  </si>
  <si>
    <t>Web sitesini arama motorlarına kaydetme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</si>
</sst>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.&quot;mm&quot;.&quot;yy"/>
    <numFmt numFmtId="165" formatCode="%0"/>
    <numFmt numFmtId="166" formatCode="&quot;$&quot;#,##0.00"/>
    <numFmt numFmtId="167" formatCode="0.0%"/>
    <numFmt numFmtId="168" formatCode="dd.mm.yy"/>
  </numFmts>
  <fonts count="39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b/>
      <sz val="10.0"/>
      <color rgb="FF000000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theme="1"/>
      <name val="Roboto"/>
    </font>
    <font>
      <sz val="9.0"/>
      <color theme="1"/>
      <name val="Arial"/>
    </font>
    <font>
      <color rgb="FF000000"/>
      <name val="Roboto"/>
    </font>
    <font>
      <sz val="9.0"/>
      <color rgb="FFE8E6E3"/>
      <name val="Arial"/>
    </font>
    <font>
      <sz val="9.0"/>
      <color rgb="FF000000"/>
      <name val="Arial"/>
    </font>
    <font>
      <b/>
      <sz val="11.0"/>
      <color theme="1"/>
      <name val="Roboto"/>
    </font>
    <font>
      <color theme="1"/>
      <name val="Arial"/>
    </font>
    <font>
      <color rgb="FF434343"/>
      <name val="Roboto"/>
    </font>
    <font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top style="thin">
        <color rgb="FFCCCCCC"/>
      </top>
      <bottom style="thin">
        <color rgb="FFB7B7B7"/>
      </bottom>
    </border>
    <border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shrinkToFit="0" vertical="center" wrapText="0"/>
    </xf>
    <xf borderId="1" fillId="2" fontId="10" numFmtId="0" xfId="0" applyAlignment="1" applyBorder="1" applyFont="1">
      <alignment shrinkToFit="0" vertical="center" wrapText="1"/>
    </xf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2" fontId="13" numFmtId="0" xfId="0" applyAlignment="1" applyFont="1">
      <alignment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shrinkToFit="0" vertical="center" wrapText="0"/>
    </xf>
    <xf borderId="0" fillId="2" fontId="18" numFmtId="0" xfId="0" applyAlignment="1" applyFont="1">
      <alignment shrinkToFit="0" vertical="center" wrapText="0"/>
    </xf>
    <xf borderId="2" fillId="0" fontId="17" numFmtId="0" xfId="0" applyAlignment="1" applyBorder="1" applyFont="1">
      <alignment horizontal="left" vertical="center"/>
    </xf>
    <xf borderId="0" fillId="0" fontId="4" numFmtId="0" xfId="0" applyFont="1"/>
    <xf borderId="2" fillId="0" fontId="17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2" fillId="0" fontId="19" numFmtId="0" xfId="0" applyAlignment="1" applyBorder="1" applyFont="1">
      <alignment horizontal="left" shrinkToFit="0" vertical="center" wrapText="0"/>
    </xf>
    <xf borderId="2" fillId="0" fontId="17" numFmtId="164" xfId="0" applyAlignment="1" applyBorder="1" applyFont="1" applyNumberFormat="1">
      <alignment horizontal="left" vertical="center"/>
    </xf>
    <xf borderId="2" fillId="0" fontId="18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shrinkToFit="0" vertical="center" wrapText="1"/>
    </xf>
    <xf borderId="3" fillId="4" fontId="23" numFmtId="0" xfId="0" applyAlignment="1" applyBorder="1" applyFill="1" applyFont="1">
      <alignment horizontal="center" shrinkToFit="0" vertical="center" wrapText="0"/>
    </xf>
    <xf borderId="3" fillId="5" fontId="23" numFmtId="0" xfId="0" applyAlignment="1" applyBorder="1" applyFill="1" applyFont="1">
      <alignment horizontal="center" shrinkToFit="0" vertical="center" wrapText="0"/>
    </xf>
    <xf borderId="3" fillId="6" fontId="23" numFmtId="0" xfId="0" applyAlignment="1" applyBorder="1" applyFill="1" applyFont="1">
      <alignment horizontal="center" shrinkToFit="0" vertical="center" wrapText="0"/>
    </xf>
    <xf borderId="3" fillId="7" fontId="23" numFmtId="0" xfId="0" applyAlignment="1" applyBorder="1" applyFill="1" applyFont="1">
      <alignment horizontal="center" shrinkToFit="0" vertical="center" wrapText="0"/>
    </xf>
    <xf borderId="4" fillId="0" fontId="8" numFmtId="0" xfId="0" applyBorder="1" applyFont="1"/>
    <xf borderId="0" fillId="0" fontId="24" numFmtId="0" xfId="0" applyAlignment="1" applyFont="1">
      <alignment vertical="center"/>
    </xf>
    <xf borderId="5" fillId="8" fontId="23" numFmtId="0" xfId="0" applyAlignment="1" applyBorder="1" applyFill="1" applyFont="1">
      <alignment horizontal="center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3" numFmtId="0" xfId="0" applyAlignment="1" applyBorder="1" applyFill="1" applyFont="1">
      <alignment horizontal="center" shrinkToFit="0" vertical="center" wrapText="0"/>
    </xf>
    <xf borderId="5" fillId="10" fontId="23" numFmtId="0" xfId="0" applyAlignment="1" applyBorder="1" applyFill="1" applyFont="1">
      <alignment horizontal="center" shrinkToFit="0" vertical="center" wrapText="0"/>
    </xf>
    <xf borderId="5" fillId="11" fontId="23" numFmtId="0" xfId="0" applyAlignment="1" applyBorder="1" applyFill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8" fillId="12" fontId="26" numFmtId="0" xfId="0" applyAlignment="1" applyBorder="1" applyFill="1" applyFont="1">
      <alignment horizontal="center" shrinkToFit="0" vertical="center" wrapText="0"/>
    </xf>
    <xf borderId="8" fillId="13" fontId="26" numFmtId="0" xfId="0" applyAlignment="1" applyBorder="1" applyFill="1" applyFont="1">
      <alignment horizontal="center" shrinkToFit="0" vertical="center" wrapText="0"/>
    </xf>
    <xf borderId="8" fillId="14" fontId="26" numFmtId="0" xfId="0" applyAlignment="1" applyBorder="1" applyFill="1" applyFont="1">
      <alignment horizontal="center" shrinkToFit="0" vertical="center" wrapText="0"/>
    </xf>
    <xf borderId="8" fillId="15" fontId="26" numFmtId="0" xfId="0" applyAlignment="1" applyBorder="1" applyFill="1" applyFont="1">
      <alignment horizontal="center" shrinkToFit="0" vertical="center" wrapText="0"/>
    </xf>
    <xf borderId="9" fillId="16" fontId="27" numFmtId="49" xfId="0" applyAlignment="1" applyBorder="1" applyFill="1" applyFont="1" applyNumberFormat="1">
      <alignment horizontal="left" shrinkToFit="0" vertical="center" wrapText="1"/>
    </xf>
    <xf borderId="9" fillId="16" fontId="27" numFmtId="0" xfId="0" applyAlignment="1" applyBorder="1" applyFont="1">
      <alignment shrinkToFit="0" vertical="center" wrapText="0"/>
    </xf>
    <xf borderId="9" fillId="16" fontId="27" numFmtId="0" xfId="0" applyAlignment="1" applyBorder="1" applyFont="1">
      <alignment shrinkToFit="0" vertical="center" wrapText="1"/>
    </xf>
    <xf borderId="9" fillId="16" fontId="27" numFmtId="165" xfId="0" applyAlignment="1" applyBorder="1" applyFont="1" applyNumberFormat="1">
      <alignment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6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17" numFmtId="49" xfId="0" applyAlignment="1" applyBorder="1" applyFont="1" applyNumberFormat="1">
      <alignment horizontal="left" shrinkToFit="0" vertical="center" wrapText="1"/>
    </xf>
    <xf borderId="10" fillId="0" fontId="29" numFmtId="0" xfId="0" applyAlignment="1" applyBorder="1" applyFont="1">
      <alignment shrinkToFit="0" vertical="center" wrapText="1"/>
    </xf>
    <xf borderId="10" fillId="0" fontId="17" numFmtId="164" xfId="0" applyAlignment="1" applyBorder="1" applyFont="1" applyNumberFormat="1">
      <alignment horizontal="left" shrinkToFit="0" vertical="center" wrapText="1"/>
    </xf>
    <xf borderId="10" fillId="0" fontId="29" numFmtId="0" xfId="0" applyAlignment="1" applyBorder="1" applyFont="1">
      <alignment horizontal="center" shrinkToFit="0" vertical="center" wrapText="1"/>
    </xf>
    <xf borderId="10" fillId="0" fontId="17" numFmtId="165" xfId="0" applyAlignment="1" applyBorder="1" applyFont="1" applyNumberFormat="1">
      <alignment horizontal="center" shrinkToFit="0" vertical="center" wrapText="1"/>
    </xf>
    <xf borderId="11" fillId="0" fontId="28" numFmtId="49" xfId="0" applyAlignment="1" applyBorder="1" applyFont="1" applyNumberForma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1" fillId="0" fontId="30" numFmtId="9" xfId="0" applyAlignment="1" applyBorder="1" applyFont="1" applyNumberForma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7" fontId="30" numFmtId="0" xfId="0" applyAlignment="1" applyBorder="1" applyFill="1" applyFont="1">
      <alignment horizontal="center" shrinkToFit="0" vertical="center" wrapText="0"/>
    </xf>
    <xf borderId="12" fillId="18" fontId="30" numFmtId="0" xfId="0" applyAlignment="1" applyBorder="1" applyFill="1" applyFont="1">
      <alignment horizontal="center" shrinkToFit="0" vertical="center" wrapText="0"/>
    </xf>
    <xf borderId="0" fillId="2" fontId="31" numFmtId="0" xfId="0" applyFont="1"/>
    <xf borderId="12" fillId="19" fontId="30" numFmtId="0" xfId="0" applyAlignment="1" applyBorder="1" applyFill="1" applyFont="1">
      <alignment horizontal="center" shrinkToFit="0" vertical="center" wrapText="0"/>
    </xf>
    <xf borderId="12" fillId="20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0" fillId="0" fontId="32" numFmtId="49" xfId="0" applyAlignment="1" applyBorder="1" applyFont="1" applyNumberFormat="1">
      <alignment shrinkToFit="0" vertical="center" wrapText="1"/>
    </xf>
    <xf borderId="10" fillId="21" fontId="17" numFmtId="165" xfId="0" applyAlignment="1" applyBorder="1" applyFill="1" applyFont="1" applyNumberFormat="1">
      <alignment horizontal="center" shrinkToFit="0" vertical="center" wrapText="1"/>
    </xf>
    <xf borderId="0" fillId="0" fontId="33" numFmtId="0" xfId="0" applyFont="1"/>
    <xf borderId="0" fillId="0" fontId="33" numFmtId="9" xfId="0" applyFont="1" applyNumberFormat="1"/>
    <xf borderId="0" fillId="0" fontId="34" numFmtId="49" xfId="0" applyFont="1" applyNumberFormat="1"/>
    <xf borderId="14" fillId="0" fontId="30" numFmtId="0" xfId="0" applyAlignment="1" applyBorder="1" applyFont="1">
      <alignment horizontal="center" shrinkToFit="0" vertical="center" wrapText="0"/>
    </xf>
    <xf borderId="14" fillId="17" fontId="30" numFmtId="0" xfId="0" applyAlignment="1" applyBorder="1" applyFont="1">
      <alignment horizontal="center" shrinkToFit="0" vertical="center" wrapText="0"/>
    </xf>
    <xf borderId="14" fillId="18" fontId="30" numFmtId="0" xfId="0" applyAlignment="1" applyBorder="1" applyFont="1">
      <alignment horizontal="center" shrinkToFit="0" vertical="center" wrapText="0"/>
    </xf>
    <xf borderId="14" fillId="19" fontId="30" numFmtId="0" xfId="0" applyAlignment="1" applyBorder="1" applyFont="1">
      <alignment horizontal="center" shrinkToFit="0" vertical="center" wrapText="0"/>
    </xf>
    <xf borderId="14" fillId="20" fontId="30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4" fillId="0" fontId="30" numFmtId="49" xfId="0" applyAlignment="1" applyBorder="1" applyFont="1" applyNumberFormat="1">
      <alignment horizontal="center" shrinkToFit="0" vertical="center" wrapText="0"/>
    </xf>
    <xf borderId="16" fillId="0" fontId="30" numFmtId="9" xfId="0" applyAlignment="1" applyBorder="1" applyFont="1" applyNumberFormat="1">
      <alignment horizontal="center" shrinkToFit="0" vertical="center" wrapText="0"/>
    </xf>
    <xf borderId="0" fillId="16" fontId="35" numFmtId="0" xfId="0" applyAlignment="1" applyFont="1">
      <alignment horizontal="center" shrinkToFit="0" vertical="center" wrapText="0"/>
    </xf>
    <xf borderId="0" fillId="16" fontId="35" numFmtId="166" xfId="0" applyAlignment="1" applyFont="1" applyNumberFormat="1">
      <alignment horizontal="center" shrinkToFit="0" vertical="center" wrapText="0"/>
    </xf>
    <xf borderId="0" fillId="16" fontId="35" numFmtId="3" xfId="0" applyAlignment="1" applyFont="1" applyNumberFormat="1">
      <alignment horizontal="center" shrinkToFit="0" vertical="center" wrapText="0"/>
    </xf>
    <xf borderId="10" fillId="0" fontId="29" numFmtId="165" xfId="0" applyAlignment="1" applyBorder="1" applyFont="1" applyNumberFormat="1">
      <alignment horizontal="center" shrinkToFit="0" vertical="center" wrapText="1"/>
    </xf>
    <xf borderId="12" fillId="2" fontId="30" numFmtId="0" xfId="0" applyAlignment="1" applyBorder="1" applyFont="1">
      <alignment horizontal="center" shrinkToFit="0" vertical="center" wrapText="0"/>
    </xf>
    <xf borderId="14" fillId="0" fontId="30" numFmtId="166" xfId="0" applyAlignment="1" applyBorder="1" applyFont="1" applyNumberFormat="1">
      <alignment horizontal="center" shrinkToFit="0" vertical="center" wrapText="0"/>
    </xf>
    <xf borderId="14" fillId="2" fontId="30" numFmtId="0" xfId="0" applyAlignment="1" applyBorder="1" applyFont="1">
      <alignment horizontal="center" shrinkToFit="0" vertical="center" wrapText="0"/>
    </xf>
    <xf borderId="16" fillId="2" fontId="30" numFmtId="9" xfId="0" applyAlignment="1" applyBorder="1" applyFont="1" applyNumberFormat="1">
      <alignment horizontal="center" shrinkToFit="0" vertical="center" wrapText="0"/>
    </xf>
    <xf borderId="17" fillId="2" fontId="30" numFmtId="9" xfId="0" applyAlignment="1" applyBorder="1" applyFont="1" applyNumberFormat="1">
      <alignment horizontal="center" shrinkToFit="0" vertical="center" wrapText="0"/>
    </xf>
    <xf borderId="10" fillId="0" fontId="29" numFmtId="0" xfId="0" applyAlignment="1" applyBorder="1" applyFont="1">
      <alignment readingOrder="0" shrinkToFit="0" vertical="center" wrapText="1"/>
    </xf>
    <xf borderId="10" fillId="0" fontId="17" numFmtId="167" xfId="0" applyAlignment="1" applyBorder="1" applyFont="1" applyNumberFormat="1">
      <alignment horizontal="center" readingOrder="0" shrinkToFit="0" vertical="center" wrapText="1"/>
    </xf>
    <xf borderId="0" fillId="0" fontId="17" numFmtId="49" xfId="0" applyAlignment="1" applyFont="1" applyNumberFormat="1">
      <alignment horizontal="left" shrinkToFit="0" vertical="center" wrapText="1"/>
    </xf>
    <xf borderId="0" fillId="0" fontId="29" numFmtId="0" xfId="0" applyAlignment="1" applyFont="1">
      <alignment shrinkToFit="0" vertical="center" wrapText="1"/>
    </xf>
    <xf borderId="0" fillId="0" fontId="17" numFmtId="164" xfId="0" applyAlignment="1" applyFont="1" applyNumberFormat="1">
      <alignment horizontal="left" shrinkToFit="0" vertical="center" wrapText="1"/>
    </xf>
    <xf borderId="0" fillId="0" fontId="17" numFmtId="165" xfId="0" applyAlignment="1" applyFont="1" applyNumberFormat="1">
      <alignment horizontal="center" shrinkToFit="0" vertical="center" wrapText="1"/>
    </xf>
    <xf borderId="18" fillId="0" fontId="30" numFmtId="9" xfId="0" applyAlignment="1" applyBorder="1" applyFont="1" applyNumberFormat="1">
      <alignment horizontal="center" shrinkToFit="0" vertical="center" wrapText="0"/>
    </xf>
    <xf borderId="19" fillId="0" fontId="30" numFmtId="166" xfId="0" applyAlignment="1" applyBorder="1" applyFont="1" applyNumberForma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19" fillId="17" fontId="30" numFmtId="0" xfId="0" applyAlignment="1" applyBorder="1" applyFont="1">
      <alignment horizontal="center" shrinkToFit="0" vertical="center" wrapText="0"/>
    </xf>
    <xf borderId="19" fillId="2" fontId="30" numFmtId="0" xfId="0" applyAlignment="1" applyBorder="1" applyFont="1">
      <alignment horizontal="center" shrinkToFit="0" vertical="center" wrapText="0"/>
    </xf>
    <xf borderId="19" fillId="18" fontId="30" numFmtId="0" xfId="0" applyAlignment="1" applyBorder="1" applyFont="1">
      <alignment horizontal="center" shrinkToFit="0" vertical="center" wrapText="0"/>
    </xf>
    <xf borderId="19" fillId="19" fontId="30" numFmtId="0" xfId="0" applyAlignment="1" applyBorder="1" applyFont="1">
      <alignment horizontal="center" shrinkToFit="0" vertical="center" wrapText="0"/>
    </xf>
    <xf borderId="19" fillId="20" fontId="30" numFmtId="0" xfId="0" applyAlignment="1" applyBorder="1" applyFont="1">
      <alignment horizontal="center" shrinkToFit="0" vertical="center" wrapText="0"/>
    </xf>
    <xf borderId="20" fillId="0" fontId="30" numFmtId="0" xfId="0" applyAlignment="1" applyBorder="1" applyFont="1">
      <alignment horizontal="center" shrinkToFit="0" vertical="center" wrapText="0"/>
    </xf>
    <xf borderId="21" fillId="0" fontId="32" numFmtId="49" xfId="0" applyAlignment="1" applyBorder="1" applyFont="1" applyNumberFormat="1">
      <alignment shrinkToFit="0" vertical="center" wrapText="1"/>
    </xf>
    <xf borderId="12" fillId="0" fontId="30" numFmtId="166" xfId="0" applyAlignment="1" applyBorder="1" applyFont="1" applyNumberFormat="1">
      <alignment horizontal="center" shrinkToFit="0" vertical="center" wrapText="0"/>
    </xf>
    <xf borderId="10" fillId="21" fontId="29" numFmtId="165" xfId="0" applyAlignment="1" applyBorder="1" applyFont="1" applyNumberFormat="1">
      <alignment horizontal="center" shrinkToFit="0" vertical="center" wrapText="1"/>
    </xf>
    <xf borderId="0" fillId="0" fontId="36" numFmtId="0" xfId="0" applyFont="1"/>
    <xf borderId="0" fillId="16" fontId="27" numFmtId="49" xfId="0" applyAlignment="1" applyFont="1" applyNumberFormat="1">
      <alignment horizontal="left" shrinkToFit="0" wrapText="1"/>
    </xf>
    <xf borderId="0" fillId="16" fontId="27" numFmtId="0" xfId="0" applyAlignment="1" applyFont="1">
      <alignment vertical="center"/>
    </xf>
    <xf borderId="0" fillId="16" fontId="36" numFmtId="0" xfId="0" applyFont="1"/>
    <xf borderId="0" fillId="16" fontId="36" numFmtId="165" xfId="0" applyFont="1" applyNumberFormat="1"/>
    <xf borderId="0" fillId="16" fontId="36" numFmtId="166" xfId="0" applyFont="1" applyNumberFormat="1"/>
    <xf borderId="0" fillId="16" fontId="36" numFmtId="3" xfId="0" applyFont="1" applyNumberFormat="1"/>
    <xf borderId="22" fillId="16" fontId="36" numFmtId="0" xfId="0" applyBorder="1" applyFont="1"/>
    <xf borderId="6" fillId="0" fontId="36" numFmtId="49" xfId="0" applyBorder="1" applyFont="1" applyNumberFormat="1"/>
    <xf borderId="6" fillId="0" fontId="37" numFmtId="0" xfId="0" applyAlignment="1" applyBorder="1" applyFont="1">
      <alignment shrinkToFit="0" vertical="center" wrapText="1"/>
    </xf>
    <xf borderId="6" fillId="0" fontId="37" numFmtId="0" xfId="0" applyAlignment="1" applyBorder="1" applyFont="1">
      <alignment horizontal="left" shrinkToFit="0" vertical="center" wrapText="1"/>
    </xf>
    <xf borderId="6" fillId="0" fontId="32" numFmtId="164" xfId="0" applyAlignment="1" applyBorder="1" applyFont="1" applyNumberFormat="1">
      <alignment horizontal="left" shrinkToFit="0" vertical="center" wrapText="1"/>
    </xf>
    <xf borderId="7" fillId="2" fontId="32" numFmtId="165" xfId="0" applyAlignment="1" applyBorder="1" applyFont="1" applyNumberFormat="1">
      <alignment horizontal="center" shrinkToFit="0" wrapText="1"/>
    </xf>
    <xf borderId="17" fillId="0" fontId="36" numFmtId="9" xfId="0" applyBorder="1" applyFont="1" applyNumberFormat="1"/>
    <xf borderId="17" fillId="0" fontId="36" numFmtId="166" xfId="0" applyBorder="1" applyFont="1" applyNumberFormat="1"/>
    <xf borderId="17" fillId="0" fontId="36" numFmtId="0" xfId="0" applyBorder="1" applyFont="1"/>
    <xf borderId="17" fillId="17" fontId="36" numFmtId="0" xfId="0" applyBorder="1" applyFont="1"/>
    <xf borderId="17" fillId="18" fontId="36" numFmtId="0" xfId="0" applyBorder="1" applyFont="1"/>
    <xf borderId="0" fillId="0" fontId="38" numFmtId="0" xfId="0" applyFont="1"/>
    <xf borderId="17" fillId="19" fontId="36" numFmtId="0" xfId="0" applyBorder="1" applyFont="1"/>
    <xf borderId="17" fillId="20" fontId="36" numFmtId="0" xfId="0" applyBorder="1" applyFont="1"/>
    <xf borderId="23" fillId="0" fontId="36" numFmtId="0" xfId="0" applyBorder="1" applyFont="1"/>
    <xf borderId="10" fillId="0" fontId="32" numFmtId="49" xfId="0" applyAlignment="1" applyBorder="1" applyFont="1" applyNumberFormat="1">
      <alignment shrinkToFit="0" wrapText="1"/>
    </xf>
    <xf borderId="10" fillId="0" fontId="37" numFmtId="0" xfId="0" applyAlignment="1" applyBorder="1" applyFont="1">
      <alignment shrinkToFit="0" vertical="center" wrapText="1"/>
    </xf>
    <xf borderId="10" fillId="0" fontId="37" numFmtId="0" xfId="0" applyAlignment="1" applyBorder="1" applyFont="1">
      <alignment horizontal="left" shrinkToFit="0" vertical="center" wrapText="1"/>
    </xf>
    <xf borderId="10" fillId="0" fontId="32" numFmtId="164" xfId="0" applyAlignment="1" applyBorder="1" applyFont="1" applyNumberFormat="1">
      <alignment horizontal="left" shrinkToFit="0" vertical="center" wrapText="1"/>
    </xf>
    <xf borderId="24" fillId="2" fontId="37" numFmtId="165" xfId="0" applyAlignment="1" applyBorder="1" applyFont="1" applyNumberFormat="1">
      <alignment horizontal="center" shrinkToFit="0" wrapText="1"/>
    </xf>
    <xf borderId="25" fillId="0" fontId="36" numFmtId="9" xfId="0" applyBorder="1" applyFont="1" applyNumberFormat="1"/>
    <xf borderId="25" fillId="0" fontId="36" numFmtId="166" xfId="0" applyBorder="1" applyFont="1" applyNumberFormat="1"/>
    <xf borderId="25" fillId="0" fontId="36" numFmtId="0" xfId="0" applyBorder="1" applyFont="1"/>
    <xf borderId="25" fillId="17" fontId="36" numFmtId="0" xfId="0" applyBorder="1" applyFont="1"/>
    <xf borderId="25" fillId="18" fontId="36" numFmtId="0" xfId="0" applyBorder="1" applyFont="1"/>
    <xf borderId="25" fillId="19" fontId="36" numFmtId="0" xfId="0" applyBorder="1" applyFont="1"/>
    <xf borderId="25" fillId="20" fontId="36" numFmtId="0" xfId="0" applyBorder="1" applyFont="1"/>
    <xf borderId="26" fillId="0" fontId="36" numFmtId="0" xfId="0" applyBorder="1" applyFont="1"/>
    <xf borderId="10" fillId="0" fontId="17" numFmtId="168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2F75B5"/>
          <bgColor rgb="FF2F75B5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833C0C"/>
          <bgColor rgb="FF833C0C"/>
        </patternFill>
      </fill>
      <border/>
    </dxf>
    <dxf>
      <font/>
      <fill>
        <patternFill patternType="solid">
          <fgColor rgb="FF806000"/>
          <bgColor rgb="FF806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33.63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2.25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0" t="s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4"/>
      <c r="AJ2" s="14"/>
      <c r="AK2" s="14"/>
      <c r="AL2" s="1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9" t="s">
        <v>2</v>
      </c>
      <c r="C4" s="20"/>
      <c r="D4" s="21" t="s">
        <v>3</v>
      </c>
      <c r="E4" s="20"/>
      <c r="F4" s="20"/>
      <c r="G4" s="20"/>
      <c r="H4" s="22"/>
      <c r="I4" s="19" t="s">
        <v>4</v>
      </c>
      <c r="J4" s="20"/>
      <c r="K4" s="20"/>
      <c r="L4" s="20"/>
      <c r="M4" s="20"/>
      <c r="N4" s="20"/>
      <c r="O4" s="20"/>
      <c r="P4" s="23" t="s">
        <v>5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4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9" t="s">
        <v>6</v>
      </c>
      <c r="C5" s="20"/>
      <c r="D5" s="25" t="s">
        <v>7</v>
      </c>
      <c r="E5" s="20"/>
      <c r="F5" s="20"/>
      <c r="G5" s="20"/>
      <c r="H5" s="26"/>
      <c r="I5" s="27" t="s">
        <v>8</v>
      </c>
      <c r="J5" s="20"/>
      <c r="K5" s="20"/>
      <c r="L5" s="20"/>
      <c r="M5" s="20"/>
      <c r="N5" s="20"/>
      <c r="O5" s="20"/>
      <c r="P5" s="28">
        <v>45373.0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9"/>
      <c r="AC5" s="24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9</v>
      </c>
      <c r="C8" s="35" t="s">
        <v>10</v>
      </c>
      <c r="D8" s="35" t="s">
        <v>11</v>
      </c>
      <c r="E8" s="35" t="s">
        <v>12</v>
      </c>
      <c r="F8" s="35" t="s">
        <v>13</v>
      </c>
      <c r="G8" s="35" t="s">
        <v>14</v>
      </c>
      <c r="H8" s="35" t="s">
        <v>15</v>
      </c>
      <c r="I8" s="36" t="s">
        <v>16</v>
      </c>
      <c r="X8" s="37" t="s">
        <v>17</v>
      </c>
      <c r="AM8" s="38" t="s">
        <v>18</v>
      </c>
      <c r="BB8" s="39" t="s">
        <v>19</v>
      </c>
      <c r="BP8" s="40"/>
      <c r="BQ8" s="31"/>
    </row>
    <row r="9" ht="17.25" customHeight="1">
      <c r="A9" s="41"/>
      <c r="I9" s="42" t="s">
        <v>20</v>
      </c>
      <c r="J9" s="43"/>
      <c r="K9" s="43"/>
      <c r="L9" s="43"/>
      <c r="M9" s="44"/>
      <c r="N9" s="42" t="s">
        <v>21</v>
      </c>
      <c r="O9" s="43"/>
      <c r="P9" s="43"/>
      <c r="Q9" s="43"/>
      <c r="R9" s="44"/>
      <c r="S9" s="42" t="s">
        <v>22</v>
      </c>
      <c r="T9" s="43"/>
      <c r="U9" s="43"/>
      <c r="V9" s="43"/>
      <c r="W9" s="44"/>
      <c r="X9" s="45" t="s">
        <v>23</v>
      </c>
      <c r="Y9" s="43"/>
      <c r="Z9" s="43"/>
      <c r="AA9" s="43"/>
      <c r="AB9" s="44"/>
      <c r="AC9" s="45" t="s">
        <v>24</v>
      </c>
      <c r="AD9" s="43"/>
      <c r="AE9" s="43"/>
      <c r="AF9" s="43"/>
      <c r="AG9" s="44"/>
      <c r="AH9" s="45" t="s">
        <v>25</v>
      </c>
      <c r="AI9" s="43"/>
      <c r="AJ9" s="43"/>
      <c r="AK9" s="43"/>
      <c r="AL9" s="44"/>
      <c r="AM9" s="46" t="s">
        <v>26</v>
      </c>
      <c r="AN9" s="43"/>
      <c r="AO9" s="43"/>
      <c r="AP9" s="43"/>
      <c r="AQ9" s="44"/>
      <c r="AR9" s="46" t="s">
        <v>27</v>
      </c>
      <c r="AS9" s="43"/>
      <c r="AT9" s="43"/>
      <c r="AU9" s="43"/>
      <c r="AV9" s="44"/>
      <c r="AW9" s="46" t="s">
        <v>28</v>
      </c>
      <c r="AX9" s="43"/>
      <c r="AY9" s="43"/>
      <c r="AZ9" s="43"/>
      <c r="BA9" s="44"/>
      <c r="BB9" s="47" t="s">
        <v>29</v>
      </c>
      <c r="BC9" s="43"/>
      <c r="BD9" s="43"/>
      <c r="BE9" s="43"/>
      <c r="BF9" s="44"/>
      <c r="BG9" s="47" t="s">
        <v>30</v>
      </c>
      <c r="BH9" s="43"/>
      <c r="BI9" s="43"/>
      <c r="BJ9" s="43"/>
      <c r="BK9" s="44"/>
      <c r="BL9" s="47" t="s">
        <v>31</v>
      </c>
      <c r="BM9" s="43"/>
      <c r="BN9" s="43"/>
      <c r="BO9" s="43"/>
      <c r="BP9" s="44"/>
      <c r="BQ9" s="41"/>
    </row>
    <row r="10" ht="17.25" customHeight="1">
      <c r="A10" s="48"/>
      <c r="I10" s="49" t="s">
        <v>32</v>
      </c>
      <c r="J10" s="49" t="s">
        <v>33</v>
      </c>
      <c r="K10" s="49" t="s">
        <v>34</v>
      </c>
      <c r="L10" s="49" t="s">
        <v>32</v>
      </c>
      <c r="M10" s="49" t="s">
        <v>35</v>
      </c>
      <c r="N10" s="49" t="s">
        <v>32</v>
      </c>
      <c r="O10" s="49" t="s">
        <v>33</v>
      </c>
      <c r="P10" s="49" t="s">
        <v>34</v>
      </c>
      <c r="Q10" s="49" t="s">
        <v>32</v>
      </c>
      <c r="R10" s="49" t="s">
        <v>35</v>
      </c>
      <c r="S10" s="49" t="s">
        <v>32</v>
      </c>
      <c r="T10" s="49" t="s">
        <v>33</v>
      </c>
      <c r="U10" s="49" t="s">
        <v>34</v>
      </c>
      <c r="V10" s="49" t="s">
        <v>32</v>
      </c>
      <c r="W10" s="49" t="s">
        <v>35</v>
      </c>
      <c r="X10" s="50" t="s">
        <v>32</v>
      </c>
      <c r="Y10" s="50" t="s">
        <v>33</v>
      </c>
      <c r="Z10" s="50" t="s">
        <v>34</v>
      </c>
      <c r="AA10" s="50" t="s">
        <v>32</v>
      </c>
      <c r="AB10" s="50" t="s">
        <v>35</v>
      </c>
      <c r="AC10" s="50" t="s">
        <v>32</v>
      </c>
      <c r="AD10" s="50" t="s">
        <v>33</v>
      </c>
      <c r="AE10" s="50" t="s">
        <v>34</v>
      </c>
      <c r="AF10" s="50" t="s">
        <v>32</v>
      </c>
      <c r="AG10" s="50" t="s">
        <v>35</v>
      </c>
      <c r="AH10" s="50" t="s">
        <v>32</v>
      </c>
      <c r="AI10" s="50" t="s">
        <v>33</v>
      </c>
      <c r="AJ10" s="50" t="s">
        <v>34</v>
      </c>
      <c r="AK10" s="50" t="s">
        <v>32</v>
      </c>
      <c r="AL10" s="50" t="s">
        <v>35</v>
      </c>
      <c r="AM10" s="51" t="s">
        <v>32</v>
      </c>
      <c r="AN10" s="51" t="s">
        <v>33</v>
      </c>
      <c r="AO10" s="51" t="s">
        <v>34</v>
      </c>
      <c r="AP10" s="51" t="s">
        <v>32</v>
      </c>
      <c r="AQ10" s="51" t="s">
        <v>35</v>
      </c>
      <c r="AR10" s="51" t="s">
        <v>32</v>
      </c>
      <c r="AS10" s="51" t="s">
        <v>33</v>
      </c>
      <c r="AT10" s="51" t="s">
        <v>34</v>
      </c>
      <c r="AU10" s="51" t="s">
        <v>32</v>
      </c>
      <c r="AV10" s="51" t="s">
        <v>35</v>
      </c>
      <c r="AW10" s="51" t="s">
        <v>32</v>
      </c>
      <c r="AX10" s="51" t="s">
        <v>33</v>
      </c>
      <c r="AY10" s="51" t="s">
        <v>34</v>
      </c>
      <c r="AZ10" s="51" t="s">
        <v>32</v>
      </c>
      <c r="BA10" s="51" t="s">
        <v>35</v>
      </c>
      <c r="BB10" s="52" t="s">
        <v>32</v>
      </c>
      <c r="BC10" s="52" t="s">
        <v>33</v>
      </c>
      <c r="BD10" s="52" t="s">
        <v>34</v>
      </c>
      <c r="BE10" s="52" t="s">
        <v>32</v>
      </c>
      <c r="BF10" s="52" t="s">
        <v>35</v>
      </c>
      <c r="BG10" s="52" t="s">
        <v>32</v>
      </c>
      <c r="BH10" s="52" t="s">
        <v>33</v>
      </c>
      <c r="BI10" s="52" t="s">
        <v>34</v>
      </c>
      <c r="BJ10" s="52" t="s">
        <v>32</v>
      </c>
      <c r="BK10" s="52" t="s">
        <v>35</v>
      </c>
      <c r="BL10" s="52" t="s">
        <v>32</v>
      </c>
      <c r="BM10" s="52" t="s">
        <v>33</v>
      </c>
      <c r="BN10" s="52" t="s">
        <v>34</v>
      </c>
      <c r="BO10" s="52" t="s">
        <v>32</v>
      </c>
      <c r="BP10" s="52" t="s">
        <v>35</v>
      </c>
      <c r="BQ10" s="48"/>
    </row>
    <row r="11" ht="21.0" customHeight="1">
      <c r="A11" s="31"/>
      <c r="B11" s="53" t="s">
        <v>36</v>
      </c>
      <c r="C11" s="54" t="s">
        <v>37</v>
      </c>
      <c r="D11" s="55"/>
      <c r="E11" s="55"/>
      <c r="F11" s="55"/>
      <c r="G11" s="55"/>
      <c r="H11" s="56"/>
      <c r="I11" s="57"/>
      <c r="J11" s="58"/>
      <c r="K11" s="59"/>
      <c r="L11" s="59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31"/>
    </row>
    <row r="12" ht="17.25" customHeight="1" outlineLevel="1">
      <c r="A12" s="60"/>
      <c r="B12" s="61" t="s">
        <v>38</v>
      </c>
      <c r="C12" s="62" t="s">
        <v>39</v>
      </c>
      <c r="D12" s="62" t="s">
        <v>40</v>
      </c>
      <c r="E12" s="63">
        <v>45363.0</v>
      </c>
      <c r="F12" s="63">
        <v>45366.0</v>
      </c>
      <c r="G12" s="64">
        <f t="shared" ref="G12:G16" si="1">NETWORKDAYS(E12,F12)</f>
        <v>4</v>
      </c>
      <c r="H12" s="65">
        <v>1.0</v>
      </c>
      <c r="I12" s="66"/>
      <c r="J12" s="66"/>
      <c r="K12" s="67"/>
      <c r="L12" s="68"/>
      <c r="M12" s="69"/>
      <c r="N12" s="70"/>
      <c r="O12" s="70"/>
      <c r="P12" s="70"/>
      <c r="Q12" s="70"/>
      <c r="R12" s="70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71"/>
      <c r="AD12" s="71"/>
      <c r="AE12" s="71"/>
      <c r="AF12" s="71"/>
      <c r="AG12" s="71"/>
      <c r="AH12" s="72"/>
      <c r="AI12" s="69"/>
      <c r="AJ12" s="69"/>
      <c r="AK12" s="69"/>
      <c r="AL12" s="69"/>
      <c r="AM12" s="72"/>
      <c r="AN12" s="69"/>
      <c r="AO12" s="69"/>
      <c r="AP12" s="69"/>
      <c r="AQ12" s="69"/>
      <c r="AR12" s="73"/>
      <c r="AS12" s="73"/>
      <c r="AT12" s="73"/>
      <c r="AU12" s="73"/>
      <c r="AV12" s="73"/>
      <c r="AW12" s="72"/>
      <c r="AX12" s="69"/>
      <c r="AY12" s="69"/>
      <c r="AZ12" s="69"/>
      <c r="BA12" s="69"/>
      <c r="BB12" s="72"/>
      <c r="BC12" s="69"/>
      <c r="BD12" s="69"/>
      <c r="BE12" s="69"/>
      <c r="BF12" s="69"/>
      <c r="BG12" s="74"/>
      <c r="BH12" s="74"/>
      <c r="BI12" s="74"/>
      <c r="BJ12" s="74"/>
      <c r="BK12" s="74"/>
      <c r="BL12" s="72"/>
      <c r="BM12" s="69"/>
      <c r="BN12" s="69"/>
      <c r="BO12" s="69"/>
      <c r="BP12" s="75"/>
      <c r="BQ12" s="60"/>
    </row>
    <row r="13" ht="17.25" customHeight="1" outlineLevel="1">
      <c r="A13" s="60"/>
      <c r="B13" s="76" t="s">
        <v>41</v>
      </c>
      <c r="C13" s="62" t="s">
        <v>42</v>
      </c>
      <c r="D13" s="62" t="s">
        <v>40</v>
      </c>
      <c r="E13" s="63">
        <v>45363.0</v>
      </c>
      <c r="F13" s="63">
        <v>45366.0</v>
      </c>
      <c r="G13" s="64">
        <f t="shared" si="1"/>
        <v>4</v>
      </c>
      <c r="H13" s="77">
        <v>1.0</v>
      </c>
      <c r="I13" s="78"/>
      <c r="J13" s="79"/>
      <c r="K13" s="80"/>
      <c r="L13" s="81"/>
      <c r="M13" s="81"/>
      <c r="N13" s="82"/>
      <c r="O13" s="82"/>
      <c r="P13" s="82"/>
      <c r="Q13" s="82"/>
      <c r="R13" s="82"/>
      <c r="S13" s="69"/>
      <c r="T13" s="69"/>
      <c r="U13" s="69"/>
      <c r="V13" s="69"/>
      <c r="W13" s="81"/>
      <c r="X13" s="81"/>
      <c r="Y13" s="81"/>
      <c r="Z13" s="81"/>
      <c r="AA13" s="81"/>
      <c r="AB13" s="81"/>
      <c r="AC13" s="83"/>
      <c r="AD13" s="83"/>
      <c r="AE13" s="83"/>
      <c r="AF13" s="83"/>
      <c r="AG13" s="83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4"/>
      <c r="AS13" s="84"/>
      <c r="AT13" s="84"/>
      <c r="AU13" s="84"/>
      <c r="AV13" s="84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5"/>
      <c r="BH13" s="85"/>
      <c r="BI13" s="85"/>
      <c r="BJ13" s="85"/>
      <c r="BK13" s="85"/>
      <c r="BL13" s="81"/>
      <c r="BM13" s="81"/>
      <c r="BN13" s="81"/>
      <c r="BO13" s="81"/>
      <c r="BP13" s="86"/>
      <c r="BQ13" s="60"/>
    </row>
    <row r="14" ht="17.25" customHeight="1" outlineLevel="1">
      <c r="A14" s="60"/>
      <c r="B14" s="61" t="s">
        <v>43</v>
      </c>
      <c r="C14" s="62" t="s">
        <v>44</v>
      </c>
      <c r="D14" s="62" t="s">
        <v>45</v>
      </c>
      <c r="E14" s="63">
        <v>45364.0</v>
      </c>
      <c r="F14" s="63">
        <v>45364.0</v>
      </c>
      <c r="G14" s="64">
        <f t="shared" si="1"/>
        <v>1</v>
      </c>
      <c r="H14" s="65">
        <v>1.0</v>
      </c>
      <c r="I14" s="79"/>
      <c r="J14" s="87"/>
      <c r="K14" s="81"/>
      <c r="L14" s="78"/>
      <c r="M14" s="81"/>
      <c r="N14" s="82"/>
      <c r="O14" s="82"/>
      <c r="P14" s="82"/>
      <c r="Q14" s="82"/>
      <c r="R14" s="82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3"/>
      <c r="AD14" s="83"/>
      <c r="AE14" s="83"/>
      <c r="AF14" s="83"/>
      <c r="AG14" s="83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4"/>
      <c r="AS14" s="84"/>
      <c r="AT14" s="84"/>
      <c r="AU14" s="84"/>
      <c r="AV14" s="84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5"/>
      <c r="BH14" s="85"/>
      <c r="BI14" s="85"/>
      <c r="BJ14" s="85"/>
      <c r="BK14" s="85"/>
      <c r="BL14" s="81"/>
      <c r="BM14" s="81"/>
      <c r="BN14" s="81"/>
      <c r="BO14" s="81"/>
      <c r="BP14" s="86"/>
      <c r="BQ14" s="60"/>
    </row>
    <row r="15" ht="17.25" customHeight="1" outlineLevel="1">
      <c r="A15" s="60"/>
      <c r="B15" s="61" t="s">
        <v>46</v>
      </c>
      <c r="C15" s="62" t="s">
        <v>47</v>
      </c>
      <c r="D15" s="62" t="s">
        <v>40</v>
      </c>
      <c r="E15" s="63">
        <v>45363.0</v>
      </c>
      <c r="F15" s="63">
        <v>45365.0</v>
      </c>
      <c r="G15" s="64">
        <f t="shared" si="1"/>
        <v>3</v>
      </c>
      <c r="H15" s="65">
        <v>1.0</v>
      </c>
      <c r="I15" s="88"/>
      <c r="J15" s="88"/>
      <c r="K15" s="88"/>
      <c r="L15" s="81"/>
      <c r="M15" s="81"/>
      <c r="N15" s="82"/>
      <c r="O15" s="82"/>
      <c r="P15" s="82"/>
      <c r="Q15" s="82"/>
      <c r="R15" s="82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3"/>
      <c r="AD15" s="83"/>
      <c r="AE15" s="83"/>
      <c r="AF15" s="83"/>
      <c r="AG15" s="83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4"/>
      <c r="AS15" s="84"/>
      <c r="AT15" s="84"/>
      <c r="AU15" s="84"/>
      <c r="AV15" s="84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5"/>
      <c r="BH15" s="85"/>
      <c r="BI15" s="85"/>
      <c r="BJ15" s="85"/>
      <c r="BK15" s="85"/>
      <c r="BL15" s="81"/>
      <c r="BM15" s="81"/>
      <c r="BN15" s="81"/>
      <c r="BO15" s="81"/>
      <c r="BP15" s="86"/>
      <c r="BQ15" s="60"/>
    </row>
    <row r="16" ht="17.25" customHeight="1" outlineLevel="1">
      <c r="A16" s="60"/>
      <c r="B16" s="61" t="s">
        <v>48</v>
      </c>
      <c r="C16" s="62" t="s">
        <v>49</v>
      </c>
      <c r="D16" s="62" t="s">
        <v>40</v>
      </c>
      <c r="E16" s="63">
        <v>45365.0</v>
      </c>
      <c r="F16" s="63">
        <v>45365.0</v>
      </c>
      <c r="G16" s="64">
        <f t="shared" si="1"/>
        <v>1</v>
      </c>
      <c r="H16" s="65">
        <v>1.0</v>
      </c>
      <c r="I16" s="88"/>
      <c r="J16" s="88"/>
      <c r="K16" s="88"/>
      <c r="L16" s="81"/>
      <c r="M16" s="81"/>
      <c r="N16" s="82"/>
      <c r="O16" s="82"/>
      <c r="P16" s="82"/>
      <c r="Q16" s="82"/>
      <c r="R16" s="82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3"/>
      <c r="AD16" s="83"/>
      <c r="AE16" s="83"/>
      <c r="AF16" s="83"/>
      <c r="AG16" s="83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4"/>
      <c r="AS16" s="84"/>
      <c r="AT16" s="84"/>
      <c r="AU16" s="84"/>
      <c r="AV16" s="84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5"/>
      <c r="BH16" s="85"/>
      <c r="BI16" s="85"/>
      <c r="BJ16" s="85"/>
      <c r="BK16" s="85"/>
      <c r="BL16" s="81"/>
      <c r="BM16" s="81"/>
      <c r="BN16" s="81"/>
      <c r="BO16" s="81"/>
      <c r="BP16" s="86"/>
      <c r="BQ16" s="60"/>
    </row>
    <row r="17" ht="21.0" customHeight="1">
      <c r="A17" s="31"/>
      <c r="B17" s="53" t="s">
        <v>50</v>
      </c>
      <c r="C17" s="54" t="s">
        <v>51</v>
      </c>
      <c r="D17" s="55"/>
      <c r="E17" s="55"/>
      <c r="F17" s="55"/>
      <c r="G17" s="55"/>
      <c r="H17" s="55"/>
      <c r="I17" s="89"/>
      <c r="J17" s="90"/>
      <c r="K17" s="91"/>
      <c r="L17" s="91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31"/>
    </row>
    <row r="18" ht="17.25" customHeight="1" outlineLevel="1">
      <c r="A18" s="60"/>
      <c r="B18" s="61" t="s">
        <v>52</v>
      </c>
      <c r="C18" s="62" t="s">
        <v>53</v>
      </c>
      <c r="D18" s="62" t="s">
        <v>40</v>
      </c>
      <c r="E18" s="63">
        <v>45369.0</v>
      </c>
      <c r="F18" s="63">
        <v>45376.0</v>
      </c>
      <c r="G18" s="64">
        <f t="shared" ref="G18:G20" si="2">NETWORKDAYS(E18,F18)</f>
        <v>6</v>
      </c>
      <c r="H18" s="92">
        <v>1.0</v>
      </c>
      <c r="I18" s="93"/>
      <c r="J18" s="93"/>
      <c r="K18" s="93"/>
      <c r="L18" s="93"/>
      <c r="M18" s="93"/>
      <c r="N18" s="70"/>
      <c r="O18" s="70"/>
      <c r="P18" s="70"/>
      <c r="Q18" s="70"/>
      <c r="R18" s="70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75"/>
      <c r="BQ18" s="60"/>
    </row>
    <row r="19" ht="17.25" customHeight="1" outlineLevel="1">
      <c r="A19" s="60"/>
      <c r="B19" s="61" t="s">
        <v>54</v>
      </c>
      <c r="C19" s="62" t="s">
        <v>55</v>
      </c>
      <c r="D19" s="62" t="s">
        <v>40</v>
      </c>
      <c r="E19" s="63">
        <v>45372.0</v>
      </c>
      <c r="F19" s="63">
        <v>45376.0</v>
      </c>
      <c r="G19" s="64">
        <f t="shared" si="2"/>
        <v>3</v>
      </c>
      <c r="H19" s="77">
        <v>0.0</v>
      </c>
      <c r="I19" s="88"/>
      <c r="J19" s="94"/>
      <c r="K19" s="81"/>
      <c r="L19" s="81"/>
      <c r="M19" s="81"/>
      <c r="N19" s="82"/>
      <c r="O19" s="82"/>
      <c r="P19" s="82"/>
      <c r="Q19" s="82"/>
      <c r="R19" s="82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83"/>
      <c r="AD19" s="83"/>
      <c r="AE19" s="83"/>
      <c r="AF19" s="83"/>
      <c r="AG19" s="83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4"/>
      <c r="AS19" s="84"/>
      <c r="AT19" s="84"/>
      <c r="AU19" s="84"/>
      <c r="AV19" s="84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5"/>
      <c r="BH19" s="85"/>
      <c r="BI19" s="85"/>
      <c r="BJ19" s="85"/>
      <c r="BK19" s="85"/>
      <c r="BL19" s="81"/>
      <c r="BM19" s="81"/>
      <c r="BN19" s="81"/>
      <c r="BO19" s="81"/>
      <c r="BP19" s="86"/>
      <c r="BQ19" s="60"/>
    </row>
    <row r="20" ht="17.25" customHeight="1" outlineLevel="1">
      <c r="A20" s="60"/>
      <c r="B20" s="61" t="s">
        <v>56</v>
      </c>
      <c r="C20" s="62" t="s">
        <v>57</v>
      </c>
      <c r="D20" s="62" t="s">
        <v>58</v>
      </c>
      <c r="E20" s="63">
        <v>45376.0</v>
      </c>
      <c r="F20" s="63">
        <v>45377.0</v>
      </c>
      <c r="G20" s="64">
        <f t="shared" si="2"/>
        <v>2</v>
      </c>
      <c r="H20" s="65">
        <v>0.0</v>
      </c>
      <c r="I20" s="96"/>
      <c r="J20" s="96"/>
      <c r="K20" s="96"/>
      <c r="L20" s="96"/>
      <c r="M20" s="96"/>
      <c r="N20" s="82"/>
      <c r="O20" s="82"/>
      <c r="P20" s="82"/>
      <c r="Q20" s="82"/>
      <c r="R20" s="82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83"/>
      <c r="AD20" s="83"/>
      <c r="AE20" s="83"/>
      <c r="AF20" s="83"/>
      <c r="AG20" s="83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4"/>
      <c r="AS20" s="84"/>
      <c r="AT20" s="84"/>
      <c r="AU20" s="84"/>
      <c r="AV20" s="84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5"/>
      <c r="BH20" s="85"/>
      <c r="BI20" s="85"/>
      <c r="BJ20" s="85"/>
      <c r="BK20" s="85"/>
      <c r="BL20" s="81"/>
      <c r="BM20" s="81"/>
      <c r="BN20" s="81"/>
      <c r="BO20" s="81"/>
      <c r="BP20" s="86"/>
      <c r="BQ20" s="60"/>
    </row>
    <row r="21" ht="17.25" customHeight="1" outlineLevel="1">
      <c r="A21" s="60"/>
      <c r="B21" s="61" t="s">
        <v>59</v>
      </c>
      <c r="C21" s="62" t="s">
        <v>60</v>
      </c>
      <c r="D21" s="62" t="s">
        <v>58</v>
      </c>
      <c r="E21" s="63">
        <v>45369.0</v>
      </c>
      <c r="F21" s="63">
        <v>45377.0</v>
      </c>
      <c r="G21" s="64"/>
      <c r="H21" s="65">
        <v>0.0</v>
      </c>
      <c r="I21" s="96"/>
      <c r="J21" s="97"/>
      <c r="K21" s="97"/>
      <c r="L21" s="97"/>
      <c r="M21" s="97"/>
      <c r="N21" s="82"/>
      <c r="O21" s="82"/>
      <c r="P21" s="82"/>
      <c r="Q21" s="82"/>
      <c r="R21" s="82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83"/>
      <c r="AD21" s="83"/>
      <c r="AE21" s="83"/>
      <c r="AF21" s="83"/>
      <c r="AG21" s="83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4"/>
      <c r="AS21" s="84"/>
      <c r="AT21" s="84"/>
      <c r="AU21" s="84"/>
      <c r="AV21" s="84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5"/>
      <c r="BH21" s="85"/>
      <c r="BI21" s="85"/>
      <c r="BJ21" s="85"/>
      <c r="BK21" s="85"/>
      <c r="BL21" s="81"/>
      <c r="BM21" s="81"/>
      <c r="BN21" s="81"/>
      <c r="BO21" s="81"/>
      <c r="BP21" s="86"/>
      <c r="BQ21" s="60"/>
    </row>
    <row r="22" ht="17.25" customHeight="1" outlineLevel="1">
      <c r="A22" s="60"/>
      <c r="B22" s="61" t="s">
        <v>61</v>
      </c>
      <c r="C22" s="62" t="s">
        <v>62</v>
      </c>
      <c r="D22" s="62" t="s">
        <v>63</v>
      </c>
      <c r="E22" s="63">
        <v>45372.0</v>
      </c>
      <c r="F22" s="63">
        <v>45378.0</v>
      </c>
      <c r="G22" s="64">
        <f t="shared" ref="G22:G24" si="3">NETWORKDAYS(E22,F22)</f>
        <v>5</v>
      </c>
      <c r="H22" s="65">
        <v>0.3</v>
      </c>
      <c r="I22" s="88"/>
      <c r="J22" s="94"/>
      <c r="K22" s="81"/>
      <c r="L22" s="81"/>
      <c r="M22" s="81"/>
      <c r="N22" s="82"/>
      <c r="O22" s="82"/>
      <c r="P22" s="82"/>
      <c r="Q22" s="82"/>
      <c r="R22" s="82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83"/>
      <c r="AD22" s="83"/>
      <c r="AE22" s="83"/>
      <c r="AF22" s="83"/>
      <c r="AG22" s="83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4"/>
      <c r="AS22" s="84"/>
      <c r="AT22" s="84"/>
      <c r="AU22" s="84"/>
      <c r="AV22" s="84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5"/>
      <c r="BH22" s="85"/>
      <c r="BI22" s="85"/>
      <c r="BJ22" s="85"/>
      <c r="BK22" s="85"/>
      <c r="BL22" s="81"/>
      <c r="BM22" s="81"/>
      <c r="BN22" s="81"/>
      <c r="BO22" s="81"/>
      <c r="BP22" s="86"/>
      <c r="BQ22" s="60"/>
    </row>
    <row r="23" ht="17.25" customHeight="1" outlineLevel="1">
      <c r="A23" s="60"/>
      <c r="B23" s="61" t="s">
        <v>64</v>
      </c>
      <c r="C23" s="98" t="s">
        <v>65</v>
      </c>
      <c r="D23" s="98" t="s">
        <v>40</v>
      </c>
      <c r="E23" s="63">
        <v>45371.0</v>
      </c>
      <c r="F23" s="63">
        <v>45378.0</v>
      </c>
      <c r="G23" s="64">
        <f t="shared" si="3"/>
        <v>6</v>
      </c>
      <c r="H23" s="99">
        <f>COUNTIF(D12:D54,"&gt;0)")/(42-6)</f>
        <v>0.6111111111</v>
      </c>
      <c r="I23" s="88"/>
      <c r="J23" s="94"/>
      <c r="K23" s="81"/>
      <c r="L23" s="81"/>
      <c r="M23" s="81"/>
      <c r="N23" s="82"/>
      <c r="O23" s="82"/>
      <c r="P23" s="82"/>
      <c r="Q23" s="82"/>
      <c r="R23" s="82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83"/>
      <c r="AD23" s="83"/>
      <c r="AE23" s="83"/>
      <c r="AF23" s="83"/>
      <c r="AG23" s="83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4"/>
      <c r="AS23" s="84"/>
      <c r="AT23" s="84"/>
      <c r="AU23" s="84"/>
      <c r="AV23" s="84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5"/>
      <c r="BH23" s="85"/>
      <c r="BI23" s="85"/>
      <c r="BJ23" s="85"/>
      <c r="BK23" s="85"/>
      <c r="BL23" s="81"/>
      <c r="BM23" s="81"/>
      <c r="BN23" s="81"/>
      <c r="BO23" s="81"/>
      <c r="BP23" s="86"/>
      <c r="BQ23" s="60"/>
    </row>
    <row r="24" ht="17.25" customHeight="1" outlineLevel="1">
      <c r="A24" s="60"/>
      <c r="B24" s="100" t="s">
        <v>66</v>
      </c>
      <c r="C24" s="101" t="s">
        <v>67</v>
      </c>
      <c r="D24" s="101" t="s">
        <v>40</v>
      </c>
      <c r="E24" s="102">
        <v>45378.0</v>
      </c>
      <c r="F24" s="102">
        <v>45378.0</v>
      </c>
      <c r="G24" s="64">
        <f t="shared" si="3"/>
        <v>1</v>
      </c>
      <c r="H24" s="103">
        <f>AVERAGE(H18:H23)</f>
        <v>0.3185185185</v>
      </c>
      <c r="I24" s="104"/>
      <c r="J24" s="105"/>
      <c r="K24" s="106"/>
      <c r="L24" s="106"/>
      <c r="M24" s="106"/>
      <c r="N24" s="107"/>
      <c r="O24" s="107"/>
      <c r="P24" s="107"/>
      <c r="Q24" s="107"/>
      <c r="R24" s="107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9"/>
      <c r="AD24" s="109"/>
      <c r="AE24" s="109"/>
      <c r="AF24" s="109"/>
      <c r="AG24" s="109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10"/>
      <c r="AS24" s="110"/>
      <c r="AT24" s="110"/>
      <c r="AU24" s="110"/>
      <c r="AV24" s="110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11"/>
      <c r="BH24" s="111"/>
      <c r="BI24" s="111"/>
      <c r="BJ24" s="111"/>
      <c r="BK24" s="111"/>
      <c r="BL24" s="106"/>
      <c r="BM24" s="106"/>
      <c r="BN24" s="106"/>
      <c r="BO24" s="106"/>
      <c r="BP24" s="112"/>
      <c r="BQ24" s="60"/>
    </row>
    <row r="25" ht="21.0" customHeight="1">
      <c r="A25" s="31"/>
      <c r="B25" s="53" t="s">
        <v>68</v>
      </c>
      <c r="C25" s="54" t="s">
        <v>69</v>
      </c>
      <c r="D25" s="55"/>
      <c r="E25" s="55"/>
      <c r="F25" s="55"/>
      <c r="G25" s="55"/>
      <c r="H25" s="56"/>
      <c r="I25" s="89"/>
      <c r="J25" s="90"/>
      <c r="K25" s="91"/>
      <c r="L25" s="91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31"/>
    </row>
    <row r="26" ht="17.25" customHeight="1" outlineLevel="1">
      <c r="A26" s="60"/>
      <c r="B26" s="113" t="s">
        <v>70</v>
      </c>
      <c r="C26" s="62" t="s">
        <v>71</v>
      </c>
      <c r="D26" s="62" t="s">
        <v>63</v>
      </c>
      <c r="E26" s="63">
        <v>45379.0</v>
      </c>
      <c r="F26" s="63">
        <v>45413.0</v>
      </c>
      <c r="G26" s="64">
        <f t="shared" ref="G26:G31" si="4">NETWORKDAYS(E26,F26)</f>
        <v>25</v>
      </c>
      <c r="H26" s="92">
        <v>0.0</v>
      </c>
      <c r="I26" s="68"/>
      <c r="J26" s="114"/>
      <c r="K26" s="69"/>
      <c r="L26" s="69"/>
      <c r="M26" s="69"/>
      <c r="N26" s="82"/>
      <c r="O26" s="82"/>
      <c r="P26" s="82"/>
      <c r="Q26" s="82"/>
      <c r="R26" s="82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1"/>
      <c r="AD26" s="71"/>
      <c r="AE26" s="71"/>
      <c r="AF26" s="71"/>
      <c r="AG26" s="71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3"/>
      <c r="AS26" s="73"/>
      <c r="AT26" s="73"/>
      <c r="AU26" s="73"/>
      <c r="AV26" s="73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74"/>
      <c r="BH26" s="74"/>
      <c r="BI26" s="74"/>
      <c r="BJ26" s="74"/>
      <c r="BK26" s="74"/>
      <c r="BL26" s="69"/>
      <c r="BM26" s="69"/>
      <c r="BN26" s="69"/>
      <c r="BO26" s="69"/>
      <c r="BP26" s="75"/>
      <c r="BQ26" s="60"/>
    </row>
    <row r="27" ht="17.25" customHeight="1" outlineLevel="1">
      <c r="A27" s="60"/>
      <c r="B27" s="76" t="s">
        <v>72</v>
      </c>
      <c r="C27" s="62" t="s">
        <v>73</v>
      </c>
      <c r="D27" s="62" t="s">
        <v>74</v>
      </c>
      <c r="E27" s="63">
        <v>45379.0</v>
      </c>
      <c r="F27" s="63">
        <v>45413.0</v>
      </c>
      <c r="G27" s="64">
        <f t="shared" si="4"/>
        <v>25</v>
      </c>
      <c r="H27" s="92">
        <v>0.0</v>
      </c>
      <c r="I27" s="88"/>
      <c r="J27" s="94"/>
      <c r="K27" s="81"/>
      <c r="L27" s="81"/>
      <c r="M27" s="81"/>
      <c r="N27" s="82"/>
      <c r="O27" s="82"/>
      <c r="P27" s="82"/>
      <c r="Q27" s="82"/>
      <c r="R27" s="82"/>
      <c r="S27" s="69"/>
      <c r="T27" s="69"/>
      <c r="U27" s="69"/>
      <c r="V27" s="69"/>
      <c r="W27" s="81"/>
      <c r="X27" s="81"/>
      <c r="Y27" s="81"/>
      <c r="Z27" s="81"/>
      <c r="AA27" s="81"/>
      <c r="AB27" s="81"/>
      <c r="AC27" s="83"/>
      <c r="AD27" s="83"/>
      <c r="AE27" s="83"/>
      <c r="AF27" s="83"/>
      <c r="AG27" s="83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4"/>
      <c r="AS27" s="84"/>
      <c r="AT27" s="84"/>
      <c r="AU27" s="84"/>
      <c r="AV27" s="84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5"/>
      <c r="BH27" s="85"/>
      <c r="BI27" s="85"/>
      <c r="BJ27" s="85"/>
      <c r="BK27" s="85"/>
      <c r="BL27" s="81"/>
      <c r="BM27" s="81"/>
      <c r="BN27" s="81"/>
      <c r="BO27" s="81"/>
      <c r="BP27" s="86"/>
      <c r="BQ27" s="60"/>
    </row>
    <row r="28" ht="17.25" customHeight="1" outlineLevel="1">
      <c r="A28" s="60"/>
      <c r="B28" s="76" t="s">
        <v>75</v>
      </c>
      <c r="C28" s="62" t="s">
        <v>76</v>
      </c>
      <c r="D28" s="62" t="s">
        <v>77</v>
      </c>
      <c r="E28" s="63">
        <v>45379.0</v>
      </c>
      <c r="F28" s="63">
        <v>45413.0</v>
      </c>
      <c r="G28" s="64">
        <f t="shared" si="4"/>
        <v>25</v>
      </c>
      <c r="H28" s="92">
        <v>0.0</v>
      </c>
      <c r="I28" s="88"/>
      <c r="J28" s="94"/>
      <c r="K28" s="81"/>
      <c r="L28" s="81"/>
      <c r="M28" s="81"/>
      <c r="N28" s="82"/>
      <c r="O28" s="82"/>
      <c r="P28" s="82"/>
      <c r="Q28" s="82"/>
      <c r="R28" s="82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3"/>
      <c r="AD28" s="83"/>
      <c r="AE28" s="83"/>
      <c r="AF28" s="83"/>
      <c r="AG28" s="83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4"/>
      <c r="AS28" s="84"/>
      <c r="AT28" s="84"/>
      <c r="AU28" s="84"/>
      <c r="AV28" s="84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5"/>
      <c r="BH28" s="85"/>
      <c r="BI28" s="85"/>
      <c r="BJ28" s="85"/>
      <c r="BK28" s="85"/>
      <c r="BL28" s="81"/>
      <c r="BM28" s="81"/>
      <c r="BN28" s="81"/>
      <c r="BO28" s="81"/>
      <c r="BP28" s="86"/>
      <c r="BQ28" s="60"/>
    </row>
    <row r="29" ht="17.25" customHeight="1" outlineLevel="1">
      <c r="A29" s="60"/>
      <c r="B29" s="61" t="s">
        <v>78</v>
      </c>
      <c r="C29" s="62" t="s">
        <v>79</v>
      </c>
      <c r="D29" s="62" t="s">
        <v>45</v>
      </c>
      <c r="E29" s="63">
        <v>45379.0</v>
      </c>
      <c r="F29" s="63">
        <v>45413.0</v>
      </c>
      <c r="G29" s="64">
        <f t="shared" si="4"/>
        <v>25</v>
      </c>
      <c r="H29" s="92">
        <v>0.0</v>
      </c>
      <c r="I29" s="88"/>
      <c r="J29" s="94"/>
      <c r="K29" s="81"/>
      <c r="L29" s="81"/>
      <c r="M29" s="81"/>
      <c r="N29" s="70"/>
      <c r="O29" s="70"/>
      <c r="P29" s="70"/>
      <c r="Q29" s="70"/>
      <c r="R29" s="70"/>
      <c r="S29" s="69"/>
      <c r="T29" s="69"/>
      <c r="U29" s="69"/>
      <c r="V29" s="69"/>
      <c r="W29" s="81"/>
      <c r="X29" s="81"/>
      <c r="Y29" s="81"/>
      <c r="Z29" s="81"/>
      <c r="AA29" s="81"/>
      <c r="AB29" s="81"/>
      <c r="AC29" s="83"/>
      <c r="AD29" s="83"/>
      <c r="AE29" s="83"/>
      <c r="AF29" s="83"/>
      <c r="AG29" s="83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4"/>
      <c r="AS29" s="84"/>
      <c r="AT29" s="84"/>
      <c r="AU29" s="84"/>
      <c r="AV29" s="84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5"/>
      <c r="BH29" s="85"/>
      <c r="BI29" s="85"/>
      <c r="BJ29" s="85"/>
      <c r="BK29" s="85"/>
      <c r="BL29" s="81"/>
      <c r="BM29" s="81"/>
      <c r="BN29" s="81"/>
      <c r="BO29" s="81"/>
      <c r="BP29" s="86"/>
      <c r="BQ29" s="60"/>
    </row>
    <row r="30" ht="17.25" customHeight="1" outlineLevel="1">
      <c r="A30" s="60"/>
      <c r="B30" s="61" t="s">
        <v>80</v>
      </c>
      <c r="C30" s="62" t="s">
        <v>81</v>
      </c>
      <c r="D30" s="62" t="s">
        <v>58</v>
      </c>
      <c r="E30" s="63">
        <v>45379.0</v>
      </c>
      <c r="F30" s="63">
        <v>45413.0</v>
      </c>
      <c r="G30" s="64">
        <f t="shared" si="4"/>
        <v>25</v>
      </c>
      <c r="H30" s="115">
        <v>0.0</v>
      </c>
      <c r="I30" s="88"/>
      <c r="J30" s="94"/>
      <c r="K30" s="81"/>
      <c r="L30" s="81"/>
      <c r="M30" s="81"/>
      <c r="N30" s="70"/>
      <c r="O30" s="70"/>
      <c r="P30" s="70"/>
      <c r="Q30" s="70"/>
      <c r="R30" s="70"/>
      <c r="S30" s="69"/>
      <c r="T30" s="69"/>
      <c r="U30" s="69"/>
      <c r="V30" s="69"/>
      <c r="W30" s="81"/>
      <c r="X30" s="81"/>
      <c r="Y30" s="81"/>
      <c r="Z30" s="81"/>
      <c r="AA30" s="81"/>
      <c r="AB30" s="81"/>
      <c r="AC30" s="83"/>
      <c r="AD30" s="83"/>
      <c r="AE30" s="83"/>
      <c r="AF30" s="83"/>
      <c r="AG30" s="83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4"/>
      <c r="AS30" s="84"/>
      <c r="AT30" s="84"/>
      <c r="AU30" s="84"/>
      <c r="AV30" s="84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5"/>
      <c r="BH30" s="85"/>
      <c r="BI30" s="85"/>
      <c r="BJ30" s="85"/>
      <c r="BK30" s="85"/>
      <c r="BL30" s="81"/>
      <c r="BM30" s="81"/>
      <c r="BN30" s="81"/>
      <c r="BO30" s="81"/>
      <c r="BP30" s="86"/>
      <c r="BQ30" s="60"/>
    </row>
    <row r="31" ht="17.25" customHeight="1" outlineLevel="1">
      <c r="A31" s="60"/>
      <c r="B31" s="76" t="s">
        <v>82</v>
      </c>
      <c r="C31" s="62" t="s">
        <v>83</v>
      </c>
      <c r="D31" s="62" t="s">
        <v>40</v>
      </c>
      <c r="E31" s="63">
        <v>45379.0</v>
      </c>
      <c r="F31" s="63">
        <v>45413.0</v>
      </c>
      <c r="G31" s="64">
        <f t="shared" si="4"/>
        <v>25</v>
      </c>
      <c r="H31" s="65">
        <f>AVERAGE(H12:H15,H18:H24,H33:H40,H42:H47,H49:H51,H53:H54)</f>
        <v>0.207654321</v>
      </c>
      <c r="I31" s="88"/>
      <c r="J31" s="94"/>
      <c r="K31" s="81"/>
      <c r="L31" s="81"/>
      <c r="M31" s="81"/>
      <c r="N31" s="82"/>
      <c r="O31" s="82"/>
      <c r="P31" s="82"/>
      <c r="Q31" s="82"/>
      <c r="R31" s="82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83"/>
      <c r="AD31" s="83"/>
      <c r="AE31" s="83"/>
      <c r="AF31" s="83"/>
      <c r="AG31" s="83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4"/>
      <c r="AS31" s="84"/>
      <c r="AT31" s="84"/>
      <c r="AU31" s="84"/>
      <c r="AV31" s="84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5"/>
      <c r="BH31" s="85"/>
      <c r="BI31" s="85"/>
      <c r="BJ31" s="85"/>
      <c r="BK31" s="85"/>
      <c r="BL31" s="81"/>
      <c r="BM31" s="81"/>
      <c r="BN31" s="81"/>
      <c r="BO31" s="81"/>
      <c r="BP31" s="86"/>
      <c r="BQ31" s="60"/>
    </row>
    <row r="32" ht="21.0" customHeight="1">
      <c r="A32" s="116"/>
      <c r="B32" s="117" t="s">
        <v>84</v>
      </c>
      <c r="C32" s="118" t="s">
        <v>85</v>
      </c>
      <c r="D32" s="119"/>
      <c r="E32" s="119"/>
      <c r="F32" s="119"/>
      <c r="G32" s="119"/>
      <c r="H32" s="120"/>
      <c r="I32" s="119"/>
      <c r="J32" s="121"/>
      <c r="K32" s="122"/>
      <c r="L32" s="122"/>
      <c r="M32" s="119"/>
      <c r="N32" s="123"/>
      <c r="O32" s="123"/>
      <c r="P32" s="123"/>
      <c r="Q32" s="123"/>
      <c r="R32" s="123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6"/>
    </row>
    <row r="33" ht="17.25" customHeight="1" outlineLevel="1">
      <c r="A33" s="60"/>
      <c r="B33" s="76" t="s">
        <v>86</v>
      </c>
      <c r="C33" s="62" t="s">
        <v>87</v>
      </c>
      <c r="D33" s="62"/>
      <c r="E33" s="63">
        <v>45379.0</v>
      </c>
      <c r="F33" s="63">
        <v>45379.0</v>
      </c>
      <c r="G33" s="64">
        <f t="shared" ref="G33:G40" si="5">NETWORKDAYS(E33,F33)</f>
        <v>1</v>
      </c>
      <c r="H33" s="65">
        <v>0.0</v>
      </c>
      <c r="I33" s="68"/>
      <c r="J33" s="114"/>
      <c r="K33" s="69"/>
      <c r="L33" s="69"/>
      <c r="M33" s="69"/>
      <c r="N33" s="82"/>
      <c r="O33" s="82"/>
      <c r="P33" s="82"/>
      <c r="Q33" s="82"/>
      <c r="R33" s="82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1"/>
      <c r="AD33" s="71"/>
      <c r="AE33" s="71"/>
      <c r="AF33" s="71"/>
      <c r="AG33" s="71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3"/>
      <c r="AS33" s="73"/>
      <c r="AT33" s="73"/>
      <c r="AU33" s="73"/>
      <c r="AV33" s="73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4"/>
      <c r="BH33" s="74"/>
      <c r="BI33" s="74"/>
      <c r="BJ33" s="74"/>
      <c r="BK33" s="74"/>
      <c r="BL33" s="69"/>
      <c r="BM33" s="69"/>
      <c r="BN33" s="69"/>
      <c r="BO33" s="69"/>
      <c r="BP33" s="75"/>
      <c r="BQ33" s="60"/>
    </row>
    <row r="34" ht="17.25" customHeight="1" outlineLevel="1">
      <c r="A34" s="60"/>
      <c r="B34" s="76" t="s">
        <v>88</v>
      </c>
      <c r="C34" s="62" t="s">
        <v>89</v>
      </c>
      <c r="D34" s="62"/>
      <c r="E34" s="63">
        <v>45379.0</v>
      </c>
      <c r="F34" s="63">
        <v>45380.0</v>
      </c>
      <c r="G34" s="64">
        <f t="shared" si="5"/>
        <v>2</v>
      </c>
      <c r="H34" s="65">
        <v>0.0</v>
      </c>
      <c r="I34" s="68"/>
      <c r="J34" s="114"/>
      <c r="K34" s="69"/>
      <c r="L34" s="69"/>
      <c r="M34" s="69"/>
      <c r="N34" s="82"/>
      <c r="O34" s="82"/>
      <c r="P34" s="82"/>
      <c r="Q34" s="82"/>
      <c r="R34" s="82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71"/>
      <c r="AD34" s="71"/>
      <c r="AE34" s="71"/>
      <c r="AF34" s="71"/>
      <c r="AG34" s="71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73"/>
      <c r="AS34" s="73"/>
      <c r="AT34" s="73"/>
      <c r="AU34" s="73"/>
      <c r="AV34" s="73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74"/>
      <c r="BH34" s="74"/>
      <c r="BI34" s="74"/>
      <c r="BJ34" s="74"/>
      <c r="BK34" s="74"/>
      <c r="BL34" s="69"/>
      <c r="BM34" s="69"/>
      <c r="BN34" s="69"/>
      <c r="BO34" s="69"/>
      <c r="BP34" s="75"/>
      <c r="BQ34" s="60"/>
    </row>
    <row r="35" ht="17.25" customHeight="1" outlineLevel="1">
      <c r="A35" s="60"/>
      <c r="B35" s="76" t="s">
        <v>90</v>
      </c>
      <c r="C35" s="62" t="s">
        <v>91</v>
      </c>
      <c r="D35" s="62" t="s">
        <v>77</v>
      </c>
      <c r="E35" s="63">
        <v>45383.0</v>
      </c>
      <c r="F35" s="63">
        <v>45385.0</v>
      </c>
      <c r="G35" s="64">
        <f t="shared" si="5"/>
        <v>3</v>
      </c>
      <c r="H35" s="92">
        <v>0.0</v>
      </c>
      <c r="I35" s="88"/>
      <c r="J35" s="94"/>
      <c r="K35" s="81"/>
      <c r="L35" s="81"/>
      <c r="M35" s="81"/>
      <c r="N35" s="82"/>
      <c r="O35" s="82"/>
      <c r="P35" s="82"/>
      <c r="Q35" s="82"/>
      <c r="R35" s="82"/>
      <c r="S35" s="69"/>
      <c r="T35" s="69"/>
      <c r="U35" s="69"/>
      <c r="V35" s="69"/>
      <c r="W35" s="81"/>
      <c r="X35" s="81"/>
      <c r="Y35" s="81"/>
      <c r="Z35" s="81"/>
      <c r="AA35" s="81"/>
      <c r="AB35" s="81"/>
      <c r="AC35" s="83"/>
      <c r="AD35" s="83"/>
      <c r="AE35" s="83"/>
      <c r="AF35" s="83"/>
      <c r="AG35" s="83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4"/>
      <c r="AS35" s="84"/>
      <c r="AT35" s="84"/>
      <c r="AU35" s="84"/>
      <c r="AV35" s="84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5"/>
      <c r="BH35" s="85"/>
      <c r="BI35" s="85"/>
      <c r="BJ35" s="85"/>
      <c r="BK35" s="85"/>
      <c r="BL35" s="81"/>
      <c r="BM35" s="81"/>
      <c r="BN35" s="81"/>
      <c r="BO35" s="81"/>
      <c r="BP35" s="86"/>
      <c r="BQ35" s="60"/>
    </row>
    <row r="36" ht="17.25" customHeight="1" outlineLevel="1">
      <c r="A36" s="60"/>
      <c r="B36" s="76" t="s">
        <v>92</v>
      </c>
      <c r="C36" s="62" t="s">
        <v>93</v>
      </c>
      <c r="D36" s="62"/>
      <c r="E36" s="63">
        <v>45385.0</v>
      </c>
      <c r="F36" s="63">
        <v>45385.0</v>
      </c>
      <c r="G36" s="64">
        <f t="shared" si="5"/>
        <v>1</v>
      </c>
      <c r="H36" s="65">
        <v>0.0</v>
      </c>
      <c r="I36" s="68"/>
      <c r="J36" s="114"/>
      <c r="K36" s="69"/>
      <c r="L36" s="69"/>
      <c r="M36" s="69"/>
      <c r="N36" s="82"/>
      <c r="O36" s="82"/>
      <c r="P36" s="82"/>
      <c r="Q36" s="82"/>
      <c r="R36" s="82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71"/>
      <c r="AD36" s="71"/>
      <c r="AE36" s="71"/>
      <c r="AF36" s="71"/>
      <c r="AG36" s="71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73"/>
      <c r="AS36" s="73"/>
      <c r="AT36" s="73"/>
      <c r="AU36" s="73"/>
      <c r="AV36" s="73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74"/>
      <c r="BH36" s="74"/>
      <c r="BI36" s="74"/>
      <c r="BJ36" s="74"/>
      <c r="BK36" s="74"/>
      <c r="BL36" s="69"/>
      <c r="BM36" s="69"/>
      <c r="BN36" s="69"/>
      <c r="BO36" s="69"/>
      <c r="BP36" s="75"/>
      <c r="BQ36" s="60"/>
    </row>
    <row r="37" ht="17.25" customHeight="1" outlineLevel="1">
      <c r="A37" s="60"/>
      <c r="B37" s="113" t="s">
        <v>94</v>
      </c>
      <c r="C37" s="62" t="s">
        <v>95</v>
      </c>
      <c r="D37" s="62" t="s">
        <v>74</v>
      </c>
      <c r="E37" s="63">
        <v>45385.0</v>
      </c>
      <c r="F37" s="63">
        <v>45386.0</v>
      </c>
      <c r="G37" s="64">
        <f t="shared" si="5"/>
        <v>2</v>
      </c>
      <c r="H37" s="92">
        <v>0.0</v>
      </c>
      <c r="I37" s="68"/>
      <c r="J37" s="114"/>
      <c r="K37" s="69"/>
      <c r="L37" s="69"/>
      <c r="M37" s="69"/>
      <c r="N37" s="82"/>
      <c r="O37" s="82"/>
      <c r="P37" s="82"/>
      <c r="Q37" s="82"/>
      <c r="R37" s="82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71"/>
      <c r="AD37" s="71"/>
      <c r="AE37" s="71"/>
      <c r="AF37" s="71"/>
      <c r="AG37" s="71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73"/>
      <c r="AS37" s="73"/>
      <c r="AT37" s="73"/>
      <c r="AU37" s="73"/>
      <c r="AV37" s="73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74"/>
      <c r="BH37" s="74"/>
      <c r="BI37" s="74"/>
      <c r="BJ37" s="74"/>
      <c r="BK37" s="74"/>
      <c r="BL37" s="69"/>
      <c r="BM37" s="69"/>
      <c r="BN37" s="69"/>
      <c r="BO37" s="69"/>
      <c r="BP37" s="75"/>
      <c r="BQ37" s="60"/>
    </row>
    <row r="38" ht="24.75" customHeight="1" outlineLevel="1">
      <c r="A38" s="60"/>
      <c r="B38" s="76" t="s">
        <v>96</v>
      </c>
      <c r="C38" s="62" t="s">
        <v>97</v>
      </c>
      <c r="D38" s="62" t="s">
        <v>40</v>
      </c>
      <c r="E38" s="63">
        <v>45386.0</v>
      </c>
      <c r="F38" s="63">
        <v>45387.0</v>
      </c>
      <c r="G38" s="64">
        <f t="shared" si="5"/>
        <v>2</v>
      </c>
      <c r="H38" s="92">
        <f>AVERAGE(H33:H37)</f>
        <v>0</v>
      </c>
      <c r="I38" s="68"/>
      <c r="J38" s="114"/>
      <c r="K38" s="69"/>
      <c r="L38" s="69"/>
      <c r="M38" s="69"/>
      <c r="N38" s="82"/>
      <c r="O38" s="82"/>
      <c r="P38" s="82"/>
      <c r="Q38" s="82"/>
      <c r="R38" s="82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71"/>
      <c r="AD38" s="71"/>
      <c r="AE38" s="71"/>
      <c r="AF38" s="71"/>
      <c r="AG38" s="71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73"/>
      <c r="AS38" s="73"/>
      <c r="AT38" s="73"/>
      <c r="AU38" s="73"/>
      <c r="AV38" s="73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74"/>
      <c r="BH38" s="74"/>
      <c r="BI38" s="74"/>
      <c r="BJ38" s="74"/>
      <c r="BK38" s="74"/>
      <c r="BL38" s="69"/>
      <c r="BM38" s="69"/>
      <c r="BN38" s="69"/>
      <c r="BO38" s="69"/>
      <c r="BP38" s="75"/>
      <c r="BQ38" s="60"/>
    </row>
    <row r="39" ht="17.25" customHeight="1" outlineLevel="1">
      <c r="A39" s="116"/>
      <c r="B39" s="124" t="s">
        <v>98</v>
      </c>
      <c r="C39" s="125" t="s">
        <v>99</v>
      </c>
      <c r="D39" s="126"/>
      <c r="E39" s="127">
        <v>45390.0</v>
      </c>
      <c r="F39" s="127">
        <v>45394.0</v>
      </c>
      <c r="G39" s="64">
        <f t="shared" si="5"/>
        <v>5</v>
      </c>
      <c r="H39" s="128">
        <v>0.0</v>
      </c>
      <c r="I39" s="129"/>
      <c r="J39" s="130"/>
      <c r="K39" s="131"/>
      <c r="L39" s="131"/>
      <c r="M39" s="131"/>
      <c r="N39" s="132"/>
      <c r="O39" s="132"/>
      <c r="P39" s="132"/>
      <c r="Q39" s="132"/>
      <c r="R39" s="132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3"/>
      <c r="AD39" s="133"/>
      <c r="AE39" s="134"/>
      <c r="AF39" s="133"/>
      <c r="AG39" s="133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5"/>
      <c r="AS39" s="135"/>
      <c r="AT39" s="135"/>
      <c r="AU39" s="135"/>
      <c r="AV39" s="135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6"/>
      <c r="BH39" s="136"/>
      <c r="BI39" s="136"/>
      <c r="BJ39" s="136"/>
      <c r="BK39" s="136"/>
      <c r="BL39" s="131"/>
      <c r="BM39" s="131"/>
      <c r="BN39" s="131"/>
      <c r="BO39" s="131"/>
      <c r="BP39" s="137"/>
      <c r="BQ39" s="116"/>
    </row>
    <row r="40" ht="17.25" customHeight="1" outlineLevel="1">
      <c r="A40" s="116"/>
      <c r="B40" s="138" t="s">
        <v>100</v>
      </c>
      <c r="C40" s="139" t="s">
        <v>101</v>
      </c>
      <c r="D40" s="140" t="s">
        <v>74</v>
      </c>
      <c r="E40" s="141">
        <v>45390.0</v>
      </c>
      <c r="F40" s="141">
        <v>45394.0</v>
      </c>
      <c r="G40" s="64">
        <f t="shared" si="5"/>
        <v>5</v>
      </c>
      <c r="H40" s="142">
        <v>0.0</v>
      </c>
      <c r="I40" s="143"/>
      <c r="J40" s="144"/>
      <c r="K40" s="145"/>
      <c r="L40" s="145"/>
      <c r="M40" s="145"/>
      <c r="N40" s="146"/>
      <c r="O40" s="146"/>
      <c r="P40" s="146"/>
      <c r="Q40" s="146"/>
      <c r="R40" s="146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7"/>
      <c r="AD40" s="147"/>
      <c r="AE40" s="147"/>
      <c r="AF40" s="147"/>
      <c r="AG40" s="147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8"/>
      <c r="AS40" s="148"/>
      <c r="AT40" s="148"/>
      <c r="AU40" s="148"/>
      <c r="AV40" s="148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9"/>
      <c r="BH40" s="149"/>
      <c r="BI40" s="149"/>
      <c r="BJ40" s="149"/>
      <c r="BK40" s="149"/>
      <c r="BL40" s="145"/>
      <c r="BM40" s="145"/>
      <c r="BN40" s="145"/>
      <c r="BO40" s="145"/>
      <c r="BP40" s="150"/>
      <c r="BQ40" s="116"/>
    </row>
    <row r="41" ht="21.0" customHeight="1">
      <c r="A41" s="31"/>
      <c r="B41" s="53" t="s">
        <v>102</v>
      </c>
      <c r="C41" s="54" t="s">
        <v>103</v>
      </c>
      <c r="D41" s="55"/>
      <c r="E41" s="55"/>
      <c r="F41" s="55"/>
      <c r="G41" s="55"/>
      <c r="H41" s="55"/>
      <c r="I41" s="89"/>
      <c r="J41" s="90"/>
      <c r="K41" s="91"/>
      <c r="L41" s="91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31"/>
    </row>
    <row r="42" ht="17.25" customHeight="1" outlineLevel="1">
      <c r="A42" s="60"/>
      <c r="B42" s="113" t="s">
        <v>104</v>
      </c>
      <c r="C42" s="62" t="s">
        <v>105</v>
      </c>
      <c r="D42" s="62"/>
      <c r="E42" s="63">
        <v>45397.0</v>
      </c>
      <c r="F42" s="63">
        <v>45400.0</v>
      </c>
      <c r="G42" s="64">
        <f t="shared" ref="G42:G47" si="6">NETWORKDAYS(E42,F42)</f>
        <v>4</v>
      </c>
      <c r="H42" s="92">
        <v>0.0</v>
      </c>
      <c r="I42" s="68"/>
      <c r="J42" s="114"/>
      <c r="K42" s="69"/>
      <c r="L42" s="69"/>
      <c r="M42" s="69"/>
      <c r="N42" s="82"/>
      <c r="O42" s="82"/>
      <c r="P42" s="82"/>
      <c r="Q42" s="82"/>
      <c r="R42" s="82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71"/>
      <c r="AD42" s="71"/>
      <c r="AE42" s="71"/>
      <c r="AF42" s="71"/>
      <c r="AG42" s="71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73"/>
      <c r="AS42" s="73"/>
      <c r="AT42" s="73"/>
      <c r="AU42" s="73"/>
      <c r="AV42" s="73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74"/>
      <c r="BH42" s="74"/>
      <c r="BI42" s="74"/>
      <c r="BJ42" s="74"/>
      <c r="BK42" s="74"/>
      <c r="BL42" s="69"/>
      <c r="BM42" s="69"/>
      <c r="BN42" s="69"/>
      <c r="BO42" s="69"/>
      <c r="BP42" s="75"/>
      <c r="BQ42" s="60"/>
    </row>
    <row r="43" ht="17.25" customHeight="1" outlineLevel="1">
      <c r="A43" s="60"/>
      <c r="B43" s="76" t="s">
        <v>106</v>
      </c>
      <c r="C43" s="62" t="s">
        <v>107</v>
      </c>
      <c r="D43" s="62"/>
      <c r="E43" s="63">
        <v>45397.0</v>
      </c>
      <c r="F43" s="63">
        <v>45401.0</v>
      </c>
      <c r="G43" s="64">
        <f t="shared" si="6"/>
        <v>5</v>
      </c>
      <c r="H43" s="92">
        <v>0.0</v>
      </c>
      <c r="I43" s="88"/>
      <c r="J43" s="94"/>
      <c r="K43" s="81"/>
      <c r="L43" s="81"/>
      <c r="M43" s="81"/>
      <c r="N43" s="82"/>
      <c r="O43" s="82"/>
      <c r="P43" s="82"/>
      <c r="Q43" s="82"/>
      <c r="R43" s="82"/>
      <c r="S43" s="69"/>
      <c r="T43" s="69"/>
      <c r="U43" s="69"/>
      <c r="V43" s="69"/>
      <c r="W43" s="81"/>
      <c r="X43" s="81"/>
      <c r="Y43" s="81"/>
      <c r="Z43" s="81"/>
      <c r="AA43" s="81"/>
      <c r="AB43" s="81"/>
      <c r="AC43" s="83"/>
      <c r="AD43" s="83"/>
      <c r="AE43" s="133"/>
      <c r="AF43" s="83"/>
      <c r="AG43" s="83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4"/>
      <c r="AS43" s="84"/>
      <c r="AT43" s="84"/>
      <c r="AU43" s="84"/>
      <c r="AV43" s="84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5"/>
      <c r="BH43" s="85"/>
      <c r="BI43" s="85"/>
      <c r="BJ43" s="85"/>
      <c r="BK43" s="85"/>
      <c r="BL43" s="81"/>
      <c r="BM43" s="81"/>
      <c r="BN43" s="81"/>
      <c r="BO43" s="81"/>
      <c r="BP43" s="86"/>
      <c r="BQ43" s="60"/>
    </row>
    <row r="44" ht="17.25" customHeight="1" outlineLevel="1">
      <c r="A44" s="60"/>
      <c r="B44" s="76" t="s">
        <v>108</v>
      </c>
      <c r="C44" s="62" t="s">
        <v>109</v>
      </c>
      <c r="D44" s="62"/>
      <c r="E44" s="63">
        <v>45397.0</v>
      </c>
      <c r="F44" s="63">
        <v>45399.0</v>
      </c>
      <c r="G44" s="64">
        <f t="shared" si="6"/>
        <v>3</v>
      </c>
      <c r="H44" s="92">
        <v>0.0</v>
      </c>
      <c r="I44" s="88"/>
      <c r="J44" s="94"/>
      <c r="K44" s="81"/>
      <c r="L44" s="81"/>
      <c r="M44" s="81"/>
      <c r="N44" s="82"/>
      <c r="O44" s="82"/>
      <c r="P44" s="82"/>
      <c r="Q44" s="82"/>
      <c r="R44" s="82"/>
      <c r="S44" s="69"/>
      <c r="T44" s="69"/>
      <c r="U44" s="69"/>
      <c r="V44" s="69"/>
      <c r="W44" s="81"/>
      <c r="X44" s="81"/>
      <c r="Y44" s="81"/>
      <c r="Z44" s="81"/>
      <c r="AA44" s="81"/>
      <c r="AB44" s="81"/>
      <c r="AC44" s="83"/>
      <c r="AD44" s="83"/>
      <c r="AE44" s="83"/>
      <c r="AF44" s="83"/>
      <c r="AG44" s="83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4"/>
      <c r="AS44" s="84"/>
      <c r="AT44" s="84"/>
      <c r="AU44" s="84"/>
      <c r="AV44" s="84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5"/>
      <c r="BH44" s="85"/>
      <c r="BI44" s="85"/>
      <c r="BJ44" s="85"/>
      <c r="BK44" s="85"/>
      <c r="BL44" s="81"/>
      <c r="BM44" s="81"/>
      <c r="BN44" s="81"/>
      <c r="BO44" s="81"/>
      <c r="BP44" s="86"/>
      <c r="BQ44" s="60"/>
    </row>
    <row r="45" ht="17.25" customHeight="1" outlineLevel="1">
      <c r="A45" s="60"/>
      <c r="B45" s="61" t="s">
        <v>110</v>
      </c>
      <c r="C45" s="62" t="s">
        <v>111</v>
      </c>
      <c r="D45" s="62"/>
      <c r="E45" s="63">
        <v>45399.0</v>
      </c>
      <c r="F45" s="63">
        <v>45406.0</v>
      </c>
      <c r="G45" s="64">
        <f t="shared" si="6"/>
        <v>6</v>
      </c>
      <c r="H45" s="92">
        <v>0.0</v>
      </c>
      <c r="I45" s="88"/>
      <c r="J45" s="94"/>
      <c r="K45" s="81"/>
      <c r="L45" s="81"/>
      <c r="M45" s="81"/>
      <c r="N45" s="70"/>
      <c r="O45" s="70"/>
      <c r="P45" s="70"/>
      <c r="Q45" s="70"/>
      <c r="R45" s="70"/>
      <c r="S45" s="69"/>
      <c r="T45" s="69"/>
      <c r="U45" s="69"/>
      <c r="V45" s="69"/>
      <c r="W45" s="81"/>
      <c r="X45" s="81"/>
      <c r="Y45" s="81"/>
      <c r="Z45" s="81"/>
      <c r="AA45" s="81"/>
      <c r="AB45" s="81"/>
      <c r="AC45" s="83"/>
      <c r="AD45" s="83"/>
      <c r="AE45" s="83"/>
      <c r="AF45" s="83"/>
      <c r="AG45" s="83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4"/>
      <c r="AS45" s="84"/>
      <c r="AT45" s="84"/>
      <c r="AU45" s="84"/>
      <c r="AV45" s="84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5"/>
      <c r="BH45" s="85"/>
      <c r="BI45" s="85"/>
      <c r="BJ45" s="85"/>
      <c r="BK45" s="85"/>
      <c r="BL45" s="81"/>
      <c r="BM45" s="81"/>
      <c r="BN45" s="81"/>
      <c r="BO45" s="81"/>
      <c r="BP45" s="86"/>
      <c r="BQ45" s="60"/>
    </row>
    <row r="46" ht="17.25" customHeight="1" outlineLevel="1">
      <c r="A46" s="60"/>
      <c r="B46" s="61" t="s">
        <v>112</v>
      </c>
      <c r="C46" s="62" t="s">
        <v>113</v>
      </c>
      <c r="D46" s="62"/>
      <c r="E46" s="63">
        <v>45400.0</v>
      </c>
      <c r="F46" s="63">
        <v>45405.0</v>
      </c>
      <c r="G46" s="64">
        <f t="shared" si="6"/>
        <v>4</v>
      </c>
      <c r="H46" s="115">
        <v>0.0</v>
      </c>
      <c r="I46" s="88"/>
      <c r="J46" s="94"/>
      <c r="K46" s="81"/>
      <c r="L46" s="81"/>
      <c r="M46" s="81"/>
      <c r="N46" s="70"/>
      <c r="O46" s="70"/>
      <c r="P46" s="70"/>
      <c r="Q46" s="70"/>
      <c r="R46" s="70"/>
      <c r="S46" s="69"/>
      <c r="T46" s="69"/>
      <c r="U46" s="69"/>
      <c r="V46" s="69"/>
      <c r="W46" s="81"/>
      <c r="X46" s="81"/>
      <c r="Y46" s="81"/>
      <c r="Z46" s="81"/>
      <c r="AA46" s="81"/>
      <c r="AB46" s="81"/>
      <c r="AC46" s="83"/>
      <c r="AD46" s="83"/>
      <c r="AE46" s="83"/>
      <c r="AF46" s="83"/>
      <c r="AG46" s="83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4"/>
      <c r="AS46" s="84"/>
      <c r="AT46" s="84"/>
      <c r="AU46" s="84"/>
      <c r="AV46" s="84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5"/>
      <c r="BH46" s="85"/>
      <c r="BI46" s="85"/>
      <c r="BJ46" s="85"/>
      <c r="BK46" s="85"/>
      <c r="BL46" s="81"/>
      <c r="BM46" s="81"/>
      <c r="BN46" s="81"/>
      <c r="BO46" s="81"/>
      <c r="BP46" s="86"/>
      <c r="BQ46" s="60"/>
    </row>
    <row r="47" ht="17.25" customHeight="1" outlineLevel="1">
      <c r="A47" s="60"/>
      <c r="B47" s="113" t="s">
        <v>114</v>
      </c>
      <c r="C47" s="62" t="s">
        <v>115</v>
      </c>
      <c r="D47" s="62"/>
      <c r="E47" s="151">
        <v>45401.0</v>
      </c>
      <c r="F47" s="63">
        <v>45406.0</v>
      </c>
      <c r="G47" s="64">
        <f t="shared" si="6"/>
        <v>4</v>
      </c>
      <c r="H47" s="92">
        <v>0.0</v>
      </c>
      <c r="I47" s="68"/>
      <c r="J47" s="114"/>
      <c r="K47" s="69"/>
      <c r="L47" s="69"/>
      <c r="M47" s="69"/>
      <c r="N47" s="82"/>
      <c r="O47" s="82"/>
      <c r="P47" s="82"/>
      <c r="Q47" s="82"/>
      <c r="R47" s="82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71"/>
      <c r="AD47" s="71"/>
      <c r="AE47" s="71"/>
      <c r="AF47" s="71"/>
      <c r="AG47" s="71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73"/>
      <c r="AS47" s="73"/>
      <c r="AT47" s="73"/>
      <c r="AU47" s="73"/>
      <c r="AV47" s="73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74"/>
      <c r="BH47" s="74"/>
      <c r="BI47" s="74"/>
      <c r="BJ47" s="74"/>
      <c r="BK47" s="74"/>
      <c r="BL47" s="69"/>
      <c r="BM47" s="69"/>
      <c r="BN47" s="69"/>
      <c r="BO47" s="69"/>
      <c r="BP47" s="75"/>
      <c r="BQ47" s="60"/>
    </row>
    <row r="48" ht="21.0" customHeight="1">
      <c r="A48" s="116"/>
      <c r="B48" s="117" t="s">
        <v>116</v>
      </c>
      <c r="C48" s="118" t="s">
        <v>117</v>
      </c>
      <c r="D48" s="119"/>
      <c r="E48" s="119"/>
      <c r="F48" s="119"/>
      <c r="G48" s="119"/>
      <c r="H48" s="119"/>
      <c r="I48" s="119"/>
      <c r="J48" s="121"/>
      <c r="K48" s="122"/>
      <c r="L48" s="122"/>
      <c r="M48" s="119"/>
      <c r="N48" s="123"/>
      <c r="O48" s="123"/>
      <c r="P48" s="123"/>
      <c r="Q48" s="123"/>
      <c r="R48" s="123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6"/>
    </row>
    <row r="49" ht="17.25" customHeight="1" outlineLevel="1">
      <c r="A49" s="60"/>
      <c r="B49" s="76" t="s">
        <v>118</v>
      </c>
      <c r="C49" s="62" t="s">
        <v>119</v>
      </c>
      <c r="D49" s="62"/>
      <c r="E49" s="63">
        <v>45397.0</v>
      </c>
      <c r="F49" s="63">
        <v>45408.0</v>
      </c>
      <c r="G49" s="64">
        <f t="shared" ref="G49:G51" si="7">NETWORKDAYS(E49,F49)</f>
        <v>10</v>
      </c>
      <c r="H49" s="92">
        <v>0.0</v>
      </c>
      <c r="I49" s="88"/>
      <c r="J49" s="94"/>
      <c r="K49" s="81"/>
      <c r="L49" s="81"/>
      <c r="M49" s="81"/>
      <c r="N49" s="82"/>
      <c r="O49" s="82"/>
      <c r="P49" s="82"/>
      <c r="Q49" s="82"/>
      <c r="R49" s="82"/>
      <c r="S49" s="69"/>
      <c r="T49" s="69"/>
      <c r="U49" s="69"/>
      <c r="V49" s="69"/>
      <c r="W49" s="81"/>
      <c r="X49" s="81"/>
      <c r="Y49" s="81"/>
      <c r="Z49" s="81"/>
      <c r="AA49" s="81"/>
      <c r="AB49" s="81"/>
      <c r="AC49" s="83"/>
      <c r="AD49" s="83"/>
      <c r="AE49" s="83"/>
      <c r="AF49" s="83"/>
      <c r="AG49" s="83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4"/>
      <c r="AS49" s="84"/>
      <c r="AT49" s="84"/>
      <c r="AU49" s="84"/>
      <c r="AV49" s="84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5"/>
      <c r="BH49" s="85"/>
      <c r="BI49" s="85"/>
      <c r="BJ49" s="85"/>
      <c r="BK49" s="85"/>
      <c r="BL49" s="81"/>
      <c r="BM49" s="81"/>
      <c r="BN49" s="81"/>
      <c r="BO49" s="81"/>
      <c r="BP49" s="86"/>
      <c r="BQ49" s="60"/>
    </row>
    <row r="50" ht="17.25" customHeight="1" outlineLevel="1">
      <c r="A50" s="60"/>
      <c r="B50" s="76" t="s">
        <v>120</v>
      </c>
      <c r="C50" s="62" t="s">
        <v>121</v>
      </c>
      <c r="D50" s="62"/>
      <c r="E50" s="63">
        <v>45404.0</v>
      </c>
      <c r="F50" s="63">
        <v>45408.0</v>
      </c>
      <c r="G50" s="64">
        <f t="shared" si="7"/>
        <v>5</v>
      </c>
      <c r="H50" s="92">
        <v>0.0</v>
      </c>
      <c r="I50" s="88"/>
      <c r="J50" s="94"/>
      <c r="K50" s="81"/>
      <c r="L50" s="81"/>
      <c r="M50" s="81"/>
      <c r="N50" s="82"/>
      <c r="O50" s="82"/>
      <c r="P50" s="82"/>
      <c r="Q50" s="82"/>
      <c r="R50" s="82"/>
      <c r="S50" s="69"/>
      <c r="T50" s="69"/>
      <c r="U50" s="69"/>
      <c r="V50" s="69"/>
      <c r="W50" s="81"/>
      <c r="X50" s="81"/>
      <c r="Y50" s="81"/>
      <c r="Z50" s="81"/>
      <c r="AA50" s="81"/>
      <c r="AB50" s="81"/>
      <c r="AC50" s="83"/>
      <c r="AD50" s="83"/>
      <c r="AE50" s="83"/>
      <c r="AF50" s="83"/>
      <c r="AG50" s="83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4"/>
      <c r="AS50" s="84"/>
      <c r="AT50" s="84"/>
      <c r="AU50" s="84"/>
      <c r="AV50" s="84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5"/>
      <c r="BH50" s="85"/>
      <c r="BI50" s="85"/>
      <c r="BJ50" s="85"/>
      <c r="BK50" s="85"/>
      <c r="BL50" s="81"/>
      <c r="BM50" s="81"/>
      <c r="BN50" s="81"/>
      <c r="BO50" s="81"/>
      <c r="BP50" s="86"/>
      <c r="BQ50" s="60"/>
    </row>
    <row r="51" ht="17.25" customHeight="1" outlineLevel="1">
      <c r="A51" s="116"/>
      <c r="B51" s="124" t="s">
        <v>122</v>
      </c>
      <c r="C51" s="125" t="s">
        <v>99</v>
      </c>
      <c r="D51" s="126"/>
      <c r="E51" s="127">
        <v>45406.0</v>
      </c>
      <c r="F51" s="127">
        <v>45408.0</v>
      </c>
      <c r="G51" s="64">
        <f t="shared" si="7"/>
        <v>3</v>
      </c>
      <c r="H51" s="128">
        <v>0.0</v>
      </c>
      <c r="I51" s="129"/>
      <c r="J51" s="130"/>
      <c r="K51" s="131"/>
      <c r="L51" s="131"/>
      <c r="M51" s="131"/>
      <c r="N51" s="132"/>
      <c r="O51" s="132"/>
      <c r="P51" s="132"/>
      <c r="Q51" s="132"/>
      <c r="R51" s="132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3"/>
      <c r="AD51" s="133"/>
      <c r="AE51" s="133"/>
      <c r="AF51" s="133"/>
      <c r="AG51" s="133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5"/>
      <c r="AS51" s="135"/>
      <c r="AT51" s="135"/>
      <c r="AU51" s="135"/>
      <c r="AV51" s="135"/>
      <c r="AW51" s="131"/>
      <c r="AX51" s="131"/>
      <c r="AY51" s="131"/>
      <c r="AZ51" s="131"/>
      <c r="BA51" s="131"/>
      <c r="BB51" s="131"/>
      <c r="BC51" s="131"/>
      <c r="BD51" s="131"/>
      <c r="BE51" s="131"/>
      <c r="BF51" s="131"/>
      <c r="BG51" s="136"/>
      <c r="BH51" s="136"/>
      <c r="BI51" s="136"/>
      <c r="BJ51" s="136"/>
      <c r="BK51" s="136"/>
      <c r="BL51" s="131"/>
      <c r="BM51" s="131"/>
      <c r="BN51" s="131"/>
      <c r="BO51" s="131"/>
      <c r="BP51" s="137"/>
      <c r="BQ51" s="116"/>
    </row>
    <row r="52" ht="21.0" customHeight="1">
      <c r="A52" s="116"/>
      <c r="B52" s="117" t="s">
        <v>123</v>
      </c>
      <c r="C52" s="118" t="s">
        <v>124</v>
      </c>
      <c r="D52" s="119"/>
      <c r="E52" s="119"/>
      <c r="F52" s="119"/>
      <c r="G52" s="119"/>
      <c r="H52" s="120"/>
      <c r="I52" s="119"/>
      <c r="J52" s="121"/>
      <c r="K52" s="122"/>
      <c r="L52" s="122"/>
      <c r="M52" s="119"/>
      <c r="N52" s="123"/>
      <c r="O52" s="123"/>
      <c r="P52" s="123"/>
      <c r="Q52" s="123"/>
      <c r="R52" s="123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6"/>
    </row>
    <row r="53" ht="17.25" customHeight="1" outlineLevel="1">
      <c r="A53" s="60"/>
      <c r="B53" s="61" t="s">
        <v>125</v>
      </c>
      <c r="C53" s="62" t="s">
        <v>126</v>
      </c>
      <c r="D53" s="62"/>
      <c r="E53" s="63">
        <v>45411.0</v>
      </c>
      <c r="F53" s="63">
        <v>45413.0</v>
      </c>
      <c r="G53" s="64">
        <f t="shared" ref="G53:G54" si="8">NETWORKDAYS(E53,F53)</f>
        <v>3</v>
      </c>
      <c r="H53" s="115">
        <v>0.0</v>
      </c>
      <c r="I53" s="88"/>
      <c r="J53" s="94"/>
      <c r="K53" s="81"/>
      <c r="L53" s="81"/>
      <c r="M53" s="81"/>
      <c r="N53" s="70"/>
      <c r="O53" s="70"/>
      <c r="P53" s="70"/>
      <c r="Q53" s="70"/>
      <c r="R53" s="70"/>
      <c r="S53" s="69"/>
      <c r="T53" s="69"/>
      <c r="U53" s="69"/>
      <c r="V53" s="69"/>
      <c r="W53" s="81"/>
      <c r="X53" s="81"/>
      <c r="Y53" s="81"/>
      <c r="Z53" s="81"/>
      <c r="AA53" s="81"/>
      <c r="AB53" s="81"/>
      <c r="AC53" s="83"/>
      <c r="AD53" s="83"/>
      <c r="AE53" s="83"/>
      <c r="AF53" s="83"/>
      <c r="AG53" s="83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4"/>
      <c r="AS53" s="84"/>
      <c r="AT53" s="84"/>
      <c r="AU53" s="84"/>
      <c r="AV53" s="84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5"/>
      <c r="BH53" s="85"/>
      <c r="BI53" s="85"/>
      <c r="BJ53" s="85"/>
      <c r="BK53" s="85"/>
      <c r="BL53" s="81"/>
      <c r="BM53" s="81"/>
      <c r="BN53" s="81"/>
      <c r="BO53" s="81"/>
      <c r="BP53" s="86"/>
      <c r="BQ53" s="60"/>
    </row>
    <row r="54" ht="17.25" customHeight="1" outlineLevel="1">
      <c r="A54" s="60"/>
      <c r="B54" s="61" t="s">
        <v>127</v>
      </c>
      <c r="C54" s="62" t="s">
        <v>128</v>
      </c>
      <c r="D54" s="62"/>
      <c r="E54" s="63">
        <v>45412.0</v>
      </c>
      <c r="F54" s="63">
        <v>45413.0</v>
      </c>
      <c r="G54" s="64">
        <f t="shared" si="8"/>
        <v>2</v>
      </c>
      <c r="H54" s="115">
        <v>0.0</v>
      </c>
      <c r="I54" s="88"/>
      <c r="J54" s="94"/>
      <c r="K54" s="81"/>
      <c r="L54" s="81"/>
      <c r="M54" s="81"/>
      <c r="N54" s="70"/>
      <c r="O54" s="70"/>
      <c r="P54" s="70"/>
      <c r="Q54" s="70"/>
      <c r="R54" s="70"/>
      <c r="S54" s="69"/>
      <c r="T54" s="69"/>
      <c r="U54" s="69"/>
      <c r="V54" s="69"/>
      <c r="W54" s="81"/>
      <c r="X54" s="81"/>
      <c r="Y54" s="81"/>
      <c r="Z54" s="81"/>
      <c r="AA54" s="81"/>
      <c r="AB54" s="81"/>
      <c r="AC54" s="83"/>
      <c r="AD54" s="83"/>
      <c r="AE54" s="83"/>
      <c r="AF54" s="83"/>
      <c r="AG54" s="83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4"/>
      <c r="AS54" s="84"/>
      <c r="AT54" s="84"/>
      <c r="AU54" s="84"/>
      <c r="AV54" s="84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5"/>
      <c r="BH54" s="85"/>
      <c r="BI54" s="85"/>
      <c r="BJ54" s="85"/>
      <c r="BK54" s="85"/>
      <c r="BL54" s="81"/>
      <c r="BM54" s="81"/>
      <c r="BN54" s="81"/>
      <c r="BO54" s="81"/>
      <c r="BP54" s="86"/>
      <c r="BQ54" s="6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2:G2"/>
    <mergeCell ref="I2:N2"/>
    <mergeCell ref="O2:AH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31 H33:H40 H42:H47 H49:H54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M54">
    <cfRule type="expression" dxfId="0" priority="2">
      <formula>AND(1&gt;=WEEKNUM(INDIRECT("E"&amp;ROW()))-10,WEEKNUM(INDIRECT("F"&amp;ROW()))-10&gt;=1,INDIRECT("E"&amp;ROW())&lt;=DATE(2024,3,COLUMN()+2),DATE(2024,3,COLUMN()+2)&lt;=INDIRECT("F"&amp;ROW()))</formula>
    </cfRule>
  </conditionalFormatting>
  <conditionalFormatting sqref="N12:R54">
    <cfRule type="expression" dxfId="0" priority="3">
      <formula>AND(2&gt;=WEEKNUM(INDIRECT("E"&amp;ROW()))-10,WEEKNUM(INDIRECT("F"&amp;ROW()))-10&gt;=2,INDIRECT("E"&amp;ROW())&lt;=DATE(2024,3,COLUMN()+4),DATE(2024,3,COLUMN()+4)&lt;=INDIRECT("F"&amp;ROW()))</formula>
    </cfRule>
  </conditionalFormatting>
  <conditionalFormatting sqref="S12:W54">
    <cfRule type="expression" dxfId="0" priority="4">
      <formula>AND(3&gt;=WEEKNUM(INDIRECT("E"&amp;ROW()))-10,WEEKNUM(INDIRECT("F"&amp;ROW()))-10&gt;=3,INDIRECT("E"&amp;ROW())&lt;=DATE(2024,3,COLUMN()+6),DATE(2024,3,COLUMN()+6)&lt;=INDIRECT("F"&amp;ROW()))</formula>
    </cfRule>
  </conditionalFormatting>
  <conditionalFormatting sqref="X12:AB54">
    <cfRule type="expression" dxfId="1" priority="5">
      <formula>AND(4&gt;=WEEKNUM(INDIRECT("E"&amp;ROW()))-10,WEEKNUM(INDIRECT("F"&amp;ROW()))-10&gt;=4,INDIRECT("E"&amp;ROW())&lt;=DATE(2024,4,COLUMN()-23),DATE(2024,4,COLUMN()-23)&lt;=INDIRECT("F"&amp;ROW()))</formula>
    </cfRule>
  </conditionalFormatting>
  <conditionalFormatting sqref="AC12:AG54">
    <cfRule type="expression" dxfId="1" priority="6">
      <formula>AND(5&gt;=WEEKNUM(INDIRECT("E"&amp;ROW()))-10,WEEKNUM(INDIRECT("F"&amp;ROW()))-10&gt;=5,INDIRECT("E"&amp;ROW())&lt;=DATE(2024,4,COLUMN()-21),DATE(2024,4,COLUMN()-21)&lt;=INDIRECT("F"&amp;ROW()))</formula>
    </cfRule>
  </conditionalFormatting>
  <conditionalFormatting sqref="AH12:AL54">
    <cfRule type="expression" dxfId="1" priority="7">
      <formula>AND(6&gt;=WEEKNUM(INDIRECT("E"&amp;ROW()))-10,WEEKNUM(INDIRECT("F"&amp;ROW()))-10&gt;=6,INDIRECT("E"&amp;ROW())&lt;=DATE(2024,4,COLUMN()-19),DATE(2024,4,COLUMN()-19)&lt;=INDIRECT("F"&amp;ROW()))</formula>
    </cfRule>
  </conditionalFormatting>
  <conditionalFormatting sqref="AM12:AQ54">
    <cfRule type="expression" dxfId="2" priority="8">
      <formula>AND(7&gt;=WEEKNUM(INDIRECT("E"&amp;ROW()))-10,WEEKNUM(INDIRECT("F"&amp;ROW()))-10&gt;=7,INDIRECT("E"&amp;ROW())&lt;=DATE(2024,4,COLUMN()-17),DATE(2024,4,COLUMN()-17)&lt;=INDIRECT("F"&amp;ROW()))</formula>
    </cfRule>
  </conditionalFormatting>
  <conditionalFormatting sqref="AR12:AV54">
    <cfRule type="expression" dxfId="2" priority="9">
      <formula>AND(8&gt;=WEEKNUM(INDIRECT("E"&amp;ROW()))-10,WEEKNUM(INDIRECT("F"&amp;ROW()))-10&gt;=8,INDIRECT("E"&amp;ROW())&lt;=DATE(2024,4,COLUMN()-15),DATE(2024,4,COLUMN()-15)&lt;=INDIRECT("F"&amp;ROW()))</formula>
    </cfRule>
  </conditionalFormatting>
  <conditionalFormatting sqref="AW12:BA54">
    <cfRule type="expression" dxfId="2" priority="10">
      <formula>AND(9&gt;=WEEKNUM(INDIRECT("E"&amp;ROW()))-10,WEEKNUM(INDIRECT("F"&amp;ROW()))-10&gt;=9,INDIRECT("E"&amp;ROW())&lt;=DATE(2024,4,COLUMN()-13),DATE(2024,4,COLUMN()-13)&lt;=INDIRECT("F"&amp;ROW()))</formula>
    </cfRule>
  </conditionalFormatting>
  <conditionalFormatting sqref="BB12:BF54">
    <cfRule type="expression" dxfId="3" priority="11">
      <formula>AND(10&gt;=WEEKNUM(INDIRECT("E"&amp;ROW()))-10,WEEKNUM(INDIRECT("F"&amp;ROW()))-10&gt;=10,INDIRECT("E"&amp;ROW())&lt;=DATE(2024,5,COLUMN()-13),DATE(2024,5,COLUMN()-13)&lt;=INDIRECT("F"&amp;ROW()))</formula>
    </cfRule>
  </conditionalFormatting>
  <conditionalFormatting sqref="BG12:BK54">
    <cfRule type="expression" dxfId="3" priority="12">
      <formula>AND(11&gt;=WEEKNUM(INDIRECT("E"&amp;ROW()))-11,WEEKNUM(INDIRECT("F"&amp;ROW()))-10&gt;=10,INDIRECT("E"&amp;ROW())&lt;=DATE(2024,5,COLUMN()-13),DATE(2024,5,COLUMN()-13)&lt;=INDIRECT("F"&amp;ROW()))</formula>
    </cfRule>
  </conditionalFormatting>
  <conditionalFormatting sqref="BL12:BP54">
    <cfRule type="expression" dxfId="3" priority="13">
      <formula>AND(12&gt;=WEEKNUM(INDIRECT("E"&amp;ROW()))-12,WEEKNUM(INDIRECT("F"&amp;ROW()))-10&gt;=10,INDIRECT("E"&amp;ROW())&lt;=DATE(2024,5,COLUMN()-13),DATE(2024,5,COLUMN()-13)&lt;=INDIRECT("F"&amp;ROW()))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