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hanw\Documents\"/>
    </mc:Choice>
  </mc:AlternateContent>
  <xr:revisionPtr revIDLastSave="0" documentId="13_ncr:1_{6DAEA7D7-A1AD-44AA-A2B6-71E5811AB970}" xr6:coauthVersionLast="47" xr6:coauthVersionMax="47" xr10:uidLastSave="{00000000-0000-0000-0000-000000000000}"/>
  <bookViews>
    <workbookView xWindow="-120" yWindow="-120" windowWidth="20730" windowHeight="11160" xr2:uid="{C149F907-15C3-46FE-A514-FD7FECF8D133}"/>
  </bookViews>
  <sheets>
    <sheet name="Sheet1" sheetId="1" r:id="rId1"/>
  </sheets>
  <definedNames>
    <definedName name="_xlnm.Print_Area" localSheetId="0">Sheet1!$A$1:$M$18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 s="1"/>
  <c r="L8" i="1" s="1"/>
  <c r="L9" i="1" s="1"/>
  <c r="L10" i="1" s="1"/>
  <c r="L11" i="1" s="1"/>
  <c r="L12" i="1" s="1"/>
  <c r="L13" i="1" s="1"/>
  <c r="L14" i="1" s="1"/>
  <c r="I15" i="1" l="1"/>
  <c r="I17" i="1" s="1"/>
  <c r="E15" i="1"/>
  <c r="E17" i="1" s="1"/>
  <c r="G15" i="1"/>
  <c r="G17" i="1" s="1"/>
  <c r="K15" i="1"/>
  <c r="K17" i="1" s="1"/>
  <c r="C15" i="1"/>
  <c r="C17" i="1" s="1"/>
  <c r="L17" i="1" l="1"/>
  <c r="M17" i="1" s="1"/>
</calcChain>
</file>

<file path=xl/sharedStrings.xml><?xml version="1.0" encoding="utf-8"?>
<sst xmlns="http://schemas.openxmlformats.org/spreadsheetml/2006/main" count="48" uniqueCount="44">
  <si>
    <t>Credit Score</t>
  </si>
  <si>
    <t>OCLTV</t>
  </si>
  <si>
    <t>DTI</t>
  </si>
  <si>
    <t>MI_PcT</t>
  </si>
  <si>
    <t>Loan type</t>
  </si>
  <si>
    <t>630-689 FAIR</t>
  </si>
  <si>
    <t>95-146</t>
  </si>
  <si>
    <t>42-45</t>
  </si>
  <si>
    <t>17-22</t>
  </si>
  <si>
    <t>Small Scale ($0- 68k)</t>
  </si>
  <si>
    <t>&lt;630 - POOR</t>
  </si>
  <si>
    <t>90-94</t>
  </si>
  <si>
    <t>39-41</t>
  </si>
  <si>
    <t>23-40</t>
  </si>
  <si>
    <t>Medium Loans ($69k - 232k)</t>
  </si>
  <si>
    <t>690-719 GOOD</t>
  </si>
  <si>
    <t>80-83</t>
  </si>
  <si>
    <t>46-64</t>
  </si>
  <si>
    <t>0-16</t>
  </si>
  <si>
    <t>Large Scale ($&gt;233k)</t>
  </si>
  <si>
    <t>&gt;720 EXCELLENT</t>
  </si>
  <si>
    <t>84-89</t>
  </si>
  <si>
    <t>35-38</t>
  </si>
  <si>
    <t>65-71</t>
  </si>
  <si>
    <t>32-34</t>
  </si>
  <si>
    <t>76-79</t>
  </si>
  <si>
    <t>29-31</t>
  </si>
  <si>
    <t>72-75</t>
  </si>
  <si>
    <t>26-28</t>
  </si>
  <si>
    <t>53-64</t>
  </si>
  <si>
    <t>22-25</t>
  </si>
  <si>
    <t>4-52</t>
  </si>
  <si>
    <t>18-21</t>
  </si>
  <si>
    <t>1-17</t>
  </si>
  <si>
    <t>Score</t>
  </si>
  <si>
    <t>Total</t>
  </si>
  <si>
    <t>Flag</t>
  </si>
  <si>
    <t>Sub total</t>
  </si>
  <si>
    <t xml:space="preserve">Factor </t>
  </si>
  <si>
    <t>Customer Scorecard</t>
  </si>
  <si>
    <t xml:space="preserve">Cutoff point </t>
  </si>
  <si>
    <t xml:space="preserve">Mean </t>
  </si>
  <si>
    <t>Mean - STD</t>
  </si>
  <si>
    <t>Mean +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</si>
</sst>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2</xdr:row>
      <xdr:rowOff>104775</xdr:rowOff>
    </xdr:from>
    <xdr:to>
      <xdr:col>21</xdr:col>
      <xdr:colOff>436212</xdr:colOff>
      <xdr:row>14</xdr:row>
      <xdr:rowOff>98877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87E013B-63C2-47EA-A15C-088E83C66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647700"/>
          <a:ext cx="4017612" cy="2280102"/>
        </a:xfrm>
        <a:prstGeom prst="rect">
          <a:avLst/>
        </a:prstGeom>
      </xdr:spPr>
    </xdr:pic>
    <xdr:clientData/>
  </xdr:twoCellAnchor>
  <xdr:twoCellAnchor>
    <xdr:from>
      <xdr:col>16</xdr:col>
      <xdr:colOff>438150</xdr:colOff>
      <xdr:row>16</xdr:row>
      <xdr:rowOff>238125</xdr:rowOff>
    </xdr:from>
    <xdr:to>
      <xdr:col>18</xdr:col>
      <xdr:colOff>371475</xdr:colOff>
      <xdr:row>18</xdr:row>
      <xdr:rowOff>76200</xdr:rowOff>
    </xdr:to>
    <xdr:sp macro="" textlink="">
      <xdr:nvSpPr>
        <xdr:cNvPr id="15" name="Callout: Line with Border and Accent Bar 14">
          <a:extLst>
            <a:ext uri="{FF2B5EF4-FFF2-40B4-BE49-F238E27FC236}">
              <a16:creationId xmlns:a16="http://schemas.microsoft.com/office/drawing/2014/main" id="{30792B8E-10BB-4259-9685-55B2E5657A90}"/>
            </a:ext>
          </a:extLst>
        </xdr:cNvPr>
        <xdr:cNvSpPr/>
      </xdr:nvSpPr>
      <xdr:spPr>
        <a:xfrm>
          <a:off x="10315575" y="3638550"/>
          <a:ext cx="1152525" cy="295275"/>
        </a:xfrm>
        <a:prstGeom prst="accentBorderCallout1">
          <a:avLst>
            <a:gd name="adj1" fmla="val 18750"/>
            <a:gd name="adj2" fmla="val -8333"/>
            <a:gd name="adj3" fmla="val -83199"/>
            <a:gd name="adj4" fmla="val 35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Suggested</a:t>
          </a:r>
          <a:r>
            <a:rPr lang="en-US" sz="1100" baseline="0"/>
            <a:t> cutoff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0A89-7E8B-4311-AEAC-44B506A1943F}">
  <dimension ref="B1:U17"/>
  <sheetViews>
    <sheetView showGridLines="0" tabSelected="1" zoomScaleNormal="100" zoomScaleSheetLayoutView="124" workbookViewId="0">
      <selection activeCell="O4" sqref="O4"/>
    </sheetView>
  </sheetViews>
  <sheetFormatPr defaultRowHeight="15" x14ac:dyDescent="0.25"/>
  <cols>
    <col min="1" max="1" width="3.42578125" customWidth="1"/>
    <col min="2" max="2" width="13.42578125" bestFit="1" customWidth="1"/>
    <col min="3" max="3" width="7.28515625" customWidth="1"/>
    <col min="4" max="4" width="6.7109375" bestFit="1" customWidth="1"/>
    <col min="5" max="5" width="6.7109375" customWidth="1"/>
    <col min="6" max="6" width="5.5703125" bestFit="1" customWidth="1"/>
    <col min="7" max="7" width="5.5703125" customWidth="1"/>
    <col min="8" max="8" width="7.28515625" bestFit="1" customWidth="1"/>
    <col min="9" max="9" width="7.28515625" customWidth="1"/>
    <col min="10" max="10" width="23.5703125" bestFit="1" customWidth="1"/>
    <col min="11" max="11" width="7.7109375" customWidth="1"/>
    <col min="12" max="12" width="11.5703125" bestFit="1" customWidth="1"/>
    <col min="13" max="13" width="14.5703125" style="29" bestFit="1" customWidth="1"/>
    <col min="14" max="14" width="4" customWidth="1"/>
  </cols>
  <sheetData>
    <row r="1" spans="2:21" ht="15.75" thickBot="1" x14ac:dyDescent="0.3"/>
    <row r="2" spans="2:21" ht="27" thickBot="1" x14ac:dyDescent="0.45">
      <c r="B2" s="22" t="s">
        <v>39</v>
      </c>
      <c r="C2" s="23"/>
      <c r="D2" s="23"/>
      <c r="E2" s="23"/>
      <c r="F2" s="23"/>
      <c r="G2" s="23"/>
      <c r="H2" s="23"/>
      <c r="I2" s="23"/>
      <c r="J2" s="23"/>
      <c r="K2" s="23"/>
      <c r="L2" s="24"/>
      <c r="M2" s="30"/>
      <c r="P2" s="41" t="s">
        <v>40</v>
      </c>
      <c r="Q2" s="42"/>
      <c r="R2" s="42"/>
      <c r="S2" s="42"/>
      <c r="T2" s="42"/>
      <c r="U2" s="43"/>
    </row>
    <row r="4" spans="2:21" x14ac:dyDescent="0.25">
      <c r="B4" s="1" t="s">
        <v>0</v>
      </c>
      <c r="C4" s="12" t="s">
        <v>36</v>
      </c>
      <c r="D4" s="2" t="s">
        <v>1</v>
      </c>
      <c r="E4" s="12" t="s">
        <v>36</v>
      </c>
      <c r="F4" s="2" t="s">
        <v>2</v>
      </c>
      <c r="G4" s="12" t="s">
        <v>36</v>
      </c>
      <c r="H4" s="2" t="s">
        <v>3</v>
      </c>
      <c r="I4" s="12" t="s">
        <v>36</v>
      </c>
      <c r="J4" s="3" t="s">
        <v>4</v>
      </c>
      <c r="K4" s="12" t="s">
        <v>36</v>
      </c>
      <c r="L4" s="4" t="s">
        <v>34</v>
      </c>
      <c r="M4" s="31"/>
    </row>
    <row r="5" spans="2:21" x14ac:dyDescent="0.25">
      <c r="B5" s="5" t="s">
        <v>5</v>
      </c>
      <c r="C5" s="13">
        <v>1</v>
      </c>
      <c r="D5" s="6" t="s">
        <v>6</v>
      </c>
      <c r="E5" s="6">
        <v>1</v>
      </c>
      <c r="F5" s="6" t="s">
        <v>7</v>
      </c>
      <c r="G5" s="6"/>
      <c r="H5" s="6" t="s">
        <v>8</v>
      </c>
      <c r="I5" s="6"/>
      <c r="J5" s="6" t="s">
        <v>9</v>
      </c>
      <c r="K5" s="19"/>
      <c r="L5" s="7">
        <v>1</v>
      </c>
      <c r="M5" s="31"/>
    </row>
    <row r="6" spans="2:21" x14ac:dyDescent="0.25">
      <c r="B6" s="8" t="s">
        <v>10</v>
      </c>
      <c r="C6" s="14"/>
      <c r="D6" s="9" t="s">
        <v>11</v>
      </c>
      <c r="E6" s="9"/>
      <c r="F6" s="9" t="s">
        <v>12</v>
      </c>
      <c r="G6" s="9"/>
      <c r="H6" s="9" t="s">
        <v>13</v>
      </c>
      <c r="I6" s="9"/>
      <c r="J6" s="9" t="s">
        <v>14</v>
      </c>
      <c r="K6" s="20"/>
      <c r="L6" s="10">
        <f t="shared" ref="L6:L14" si="0">L5+1</f>
        <v>2</v>
      </c>
      <c r="M6" s="31"/>
    </row>
    <row r="7" spans="2:21" x14ac:dyDescent="0.25">
      <c r="B7" s="8" t="s">
        <v>15</v>
      </c>
      <c r="C7" s="14"/>
      <c r="D7" s="9" t="s">
        <v>16</v>
      </c>
      <c r="E7" s="9"/>
      <c r="F7" s="9" t="s">
        <v>17</v>
      </c>
      <c r="G7" s="9">
        <v>1</v>
      </c>
      <c r="H7" s="9" t="s">
        <v>18</v>
      </c>
      <c r="I7" s="9">
        <v>1</v>
      </c>
      <c r="J7" s="9" t="s">
        <v>19</v>
      </c>
      <c r="K7" s="20">
        <v>1</v>
      </c>
      <c r="L7" s="10">
        <f t="shared" si="0"/>
        <v>3</v>
      </c>
      <c r="M7" s="31"/>
    </row>
    <row r="8" spans="2:21" x14ac:dyDescent="0.25">
      <c r="B8" s="8" t="s">
        <v>20</v>
      </c>
      <c r="C8" s="14"/>
      <c r="D8" s="9" t="s">
        <v>21</v>
      </c>
      <c r="E8" s="9"/>
      <c r="F8" s="9" t="s">
        <v>22</v>
      </c>
      <c r="G8" s="9"/>
      <c r="H8" s="9"/>
      <c r="I8" s="9"/>
      <c r="J8" s="9"/>
      <c r="K8" s="20"/>
      <c r="L8" s="10">
        <f t="shared" si="0"/>
        <v>4</v>
      </c>
      <c r="M8" s="31"/>
    </row>
    <row r="9" spans="2:21" x14ac:dyDescent="0.25">
      <c r="B9" s="8"/>
      <c r="C9" s="14"/>
      <c r="D9" s="9" t="s">
        <v>23</v>
      </c>
      <c r="E9" s="9"/>
      <c r="F9" s="9" t="s">
        <v>24</v>
      </c>
      <c r="G9" s="9"/>
      <c r="H9" s="9"/>
      <c r="I9" s="9"/>
      <c r="J9" s="9"/>
      <c r="K9" s="20"/>
      <c r="L9" s="10">
        <f t="shared" si="0"/>
        <v>5</v>
      </c>
      <c r="M9" s="31"/>
    </row>
    <row r="10" spans="2:21" x14ac:dyDescent="0.25">
      <c r="B10" s="8"/>
      <c r="C10" s="14"/>
      <c r="D10" s="9" t="s">
        <v>25</v>
      </c>
      <c r="E10" s="9"/>
      <c r="F10" s="9" t="s">
        <v>26</v>
      </c>
      <c r="G10" s="9"/>
      <c r="H10" s="9"/>
      <c r="I10" s="9"/>
      <c r="J10" s="9"/>
      <c r="K10" s="20"/>
      <c r="L10" s="10">
        <f t="shared" si="0"/>
        <v>6</v>
      </c>
      <c r="M10" s="31"/>
    </row>
    <row r="11" spans="2:21" x14ac:dyDescent="0.25">
      <c r="B11" s="8"/>
      <c r="C11" s="14"/>
      <c r="D11" s="9" t="s">
        <v>27</v>
      </c>
      <c r="E11" s="9"/>
      <c r="F11" s="9" t="s">
        <v>28</v>
      </c>
      <c r="G11" s="9"/>
      <c r="H11" s="9"/>
      <c r="I11" s="9"/>
      <c r="J11" s="9"/>
      <c r="K11" s="20"/>
      <c r="L11" s="10">
        <f t="shared" si="0"/>
        <v>7</v>
      </c>
      <c r="M11" s="31"/>
    </row>
    <row r="12" spans="2:21" x14ac:dyDescent="0.25">
      <c r="B12" s="8"/>
      <c r="C12" s="14"/>
      <c r="D12" s="9" t="s">
        <v>29</v>
      </c>
      <c r="E12" s="9"/>
      <c r="F12" s="9" t="s">
        <v>30</v>
      </c>
      <c r="G12" s="9"/>
      <c r="H12" s="9"/>
      <c r="I12" s="9"/>
      <c r="J12" s="9"/>
      <c r="K12" s="20"/>
      <c r="L12" s="10">
        <f t="shared" si="0"/>
        <v>8</v>
      </c>
      <c r="M12" s="31"/>
    </row>
    <row r="13" spans="2:21" x14ac:dyDescent="0.25">
      <c r="B13" s="8"/>
      <c r="C13" s="14"/>
      <c r="D13" s="9" t="s">
        <v>31</v>
      </c>
      <c r="E13" s="9"/>
      <c r="F13" s="9" t="s">
        <v>32</v>
      </c>
      <c r="G13" s="9"/>
      <c r="H13" s="9"/>
      <c r="I13" s="9"/>
      <c r="J13" s="9"/>
      <c r="K13" s="20"/>
      <c r="L13" s="10">
        <f t="shared" si="0"/>
        <v>9</v>
      </c>
      <c r="M13" s="31"/>
    </row>
    <row r="14" spans="2:21" x14ac:dyDescent="0.25">
      <c r="B14" s="15"/>
      <c r="C14" s="16"/>
      <c r="D14" s="17"/>
      <c r="E14" s="17"/>
      <c r="F14" s="18" t="s">
        <v>33</v>
      </c>
      <c r="G14" s="18"/>
      <c r="H14" s="17"/>
      <c r="I14" s="17"/>
      <c r="J14" s="17"/>
      <c r="K14" s="21"/>
      <c r="L14" s="11">
        <f t="shared" si="0"/>
        <v>10</v>
      </c>
      <c r="M14" s="31"/>
    </row>
    <row r="15" spans="2:21" ht="30" x14ac:dyDescent="0.25">
      <c r="B15" s="33" t="s">
        <v>37</v>
      </c>
      <c r="C15" s="34">
        <f>C5*L5+C6*L6+C7*L7+C8*L8</f>
        <v>1</v>
      </c>
      <c r="D15" s="35"/>
      <c r="E15" s="35">
        <f>E5*L5+E6*L6+E7*L7+E8*L8+E9*L9+E10*L10+E11*L11+E12*L12+E13*L13</f>
        <v>1</v>
      </c>
      <c r="F15" s="35"/>
      <c r="G15" s="35">
        <f>G5*L5+G6*L6+G7*L7+G8*L8+G9*L9+G10*L10+G11*L11+G12*L12+G13*L13+G14*L14</f>
        <v>3</v>
      </c>
      <c r="H15" s="35"/>
      <c r="I15" s="35">
        <f>I5*L5+I6*L6+I7*L7</f>
        <v>3</v>
      </c>
      <c r="J15" s="35"/>
      <c r="K15" s="36">
        <f>K5*L5+K6*L6+K7*L7</f>
        <v>3</v>
      </c>
      <c r="R15" s="26" t="s">
        <v>42</v>
      </c>
      <c r="S15" s="27" t="s">
        <v>41</v>
      </c>
      <c r="T15" s="26" t="s">
        <v>43</v>
      </c>
    </row>
    <row r="16" spans="2:21" x14ac:dyDescent="0.25">
      <c r="B16" s="33" t="s">
        <v>38</v>
      </c>
      <c r="C16" s="34">
        <v>4</v>
      </c>
      <c r="D16" s="35"/>
      <c r="E16" s="35">
        <v>9</v>
      </c>
      <c r="F16" s="35"/>
      <c r="G16" s="35">
        <v>10</v>
      </c>
      <c r="H16" s="35"/>
      <c r="I16" s="35">
        <v>3</v>
      </c>
      <c r="J16" s="35"/>
      <c r="K16" s="36">
        <v>3</v>
      </c>
      <c r="R16" s="28">
        <v>2.2999999999999998</v>
      </c>
      <c r="S16" s="28">
        <v>2.9</v>
      </c>
      <c r="T16" s="28">
        <v>3.5</v>
      </c>
    </row>
    <row r="17" spans="2:13" ht="21" x14ac:dyDescent="0.25">
      <c r="B17" s="37" t="s">
        <v>35</v>
      </c>
      <c r="C17" s="38">
        <f>C15/C16</f>
        <v>0.25</v>
      </c>
      <c r="D17" s="39"/>
      <c r="E17" s="39">
        <f>E15/E16</f>
        <v>0.1111111111111111</v>
      </c>
      <c r="F17" s="39"/>
      <c r="G17" s="39">
        <f>G15/G16</f>
        <v>0.3</v>
      </c>
      <c r="H17" s="39"/>
      <c r="I17" s="39">
        <f>I15/I16</f>
        <v>1</v>
      </c>
      <c r="J17" s="39"/>
      <c r="K17" s="40">
        <f>K15/K16</f>
        <v>1</v>
      </c>
      <c r="L17" s="25">
        <f>SUM(C17:K17)</f>
        <v>2.661111111111111</v>
      </c>
      <c r="M17" s="32" t="str">
        <f>IF(L17&lt;R16,"Vulnerable","Pass")</f>
        <v>Pass</v>
      </c>
    </row>
  </sheetData>
  <mergeCells count="2">
    <mergeCell ref="B2:L2"/>
    <mergeCell ref="P2:U2"/>
  </mergeCells>
  <conditionalFormatting sqref="M17">
    <cfRule type="cellIs" dxfId="1" priority="2" operator="equal">
      <formula>"Pass"</formula>
    </cfRule>
    <cfRule type="cellIs" dxfId="0" priority="1" operator="equal">
      <formula>"Vulnerable"</formula>
    </cfRule>
  </conditionalFormatting>
  <pageMargins left="0.7" right="0.7" top="0.75" bottom="0.75" header="0.3" footer="0.3"/>
  <pageSetup paperSize="9" scale="72" orientation="portrait" r:id="rId1"/>
  <colBreaks count="1" manualBreakCount="1">
    <brk id="13" max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Treshan Waas</dc:creator>
  <cp:lastModifiedBy>Treshan Waas</cp:lastModifiedBy>
  <dcterms:created xsi:type="dcterms:W3CDTF">2021-10-13T19:37:14Z</dcterms:created>
  <dcterms:modified xsi:type="dcterms:W3CDTF">2021-10-13T20:01:30Z</dcterms:modified>
</cp:coreProperties>
</file>