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5787D36-5AFD-47AC-A550-29EE711EF863}" xr6:coauthVersionLast="34" xr6:coauthVersionMax="34" xr10:uidLastSave="{00000000-0000-0000-0000-000000000000}"/>
  <bookViews>
    <workbookView xWindow="0" yWindow="0" windowWidth="23040" windowHeight="9072" activeTab="3" xr2:uid="{00000000-000D-0000-FFFF-FFFF00000000}"/>
  </bookViews>
  <sheets>
    <sheet name="Problem 7-1" sheetId="1" r:id="rId1"/>
    <sheet name="Problem 7-1A" sheetId="2" r:id="rId2"/>
    <sheet name="Chart1" sheetId="4" r:id="rId3"/>
    <sheet name="Problem 7-1B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3" l="1"/>
  <c r="T71" i="3"/>
  <c r="N71" i="3"/>
  <c r="H71" i="3"/>
  <c r="E7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11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8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5" i="3"/>
</calcChain>
</file>

<file path=xl/sharedStrings.xml><?xml version="1.0" encoding="utf-8"?>
<sst xmlns="http://schemas.openxmlformats.org/spreadsheetml/2006/main" count="69" uniqueCount="26">
  <si>
    <t>Periode</t>
  </si>
  <si>
    <t>y_t</t>
  </si>
  <si>
    <t>Naive</t>
  </si>
  <si>
    <t>ŷ_t (N)</t>
  </si>
  <si>
    <t>e_t</t>
  </si>
  <si>
    <t>|e_t|</t>
  </si>
  <si>
    <t>(e_t)^2</t>
  </si>
  <si>
    <t>|(e_t/y_t)*100|</t>
  </si>
  <si>
    <t>Moving Average (P=3)</t>
  </si>
  <si>
    <t>Moving Average (P=6)</t>
  </si>
  <si>
    <t>ŷ_t (H)</t>
  </si>
  <si>
    <t>ŷ_t (MA3)</t>
  </si>
  <si>
    <t>ŷ_t (MA6)</t>
  </si>
  <si>
    <t>MFE</t>
  </si>
  <si>
    <t>MAE</t>
  </si>
  <si>
    <t>MSE</t>
  </si>
  <si>
    <t>MAPE</t>
  </si>
  <si>
    <t>Kosten</t>
  </si>
  <si>
    <t>Fix</t>
  </si>
  <si>
    <t>ŷ_t (F)</t>
  </si>
  <si>
    <t>Holding costs</t>
  </si>
  <si>
    <t>contract penalty</t>
  </si>
  <si>
    <t>Period</t>
  </si>
  <si>
    <t>cost</t>
  </si>
  <si>
    <t>historic</t>
  </si>
  <si>
    <t>Histric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</si>
</sst>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5" xfId="0" applyFont="1" applyBorder="1"/>
    <xf numFmtId="0" fontId="3" fillId="2" borderId="5" xfId="0" applyFont="1" applyFill="1" applyBorder="1"/>
    <xf numFmtId="0" fontId="0" fillId="2" borderId="5" xfId="0" applyFill="1" applyBorder="1"/>
    <xf numFmtId="0" fontId="0" fillId="2" borderId="0" xfId="0" applyFill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2" borderId="0" xfId="0" applyNumberFormat="1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7-1B'!$B$4</c:f>
              <c:strCache>
                <c:ptCount val="1"/>
                <c:pt idx="0">
                  <c:v>y_t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7-1B'!$A$5:$A$64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'Problem 7-1B'!$B$5:$B$64</c:f>
              <c:numCache>
                <c:formatCode>General</c:formatCode>
                <c:ptCount val="60"/>
                <c:pt idx="0">
                  <c:v>495</c:v>
                </c:pt>
                <c:pt idx="1">
                  <c:v>443</c:v>
                </c:pt>
                <c:pt idx="2">
                  <c:v>364</c:v>
                </c:pt>
                <c:pt idx="3">
                  <c:v>602</c:v>
                </c:pt>
                <c:pt idx="4">
                  <c:v>454</c:v>
                </c:pt>
                <c:pt idx="5">
                  <c:v>416</c:v>
                </c:pt>
                <c:pt idx="6">
                  <c:v>616</c:v>
                </c:pt>
                <c:pt idx="7">
                  <c:v>537</c:v>
                </c:pt>
                <c:pt idx="8">
                  <c:v>551</c:v>
                </c:pt>
                <c:pt idx="9">
                  <c:v>556</c:v>
                </c:pt>
                <c:pt idx="10">
                  <c:v>612</c:v>
                </c:pt>
                <c:pt idx="11">
                  <c:v>332</c:v>
                </c:pt>
                <c:pt idx="12">
                  <c:v>496</c:v>
                </c:pt>
                <c:pt idx="13">
                  <c:v>450</c:v>
                </c:pt>
                <c:pt idx="14">
                  <c:v>352</c:v>
                </c:pt>
                <c:pt idx="15">
                  <c:v>621</c:v>
                </c:pt>
                <c:pt idx="16">
                  <c:v>438</c:v>
                </c:pt>
                <c:pt idx="17">
                  <c:v>383</c:v>
                </c:pt>
                <c:pt idx="18">
                  <c:v>649</c:v>
                </c:pt>
                <c:pt idx="19">
                  <c:v>532</c:v>
                </c:pt>
                <c:pt idx="20">
                  <c:v>531</c:v>
                </c:pt>
                <c:pt idx="21">
                  <c:v>596</c:v>
                </c:pt>
                <c:pt idx="22">
                  <c:v>646</c:v>
                </c:pt>
                <c:pt idx="23">
                  <c:v>343</c:v>
                </c:pt>
                <c:pt idx="24">
                  <c:v>505</c:v>
                </c:pt>
                <c:pt idx="25">
                  <c:v>444</c:v>
                </c:pt>
                <c:pt idx="26">
                  <c:v>347</c:v>
                </c:pt>
                <c:pt idx="27">
                  <c:v>587</c:v>
                </c:pt>
                <c:pt idx="28">
                  <c:v>413</c:v>
                </c:pt>
                <c:pt idx="29">
                  <c:v>379</c:v>
                </c:pt>
                <c:pt idx="30">
                  <c:v>639</c:v>
                </c:pt>
                <c:pt idx="31">
                  <c:v>572</c:v>
                </c:pt>
                <c:pt idx="32">
                  <c:v>537</c:v>
                </c:pt>
                <c:pt idx="33">
                  <c:v>575</c:v>
                </c:pt>
                <c:pt idx="34">
                  <c:v>574</c:v>
                </c:pt>
                <c:pt idx="35">
                  <c:v>363</c:v>
                </c:pt>
                <c:pt idx="36">
                  <c:v>496</c:v>
                </c:pt>
                <c:pt idx="37">
                  <c:v>460</c:v>
                </c:pt>
                <c:pt idx="38">
                  <c:v>374</c:v>
                </c:pt>
                <c:pt idx="39">
                  <c:v>591</c:v>
                </c:pt>
                <c:pt idx="40">
                  <c:v>424</c:v>
                </c:pt>
                <c:pt idx="41">
                  <c:v>400</c:v>
                </c:pt>
                <c:pt idx="42">
                  <c:v>648</c:v>
                </c:pt>
                <c:pt idx="43">
                  <c:v>544</c:v>
                </c:pt>
                <c:pt idx="44">
                  <c:v>555</c:v>
                </c:pt>
                <c:pt idx="45">
                  <c:v>586</c:v>
                </c:pt>
                <c:pt idx="46">
                  <c:v>634</c:v>
                </c:pt>
                <c:pt idx="47">
                  <c:v>347</c:v>
                </c:pt>
                <c:pt idx="48">
                  <c:v>504</c:v>
                </c:pt>
                <c:pt idx="49">
                  <c:v>447</c:v>
                </c:pt>
                <c:pt idx="50">
                  <c:v>358</c:v>
                </c:pt>
                <c:pt idx="51">
                  <c:v>592</c:v>
                </c:pt>
                <c:pt idx="52">
                  <c:v>423</c:v>
                </c:pt>
                <c:pt idx="53">
                  <c:v>384</c:v>
                </c:pt>
                <c:pt idx="54">
                  <c:v>645</c:v>
                </c:pt>
                <c:pt idx="55">
                  <c:v>541</c:v>
                </c:pt>
                <c:pt idx="56">
                  <c:v>529</c:v>
                </c:pt>
                <c:pt idx="57">
                  <c:v>570</c:v>
                </c:pt>
                <c:pt idx="58">
                  <c:v>616</c:v>
                </c:pt>
                <c:pt idx="59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C-4963-ACFD-31FF7FA3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3704"/>
        <c:axId val="328914688"/>
      </c:scatterChart>
      <c:valAx>
        <c:axId val="32891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4688"/>
        <c:crosses val="autoZero"/>
        <c:crossBetween val="midCat"/>
      </c:valAx>
      <c:valAx>
        <c:axId val="328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4BD24-886F-4DE4-B2AC-B541AA87DACD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8389-33FD-4902-B61C-D9FB6A6ED0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2"/>
  <sheetViews>
    <sheetView workbookViewId="0">
      <selection activeCell="A3" sqref="A3"/>
    </sheetView>
  </sheetViews>
  <sheetFormatPr defaultColWidth="9.109375" defaultRowHeight="14.4" x14ac:dyDescent="0.3"/>
  <sheetData>
    <row r="2" spans="1:2" x14ac:dyDescent="0.3">
      <c r="A2" t="s">
        <v>22</v>
      </c>
      <c r="B2" t="s">
        <v>1</v>
      </c>
    </row>
    <row r="3" spans="1:2" x14ac:dyDescent="0.3">
      <c r="A3">
        <v>1</v>
      </c>
      <c r="B3">
        <v>495</v>
      </c>
    </row>
    <row r="4" spans="1:2" x14ac:dyDescent="0.3">
      <c r="A4">
        <v>2</v>
      </c>
      <c r="B4">
        <v>443</v>
      </c>
    </row>
    <row r="5" spans="1:2" x14ac:dyDescent="0.3">
      <c r="A5">
        <v>3</v>
      </c>
      <c r="B5">
        <v>364</v>
      </c>
    </row>
    <row r="6" spans="1:2" x14ac:dyDescent="0.3">
      <c r="A6">
        <v>4</v>
      </c>
      <c r="B6">
        <v>602</v>
      </c>
    </row>
    <row r="7" spans="1:2" x14ac:dyDescent="0.3">
      <c r="A7">
        <v>5</v>
      </c>
      <c r="B7">
        <v>454</v>
      </c>
    </row>
    <row r="8" spans="1:2" x14ac:dyDescent="0.3">
      <c r="A8">
        <v>6</v>
      </c>
      <c r="B8">
        <v>416</v>
      </c>
    </row>
    <row r="9" spans="1:2" x14ac:dyDescent="0.3">
      <c r="A9">
        <v>7</v>
      </c>
      <c r="B9">
        <v>616</v>
      </c>
    </row>
    <row r="10" spans="1:2" x14ac:dyDescent="0.3">
      <c r="A10">
        <v>8</v>
      </c>
      <c r="B10">
        <v>537</v>
      </c>
    </row>
    <row r="11" spans="1:2" x14ac:dyDescent="0.3">
      <c r="A11">
        <v>9</v>
      </c>
      <c r="B11">
        <v>551</v>
      </c>
    </row>
    <row r="12" spans="1:2" x14ac:dyDescent="0.3">
      <c r="A12">
        <v>10</v>
      </c>
      <c r="B12">
        <v>556</v>
      </c>
    </row>
    <row r="13" spans="1:2" x14ac:dyDescent="0.3">
      <c r="A13">
        <v>11</v>
      </c>
      <c r="B13">
        <v>612</v>
      </c>
    </row>
    <row r="14" spans="1:2" x14ac:dyDescent="0.3">
      <c r="A14">
        <v>12</v>
      </c>
      <c r="B14">
        <v>332</v>
      </c>
    </row>
    <row r="15" spans="1:2" x14ac:dyDescent="0.3">
      <c r="A15">
        <v>13</v>
      </c>
      <c r="B15">
        <v>496</v>
      </c>
    </row>
    <row r="16" spans="1:2" x14ac:dyDescent="0.3">
      <c r="A16">
        <v>14</v>
      </c>
      <c r="B16">
        <v>450</v>
      </c>
    </row>
    <row r="17" spans="1:2" x14ac:dyDescent="0.3">
      <c r="A17">
        <v>15</v>
      </c>
      <c r="B17">
        <v>352</v>
      </c>
    </row>
    <row r="18" spans="1:2" x14ac:dyDescent="0.3">
      <c r="A18">
        <v>16</v>
      </c>
      <c r="B18">
        <v>621</v>
      </c>
    </row>
    <row r="19" spans="1:2" x14ac:dyDescent="0.3">
      <c r="A19">
        <v>17</v>
      </c>
      <c r="B19">
        <v>438</v>
      </c>
    </row>
    <row r="20" spans="1:2" x14ac:dyDescent="0.3">
      <c r="A20">
        <v>18</v>
      </c>
      <c r="B20">
        <v>383</v>
      </c>
    </row>
    <row r="21" spans="1:2" x14ac:dyDescent="0.3">
      <c r="A21">
        <v>19</v>
      </c>
      <c r="B21">
        <v>649</v>
      </c>
    </row>
    <row r="22" spans="1:2" x14ac:dyDescent="0.3">
      <c r="A22">
        <v>20</v>
      </c>
      <c r="B22">
        <v>532</v>
      </c>
    </row>
    <row r="23" spans="1:2" x14ac:dyDescent="0.3">
      <c r="A23">
        <v>21</v>
      </c>
      <c r="B23">
        <v>531</v>
      </c>
    </row>
    <row r="24" spans="1:2" x14ac:dyDescent="0.3">
      <c r="A24">
        <v>22</v>
      </c>
      <c r="B24">
        <v>596</v>
      </c>
    </row>
    <row r="25" spans="1:2" x14ac:dyDescent="0.3">
      <c r="A25">
        <v>23</v>
      </c>
      <c r="B25">
        <v>646</v>
      </c>
    </row>
    <row r="26" spans="1:2" x14ac:dyDescent="0.3">
      <c r="A26">
        <v>24</v>
      </c>
      <c r="B26">
        <v>343</v>
      </c>
    </row>
    <row r="27" spans="1:2" x14ac:dyDescent="0.3">
      <c r="A27">
        <v>25</v>
      </c>
      <c r="B27">
        <v>505</v>
      </c>
    </row>
    <row r="28" spans="1:2" x14ac:dyDescent="0.3">
      <c r="A28">
        <v>26</v>
      </c>
      <c r="B28">
        <v>444</v>
      </c>
    </row>
    <row r="29" spans="1:2" x14ac:dyDescent="0.3">
      <c r="A29">
        <v>27</v>
      </c>
      <c r="B29">
        <v>347</v>
      </c>
    </row>
    <row r="30" spans="1:2" x14ac:dyDescent="0.3">
      <c r="A30">
        <v>28</v>
      </c>
      <c r="B30">
        <v>587</v>
      </c>
    </row>
    <row r="31" spans="1:2" x14ac:dyDescent="0.3">
      <c r="A31">
        <v>29</v>
      </c>
      <c r="B31">
        <v>413</v>
      </c>
    </row>
    <row r="32" spans="1:2" x14ac:dyDescent="0.3">
      <c r="A32">
        <v>30</v>
      </c>
      <c r="B32">
        <v>379</v>
      </c>
    </row>
    <row r="33" spans="1:2" x14ac:dyDescent="0.3">
      <c r="A33">
        <v>31</v>
      </c>
      <c r="B33">
        <v>639</v>
      </c>
    </row>
    <row r="34" spans="1:2" x14ac:dyDescent="0.3">
      <c r="A34">
        <v>32</v>
      </c>
      <c r="B34">
        <v>572</v>
      </c>
    </row>
    <row r="35" spans="1:2" x14ac:dyDescent="0.3">
      <c r="A35">
        <v>33</v>
      </c>
      <c r="B35">
        <v>537</v>
      </c>
    </row>
    <row r="36" spans="1:2" x14ac:dyDescent="0.3">
      <c r="A36">
        <v>34</v>
      </c>
      <c r="B36">
        <v>575</v>
      </c>
    </row>
    <row r="37" spans="1:2" x14ac:dyDescent="0.3">
      <c r="A37">
        <v>35</v>
      </c>
      <c r="B37">
        <v>574</v>
      </c>
    </row>
    <row r="38" spans="1:2" x14ac:dyDescent="0.3">
      <c r="A38">
        <v>36</v>
      </c>
      <c r="B38">
        <v>363</v>
      </c>
    </row>
    <row r="39" spans="1:2" x14ac:dyDescent="0.3">
      <c r="A39">
        <v>37</v>
      </c>
      <c r="B39">
        <v>496</v>
      </c>
    </row>
    <row r="40" spans="1:2" x14ac:dyDescent="0.3">
      <c r="A40">
        <v>38</v>
      </c>
      <c r="B40">
        <v>460</v>
      </c>
    </row>
    <row r="41" spans="1:2" x14ac:dyDescent="0.3">
      <c r="A41">
        <v>39</v>
      </c>
      <c r="B41">
        <v>374</v>
      </c>
    </row>
    <row r="42" spans="1:2" x14ac:dyDescent="0.3">
      <c r="A42">
        <v>40</v>
      </c>
      <c r="B42">
        <v>591</v>
      </c>
    </row>
    <row r="43" spans="1:2" x14ac:dyDescent="0.3">
      <c r="A43">
        <v>41</v>
      </c>
      <c r="B43">
        <v>424</v>
      </c>
    </row>
    <row r="44" spans="1:2" x14ac:dyDescent="0.3">
      <c r="A44">
        <v>42</v>
      </c>
      <c r="B44">
        <v>400</v>
      </c>
    </row>
    <row r="45" spans="1:2" x14ac:dyDescent="0.3">
      <c r="A45">
        <v>43</v>
      </c>
      <c r="B45">
        <v>648</v>
      </c>
    </row>
    <row r="46" spans="1:2" x14ac:dyDescent="0.3">
      <c r="A46">
        <v>44</v>
      </c>
      <c r="B46">
        <v>544</v>
      </c>
    </row>
    <row r="47" spans="1:2" x14ac:dyDescent="0.3">
      <c r="A47">
        <v>45</v>
      </c>
      <c r="B47">
        <v>555</v>
      </c>
    </row>
    <row r="48" spans="1:2" x14ac:dyDescent="0.3">
      <c r="A48">
        <v>46</v>
      </c>
      <c r="B48">
        <v>586</v>
      </c>
    </row>
    <row r="49" spans="1:2" x14ac:dyDescent="0.3">
      <c r="A49">
        <v>47</v>
      </c>
      <c r="B49">
        <v>634</v>
      </c>
    </row>
    <row r="50" spans="1:2" x14ac:dyDescent="0.3">
      <c r="A50">
        <v>48</v>
      </c>
      <c r="B50">
        <v>347</v>
      </c>
    </row>
    <row r="51" spans="1:2" x14ac:dyDescent="0.3">
      <c r="A51">
        <v>49</v>
      </c>
      <c r="B51">
        <v>504</v>
      </c>
    </row>
    <row r="52" spans="1:2" x14ac:dyDescent="0.3">
      <c r="A52">
        <v>50</v>
      </c>
      <c r="B52">
        <v>447</v>
      </c>
    </row>
    <row r="53" spans="1:2" x14ac:dyDescent="0.3">
      <c r="A53">
        <v>51</v>
      </c>
      <c r="B53">
        <v>358</v>
      </c>
    </row>
    <row r="54" spans="1:2" x14ac:dyDescent="0.3">
      <c r="A54">
        <v>52</v>
      </c>
      <c r="B54">
        <v>592</v>
      </c>
    </row>
    <row r="55" spans="1:2" x14ac:dyDescent="0.3">
      <c r="A55">
        <v>53</v>
      </c>
      <c r="B55">
        <v>423</v>
      </c>
    </row>
    <row r="56" spans="1:2" x14ac:dyDescent="0.3">
      <c r="A56">
        <v>54</v>
      </c>
      <c r="B56">
        <v>384</v>
      </c>
    </row>
    <row r="57" spans="1:2" x14ac:dyDescent="0.3">
      <c r="A57">
        <v>55</v>
      </c>
      <c r="B57">
        <v>645</v>
      </c>
    </row>
    <row r="58" spans="1:2" x14ac:dyDescent="0.3">
      <c r="A58">
        <v>56</v>
      </c>
      <c r="B58">
        <v>541</v>
      </c>
    </row>
    <row r="59" spans="1:2" x14ac:dyDescent="0.3">
      <c r="A59">
        <v>57</v>
      </c>
      <c r="B59">
        <v>529</v>
      </c>
    </row>
    <row r="60" spans="1:2" x14ac:dyDescent="0.3">
      <c r="A60">
        <v>58</v>
      </c>
      <c r="B60">
        <v>570</v>
      </c>
    </row>
    <row r="61" spans="1:2" x14ac:dyDescent="0.3">
      <c r="A61">
        <v>59</v>
      </c>
      <c r="B61">
        <v>616</v>
      </c>
    </row>
    <row r="62" spans="1:2" x14ac:dyDescent="0.3">
      <c r="A62">
        <v>60</v>
      </c>
      <c r="B62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7"/>
  <sheetViews>
    <sheetView topLeftCell="B1" workbookViewId="0">
      <selection activeCell="H2" sqref="H2"/>
    </sheetView>
  </sheetViews>
  <sheetFormatPr defaultColWidth="11.5546875" defaultRowHeight="14.4" x14ac:dyDescent="0.3"/>
  <cols>
    <col min="7" max="7" width="14.88671875" bestFit="1" customWidth="1"/>
    <col min="12" max="12" width="14.88671875" bestFit="1" customWidth="1"/>
    <col min="17" max="17" width="14.88671875" bestFit="1" customWidth="1"/>
    <col min="22" max="22" width="14.88671875" bestFit="1" customWidth="1"/>
  </cols>
  <sheetData>
    <row r="1" spans="1:22" x14ac:dyDescent="0.3">
      <c r="C1" s="19" t="s">
        <v>2</v>
      </c>
      <c r="D1" s="20"/>
      <c r="E1" s="20"/>
      <c r="F1" s="20"/>
      <c r="G1" s="21"/>
      <c r="H1" s="19" t="s">
        <v>24</v>
      </c>
      <c r="I1" s="20"/>
      <c r="J1" s="20"/>
      <c r="K1" s="20"/>
      <c r="L1" s="21"/>
      <c r="M1" s="19" t="s">
        <v>8</v>
      </c>
      <c r="N1" s="20"/>
      <c r="O1" s="20"/>
      <c r="P1" s="20"/>
      <c r="Q1" s="21"/>
      <c r="R1" s="19" t="s">
        <v>9</v>
      </c>
      <c r="S1" s="20"/>
      <c r="T1" s="20"/>
      <c r="U1" s="20"/>
      <c r="V1" s="21"/>
    </row>
    <row r="2" spans="1:22" x14ac:dyDescent="0.3">
      <c r="A2" s="7" t="s">
        <v>0</v>
      </c>
      <c r="B2" s="7" t="s">
        <v>1</v>
      </c>
      <c r="C2" s="8" t="s">
        <v>3</v>
      </c>
      <c r="D2" s="9" t="s">
        <v>4</v>
      </c>
      <c r="E2" s="10" t="s">
        <v>5</v>
      </c>
      <c r="F2" s="10" t="s">
        <v>6</v>
      </c>
      <c r="G2" s="11" t="s">
        <v>7</v>
      </c>
      <c r="H2" s="8" t="s">
        <v>10</v>
      </c>
      <c r="I2" s="9" t="s">
        <v>4</v>
      </c>
      <c r="J2" s="10" t="s">
        <v>5</v>
      </c>
      <c r="K2" s="10" t="s">
        <v>6</v>
      </c>
      <c r="L2" s="11" t="s">
        <v>7</v>
      </c>
      <c r="M2" s="8" t="s">
        <v>11</v>
      </c>
      <c r="N2" s="9" t="s">
        <v>4</v>
      </c>
      <c r="O2" s="10" t="s">
        <v>5</v>
      </c>
      <c r="P2" s="10" t="s">
        <v>6</v>
      </c>
      <c r="Q2" s="11" t="s">
        <v>7</v>
      </c>
      <c r="R2" s="8" t="s">
        <v>12</v>
      </c>
      <c r="S2" s="9" t="s">
        <v>4</v>
      </c>
      <c r="T2" s="10" t="s">
        <v>5</v>
      </c>
      <c r="U2" s="10" t="s">
        <v>6</v>
      </c>
      <c r="V2" s="11" t="s">
        <v>7</v>
      </c>
    </row>
    <row r="3" spans="1:22" x14ac:dyDescent="0.3">
      <c r="A3">
        <v>1</v>
      </c>
      <c r="B3">
        <v>495</v>
      </c>
      <c r="C3" s="3"/>
      <c r="D3" s="1"/>
      <c r="E3" s="1"/>
      <c r="F3" s="1"/>
      <c r="G3" s="2"/>
      <c r="H3" s="3"/>
      <c r="I3" s="1"/>
      <c r="J3" s="1"/>
      <c r="K3" s="1"/>
      <c r="L3" s="2"/>
      <c r="M3" s="3"/>
      <c r="N3" s="1"/>
      <c r="O3" s="1"/>
      <c r="P3" s="1"/>
      <c r="Q3" s="2"/>
      <c r="R3" s="3"/>
      <c r="S3" s="1"/>
      <c r="T3" s="1"/>
      <c r="U3" s="1"/>
      <c r="V3" s="2"/>
    </row>
    <row r="4" spans="1:22" x14ac:dyDescent="0.3">
      <c r="A4">
        <v>2</v>
      </c>
      <c r="B4">
        <v>443</v>
      </c>
      <c r="C4" s="3"/>
      <c r="D4" s="1"/>
      <c r="E4" s="1"/>
      <c r="F4" s="1"/>
      <c r="G4" s="2"/>
      <c r="H4" s="3"/>
      <c r="I4" s="1"/>
      <c r="J4" s="1"/>
      <c r="K4" s="1"/>
      <c r="L4" s="2"/>
      <c r="M4" s="3"/>
      <c r="N4" s="1"/>
      <c r="O4" s="1"/>
      <c r="P4" s="1"/>
      <c r="Q4" s="2"/>
      <c r="R4" s="3"/>
      <c r="S4" s="1"/>
      <c r="T4" s="1"/>
      <c r="U4" s="1"/>
      <c r="V4" s="2"/>
    </row>
    <row r="5" spans="1:22" x14ac:dyDescent="0.3">
      <c r="A5">
        <v>3</v>
      </c>
      <c r="B5">
        <v>364</v>
      </c>
      <c r="C5" s="3"/>
      <c r="D5" s="1"/>
      <c r="E5" s="1"/>
      <c r="F5" s="1"/>
      <c r="G5" s="2"/>
      <c r="H5" s="3"/>
      <c r="I5" s="1"/>
      <c r="J5" s="1"/>
      <c r="K5" s="1"/>
      <c r="L5" s="2"/>
      <c r="M5" s="3"/>
      <c r="N5" s="1"/>
      <c r="O5" s="1"/>
      <c r="P5" s="1"/>
      <c r="Q5" s="2"/>
      <c r="R5" s="3"/>
      <c r="S5" s="1"/>
      <c r="T5" s="1"/>
      <c r="U5" s="1"/>
      <c r="V5" s="2"/>
    </row>
    <row r="6" spans="1:22" x14ac:dyDescent="0.3">
      <c r="A6">
        <v>4</v>
      </c>
      <c r="B6">
        <v>602</v>
      </c>
      <c r="C6" s="3"/>
      <c r="D6" s="1"/>
      <c r="E6" s="1"/>
      <c r="F6" s="1"/>
      <c r="G6" s="2"/>
      <c r="H6" s="3"/>
      <c r="I6" s="1"/>
      <c r="J6" s="1"/>
      <c r="K6" s="1"/>
      <c r="L6" s="2"/>
      <c r="M6" s="3"/>
      <c r="N6" s="1"/>
      <c r="O6" s="1"/>
      <c r="P6" s="1"/>
      <c r="Q6" s="2"/>
      <c r="R6" s="3"/>
      <c r="S6" s="1"/>
      <c r="T6" s="1"/>
      <c r="U6" s="1"/>
      <c r="V6" s="2"/>
    </row>
    <row r="7" spans="1:22" x14ac:dyDescent="0.3">
      <c r="A7">
        <v>5</v>
      </c>
      <c r="B7">
        <v>454</v>
      </c>
      <c r="C7" s="3"/>
      <c r="D7" s="1"/>
      <c r="E7" s="1"/>
      <c r="F7" s="1"/>
      <c r="G7" s="2"/>
      <c r="H7" s="3"/>
      <c r="I7" s="1"/>
      <c r="J7" s="1"/>
      <c r="K7" s="1"/>
      <c r="L7" s="2"/>
      <c r="M7" s="3"/>
      <c r="N7" s="1"/>
      <c r="O7" s="1"/>
      <c r="P7" s="1"/>
      <c r="Q7" s="2"/>
      <c r="R7" s="3"/>
      <c r="S7" s="1"/>
      <c r="T7" s="1"/>
      <c r="U7" s="1"/>
      <c r="V7" s="2"/>
    </row>
    <row r="8" spans="1:22" x14ac:dyDescent="0.3">
      <c r="A8">
        <v>6</v>
      </c>
      <c r="B8">
        <v>416</v>
      </c>
      <c r="C8" s="3"/>
      <c r="D8" s="1"/>
      <c r="E8" s="1"/>
      <c r="F8" s="1"/>
      <c r="G8" s="2"/>
      <c r="H8" s="3"/>
      <c r="I8" s="1"/>
      <c r="J8" s="1"/>
      <c r="K8" s="1"/>
      <c r="L8" s="2"/>
      <c r="M8" s="3"/>
      <c r="N8" s="1"/>
      <c r="O8" s="1"/>
      <c r="P8" s="1"/>
      <c r="Q8" s="2"/>
      <c r="R8" s="3"/>
      <c r="S8" s="1"/>
      <c r="T8" s="1"/>
      <c r="U8" s="1"/>
      <c r="V8" s="2"/>
    </row>
    <row r="9" spans="1:22" x14ac:dyDescent="0.3">
      <c r="A9">
        <v>7</v>
      </c>
      <c r="B9">
        <v>616</v>
      </c>
      <c r="C9" s="3"/>
      <c r="D9" s="1"/>
      <c r="E9" s="1"/>
      <c r="F9" s="1"/>
      <c r="G9" s="2"/>
      <c r="H9" s="3"/>
      <c r="I9" s="1"/>
      <c r="J9" s="1"/>
      <c r="K9" s="1"/>
      <c r="L9" s="2"/>
      <c r="M9" s="3"/>
      <c r="N9" s="1"/>
      <c r="O9" s="1"/>
      <c r="P9" s="1"/>
      <c r="Q9" s="2"/>
      <c r="R9" s="3"/>
      <c r="S9" s="1"/>
      <c r="T9" s="1"/>
      <c r="U9" s="1"/>
      <c r="V9" s="2"/>
    </row>
    <row r="10" spans="1:22" x14ac:dyDescent="0.3">
      <c r="A10">
        <v>8</v>
      </c>
      <c r="B10">
        <v>537</v>
      </c>
      <c r="C10" s="3"/>
      <c r="D10" s="1"/>
      <c r="E10" s="1"/>
      <c r="F10" s="1"/>
      <c r="G10" s="2"/>
      <c r="H10" s="3"/>
      <c r="I10" s="1"/>
      <c r="J10" s="1"/>
      <c r="K10" s="1"/>
      <c r="L10" s="2"/>
      <c r="M10" s="3"/>
      <c r="N10" s="1"/>
      <c r="O10" s="1"/>
      <c r="P10" s="1"/>
      <c r="Q10" s="2"/>
      <c r="R10" s="3"/>
      <c r="S10" s="1"/>
      <c r="T10" s="1"/>
      <c r="U10" s="1"/>
      <c r="V10" s="2"/>
    </row>
    <row r="11" spans="1:22" x14ac:dyDescent="0.3">
      <c r="A11">
        <v>9</v>
      </c>
      <c r="B11">
        <v>551</v>
      </c>
      <c r="C11" s="3"/>
      <c r="D11" s="1"/>
      <c r="E11" s="1"/>
      <c r="F11" s="1"/>
      <c r="G11" s="2"/>
      <c r="H11" s="3"/>
      <c r="I11" s="1"/>
      <c r="J11" s="1"/>
      <c r="K11" s="1"/>
      <c r="L11" s="2"/>
      <c r="M11" s="3"/>
      <c r="N11" s="1"/>
      <c r="O11" s="1"/>
      <c r="P11" s="1"/>
      <c r="Q11" s="2"/>
      <c r="R11" s="3"/>
      <c r="S11" s="1"/>
      <c r="T11" s="1"/>
      <c r="U11" s="1"/>
      <c r="V11" s="2"/>
    </row>
    <row r="12" spans="1:22" x14ac:dyDescent="0.3">
      <c r="A12">
        <v>10</v>
      </c>
      <c r="B12">
        <v>556</v>
      </c>
      <c r="C12" s="3"/>
      <c r="D12" s="1"/>
      <c r="E12" s="1"/>
      <c r="F12" s="1"/>
      <c r="G12" s="2"/>
      <c r="H12" s="3"/>
      <c r="I12" s="1"/>
      <c r="J12" s="1"/>
      <c r="K12" s="1"/>
      <c r="L12" s="2"/>
      <c r="M12" s="3"/>
      <c r="N12" s="1"/>
      <c r="O12" s="1"/>
      <c r="P12" s="1"/>
      <c r="Q12" s="2"/>
      <c r="R12" s="3"/>
      <c r="S12" s="1"/>
      <c r="T12" s="1"/>
      <c r="U12" s="1"/>
      <c r="V12" s="2"/>
    </row>
    <row r="13" spans="1:22" x14ac:dyDescent="0.3">
      <c r="A13">
        <v>11</v>
      </c>
      <c r="B13">
        <v>612</v>
      </c>
      <c r="C13" s="3"/>
      <c r="D13" s="1"/>
      <c r="E13" s="1"/>
      <c r="F13" s="1"/>
      <c r="G13" s="2"/>
      <c r="H13" s="3"/>
      <c r="I13" s="1"/>
      <c r="J13" s="1"/>
      <c r="K13" s="1"/>
      <c r="L13" s="2"/>
      <c r="M13" s="3"/>
      <c r="N13" s="1"/>
      <c r="O13" s="1"/>
      <c r="P13" s="1"/>
      <c r="Q13" s="2"/>
      <c r="R13" s="3"/>
      <c r="S13" s="1"/>
      <c r="T13" s="1"/>
      <c r="U13" s="1"/>
      <c r="V13" s="2"/>
    </row>
    <row r="14" spans="1:22" x14ac:dyDescent="0.3">
      <c r="A14">
        <v>12</v>
      </c>
      <c r="B14">
        <v>332</v>
      </c>
      <c r="C14" s="3"/>
      <c r="D14" s="1"/>
      <c r="E14" s="1"/>
      <c r="F14" s="1"/>
      <c r="G14" s="2"/>
      <c r="H14" s="3"/>
      <c r="I14" s="1"/>
      <c r="J14" s="1"/>
      <c r="K14" s="1"/>
      <c r="L14" s="2"/>
      <c r="M14" s="3"/>
      <c r="N14" s="1"/>
      <c r="O14" s="1"/>
      <c r="P14" s="1"/>
      <c r="Q14" s="2"/>
      <c r="R14" s="3"/>
      <c r="S14" s="1"/>
      <c r="T14" s="1"/>
      <c r="U14" s="1"/>
      <c r="V14" s="2"/>
    </row>
    <row r="15" spans="1:22" x14ac:dyDescent="0.3">
      <c r="A15">
        <v>13</v>
      </c>
      <c r="B15">
        <v>496</v>
      </c>
      <c r="C15" s="3"/>
      <c r="D15" s="1"/>
      <c r="E15" s="1"/>
      <c r="F15" s="1"/>
      <c r="G15" s="2"/>
      <c r="H15" s="3"/>
      <c r="I15" s="1"/>
      <c r="J15" s="1"/>
      <c r="K15" s="1"/>
      <c r="L15" s="2"/>
      <c r="M15" s="3"/>
      <c r="N15" s="1"/>
      <c r="O15" s="1"/>
      <c r="P15" s="1"/>
      <c r="Q15" s="2"/>
      <c r="R15" s="3"/>
      <c r="S15" s="1"/>
      <c r="T15" s="1"/>
      <c r="U15" s="1"/>
      <c r="V15" s="2"/>
    </row>
    <row r="16" spans="1:22" x14ac:dyDescent="0.3">
      <c r="A16">
        <v>14</v>
      </c>
      <c r="B16">
        <v>450</v>
      </c>
      <c r="C16" s="3"/>
      <c r="D16" s="1"/>
      <c r="E16" s="1"/>
      <c r="F16" s="1"/>
      <c r="G16" s="2"/>
      <c r="H16" s="3"/>
      <c r="I16" s="1"/>
      <c r="J16" s="1"/>
      <c r="K16" s="1"/>
      <c r="L16" s="2"/>
      <c r="M16" s="3"/>
      <c r="N16" s="1"/>
      <c r="O16" s="1"/>
      <c r="P16" s="1"/>
      <c r="Q16" s="2"/>
      <c r="R16" s="3"/>
      <c r="S16" s="1"/>
      <c r="T16" s="1"/>
      <c r="U16" s="1"/>
      <c r="V16" s="2"/>
    </row>
    <row r="17" spans="1:22" x14ac:dyDescent="0.3">
      <c r="A17">
        <v>15</v>
      </c>
      <c r="B17">
        <v>352</v>
      </c>
      <c r="C17" s="3"/>
      <c r="D17" s="1"/>
      <c r="E17" s="1"/>
      <c r="F17" s="1"/>
      <c r="G17" s="2"/>
      <c r="H17" s="3"/>
      <c r="I17" s="1"/>
      <c r="J17" s="1"/>
      <c r="K17" s="1"/>
      <c r="L17" s="2"/>
      <c r="M17" s="3"/>
      <c r="N17" s="1"/>
      <c r="O17" s="1"/>
      <c r="P17" s="1"/>
      <c r="Q17" s="2"/>
      <c r="R17" s="3"/>
      <c r="S17" s="1"/>
      <c r="T17" s="1"/>
      <c r="U17" s="1"/>
      <c r="V17" s="2"/>
    </row>
    <row r="18" spans="1:22" x14ac:dyDescent="0.3">
      <c r="A18">
        <v>16</v>
      </c>
      <c r="B18">
        <v>621</v>
      </c>
      <c r="C18" s="3"/>
      <c r="D18" s="1"/>
      <c r="E18" s="1"/>
      <c r="F18" s="1"/>
      <c r="G18" s="2"/>
      <c r="H18" s="3"/>
      <c r="I18" s="1"/>
      <c r="J18" s="1"/>
      <c r="K18" s="1"/>
      <c r="L18" s="2"/>
      <c r="M18" s="3"/>
      <c r="N18" s="1"/>
      <c r="O18" s="1"/>
      <c r="P18" s="1"/>
      <c r="Q18" s="2"/>
      <c r="R18" s="3"/>
      <c r="S18" s="1"/>
      <c r="T18" s="1"/>
      <c r="U18" s="1"/>
      <c r="V18" s="2"/>
    </row>
    <row r="19" spans="1:22" x14ac:dyDescent="0.3">
      <c r="A19">
        <v>17</v>
      </c>
      <c r="B19">
        <v>438</v>
      </c>
      <c r="C19" s="3"/>
      <c r="D19" s="1"/>
      <c r="E19" s="1"/>
      <c r="F19" s="1"/>
      <c r="G19" s="2"/>
      <c r="H19" s="3"/>
      <c r="I19" s="1"/>
      <c r="J19" s="1"/>
      <c r="K19" s="1"/>
      <c r="L19" s="2"/>
      <c r="M19" s="3"/>
      <c r="N19" s="1"/>
      <c r="O19" s="1"/>
      <c r="P19" s="1"/>
      <c r="Q19" s="2"/>
      <c r="R19" s="3"/>
      <c r="S19" s="1"/>
      <c r="T19" s="1"/>
      <c r="U19" s="1"/>
      <c r="V19" s="2"/>
    </row>
    <row r="20" spans="1:22" x14ac:dyDescent="0.3">
      <c r="A20">
        <v>18</v>
      </c>
      <c r="B20">
        <v>383</v>
      </c>
      <c r="C20" s="3"/>
      <c r="D20" s="1"/>
      <c r="E20" s="1"/>
      <c r="F20" s="1"/>
      <c r="G20" s="2"/>
      <c r="H20" s="3"/>
      <c r="I20" s="1"/>
      <c r="J20" s="1"/>
      <c r="K20" s="1"/>
      <c r="L20" s="2"/>
      <c r="M20" s="3"/>
      <c r="N20" s="1"/>
      <c r="O20" s="1"/>
      <c r="P20" s="1"/>
      <c r="Q20" s="2"/>
      <c r="R20" s="3"/>
      <c r="S20" s="1"/>
      <c r="T20" s="1"/>
      <c r="U20" s="1"/>
      <c r="V20" s="2"/>
    </row>
    <row r="21" spans="1:22" x14ac:dyDescent="0.3">
      <c r="A21">
        <v>19</v>
      </c>
      <c r="B21">
        <v>649</v>
      </c>
      <c r="C21" s="3"/>
      <c r="D21" s="1"/>
      <c r="E21" s="1"/>
      <c r="F21" s="1"/>
      <c r="G21" s="2"/>
      <c r="H21" s="3"/>
      <c r="I21" s="1"/>
      <c r="J21" s="1"/>
      <c r="K21" s="1"/>
      <c r="L21" s="2"/>
      <c r="M21" s="3"/>
      <c r="N21" s="1"/>
      <c r="O21" s="1"/>
      <c r="P21" s="1"/>
      <c r="Q21" s="2"/>
      <c r="R21" s="3"/>
      <c r="S21" s="1"/>
      <c r="T21" s="1"/>
      <c r="U21" s="1"/>
      <c r="V21" s="2"/>
    </row>
    <row r="22" spans="1:22" x14ac:dyDescent="0.3">
      <c r="A22">
        <v>20</v>
      </c>
      <c r="B22">
        <v>532</v>
      </c>
      <c r="C22" s="3"/>
      <c r="D22" s="1"/>
      <c r="E22" s="1"/>
      <c r="F22" s="1"/>
      <c r="G22" s="2"/>
      <c r="H22" s="3"/>
      <c r="I22" s="1"/>
      <c r="J22" s="1"/>
      <c r="K22" s="1"/>
      <c r="L22" s="2"/>
      <c r="M22" s="3"/>
      <c r="N22" s="1"/>
      <c r="O22" s="1"/>
      <c r="P22" s="1"/>
      <c r="Q22" s="2"/>
      <c r="R22" s="3"/>
      <c r="S22" s="1"/>
      <c r="T22" s="1"/>
      <c r="U22" s="1"/>
      <c r="V22" s="2"/>
    </row>
    <row r="23" spans="1:22" x14ac:dyDescent="0.3">
      <c r="A23">
        <v>21</v>
      </c>
      <c r="B23">
        <v>531</v>
      </c>
      <c r="C23" s="3"/>
      <c r="D23" s="1"/>
      <c r="E23" s="1"/>
      <c r="F23" s="1"/>
      <c r="G23" s="2"/>
      <c r="H23" s="3"/>
      <c r="I23" s="1"/>
      <c r="J23" s="1"/>
      <c r="K23" s="1"/>
      <c r="L23" s="2"/>
      <c r="M23" s="3"/>
      <c r="N23" s="1"/>
      <c r="O23" s="1"/>
      <c r="P23" s="1"/>
      <c r="Q23" s="2"/>
      <c r="R23" s="3"/>
      <c r="S23" s="1"/>
      <c r="T23" s="1"/>
      <c r="U23" s="1"/>
      <c r="V23" s="2"/>
    </row>
    <row r="24" spans="1:22" x14ac:dyDescent="0.3">
      <c r="A24">
        <v>22</v>
      </c>
      <c r="B24">
        <v>596</v>
      </c>
      <c r="C24" s="3"/>
      <c r="D24" s="1"/>
      <c r="E24" s="1"/>
      <c r="F24" s="1"/>
      <c r="G24" s="2"/>
      <c r="H24" s="3"/>
      <c r="I24" s="1"/>
      <c r="J24" s="1"/>
      <c r="K24" s="1"/>
      <c r="L24" s="2"/>
      <c r="M24" s="3"/>
      <c r="N24" s="1"/>
      <c r="O24" s="1"/>
      <c r="P24" s="1"/>
      <c r="Q24" s="2"/>
      <c r="R24" s="3"/>
      <c r="S24" s="1"/>
      <c r="T24" s="1"/>
      <c r="U24" s="1"/>
      <c r="V24" s="2"/>
    </row>
    <row r="25" spans="1:22" x14ac:dyDescent="0.3">
      <c r="A25">
        <v>23</v>
      </c>
      <c r="B25">
        <v>646</v>
      </c>
      <c r="C25" s="3"/>
      <c r="D25" s="1"/>
      <c r="E25" s="1"/>
      <c r="F25" s="1"/>
      <c r="G25" s="2"/>
      <c r="H25" s="3"/>
      <c r="I25" s="1"/>
      <c r="J25" s="1"/>
      <c r="K25" s="1"/>
      <c r="L25" s="2"/>
      <c r="M25" s="3"/>
      <c r="N25" s="1"/>
      <c r="O25" s="1"/>
      <c r="P25" s="1"/>
      <c r="Q25" s="2"/>
      <c r="R25" s="3"/>
      <c r="S25" s="1"/>
      <c r="T25" s="1"/>
      <c r="U25" s="1"/>
      <c r="V25" s="2"/>
    </row>
    <row r="26" spans="1:22" x14ac:dyDescent="0.3">
      <c r="A26">
        <v>24</v>
      </c>
      <c r="B26">
        <v>343</v>
      </c>
      <c r="C26" s="3"/>
      <c r="D26" s="1"/>
      <c r="E26" s="1"/>
      <c r="F26" s="1"/>
      <c r="G26" s="2"/>
      <c r="H26" s="3"/>
      <c r="I26" s="1"/>
      <c r="J26" s="1"/>
      <c r="K26" s="1"/>
      <c r="L26" s="2"/>
      <c r="M26" s="3"/>
      <c r="N26" s="1"/>
      <c r="O26" s="1"/>
      <c r="P26" s="1"/>
      <c r="Q26" s="2"/>
      <c r="R26" s="3"/>
      <c r="S26" s="1"/>
      <c r="T26" s="1"/>
      <c r="U26" s="1"/>
      <c r="V26" s="2"/>
    </row>
    <row r="27" spans="1:22" x14ac:dyDescent="0.3">
      <c r="A27">
        <v>25</v>
      </c>
      <c r="B27">
        <v>505</v>
      </c>
      <c r="C27" s="3"/>
      <c r="D27" s="1"/>
      <c r="E27" s="1"/>
      <c r="F27" s="1"/>
      <c r="G27" s="2"/>
      <c r="H27" s="3"/>
      <c r="I27" s="1"/>
      <c r="J27" s="1"/>
      <c r="K27" s="1"/>
      <c r="L27" s="2"/>
      <c r="M27" s="3"/>
      <c r="N27" s="1"/>
      <c r="O27" s="1"/>
      <c r="P27" s="1"/>
      <c r="Q27" s="2"/>
      <c r="R27" s="3"/>
      <c r="S27" s="1"/>
      <c r="T27" s="1"/>
      <c r="U27" s="1"/>
      <c r="V27" s="2"/>
    </row>
    <row r="28" spans="1:22" x14ac:dyDescent="0.3">
      <c r="A28">
        <v>26</v>
      </c>
      <c r="B28">
        <v>444</v>
      </c>
      <c r="C28" s="3"/>
      <c r="D28" s="1"/>
      <c r="E28" s="1"/>
      <c r="F28" s="1"/>
      <c r="G28" s="2"/>
      <c r="H28" s="3"/>
      <c r="I28" s="1"/>
      <c r="J28" s="1"/>
      <c r="K28" s="1"/>
      <c r="L28" s="2"/>
      <c r="M28" s="3"/>
      <c r="N28" s="1"/>
      <c r="O28" s="1"/>
      <c r="P28" s="1"/>
      <c r="Q28" s="2"/>
      <c r="R28" s="3"/>
      <c r="S28" s="1"/>
      <c r="T28" s="1"/>
      <c r="U28" s="1"/>
      <c r="V28" s="2"/>
    </row>
    <row r="29" spans="1:22" x14ac:dyDescent="0.3">
      <c r="A29">
        <v>27</v>
      </c>
      <c r="B29">
        <v>347</v>
      </c>
      <c r="C29" s="3"/>
      <c r="D29" s="1"/>
      <c r="E29" s="1"/>
      <c r="F29" s="1"/>
      <c r="G29" s="2"/>
      <c r="H29" s="3"/>
      <c r="I29" s="1"/>
      <c r="J29" s="1"/>
      <c r="K29" s="1"/>
      <c r="L29" s="2"/>
      <c r="M29" s="3"/>
      <c r="N29" s="1"/>
      <c r="O29" s="1"/>
      <c r="P29" s="1"/>
      <c r="Q29" s="2"/>
      <c r="R29" s="3"/>
      <c r="S29" s="1"/>
      <c r="T29" s="1"/>
      <c r="U29" s="1"/>
      <c r="V29" s="2"/>
    </row>
    <row r="30" spans="1:22" x14ac:dyDescent="0.3">
      <c r="A30">
        <v>28</v>
      </c>
      <c r="B30">
        <v>587</v>
      </c>
      <c r="C30" s="3"/>
      <c r="D30" s="1"/>
      <c r="E30" s="1"/>
      <c r="F30" s="1"/>
      <c r="G30" s="2"/>
      <c r="H30" s="3"/>
      <c r="I30" s="1"/>
      <c r="J30" s="1"/>
      <c r="K30" s="1"/>
      <c r="L30" s="2"/>
      <c r="M30" s="3"/>
      <c r="N30" s="1"/>
      <c r="O30" s="1"/>
      <c r="P30" s="1"/>
      <c r="Q30" s="2"/>
      <c r="R30" s="3"/>
      <c r="S30" s="1"/>
      <c r="T30" s="1"/>
      <c r="U30" s="1"/>
      <c r="V30" s="2"/>
    </row>
    <row r="31" spans="1:22" x14ac:dyDescent="0.3">
      <c r="A31">
        <v>29</v>
      </c>
      <c r="B31">
        <v>413</v>
      </c>
      <c r="C31" s="3"/>
      <c r="D31" s="1"/>
      <c r="E31" s="1"/>
      <c r="F31" s="1"/>
      <c r="G31" s="2"/>
      <c r="H31" s="3"/>
      <c r="I31" s="1"/>
      <c r="J31" s="1"/>
      <c r="K31" s="1"/>
      <c r="L31" s="2"/>
      <c r="M31" s="3"/>
      <c r="N31" s="1"/>
      <c r="O31" s="1"/>
      <c r="P31" s="1"/>
      <c r="Q31" s="2"/>
      <c r="R31" s="3"/>
      <c r="S31" s="1"/>
      <c r="T31" s="1"/>
      <c r="U31" s="1"/>
      <c r="V31" s="2"/>
    </row>
    <row r="32" spans="1:22" x14ac:dyDescent="0.3">
      <c r="A32">
        <v>30</v>
      </c>
      <c r="B32">
        <v>379</v>
      </c>
      <c r="C32" s="3"/>
      <c r="D32" s="1"/>
      <c r="E32" s="1"/>
      <c r="F32" s="1"/>
      <c r="G32" s="2"/>
      <c r="H32" s="3"/>
      <c r="I32" s="1"/>
      <c r="J32" s="1"/>
      <c r="K32" s="1"/>
      <c r="L32" s="2"/>
      <c r="M32" s="3"/>
      <c r="N32" s="1"/>
      <c r="O32" s="1"/>
      <c r="P32" s="1"/>
      <c r="Q32" s="2"/>
      <c r="R32" s="3"/>
      <c r="S32" s="1"/>
      <c r="T32" s="1"/>
      <c r="U32" s="1"/>
      <c r="V32" s="2"/>
    </row>
    <row r="33" spans="1:22" x14ac:dyDescent="0.3">
      <c r="A33">
        <v>31</v>
      </c>
      <c r="B33">
        <v>639</v>
      </c>
      <c r="C33" s="3"/>
      <c r="D33" s="1"/>
      <c r="E33" s="1"/>
      <c r="F33" s="1"/>
      <c r="G33" s="2"/>
      <c r="H33" s="3"/>
      <c r="I33" s="1"/>
      <c r="J33" s="1"/>
      <c r="K33" s="1"/>
      <c r="L33" s="2"/>
      <c r="M33" s="3"/>
      <c r="N33" s="1"/>
      <c r="O33" s="1"/>
      <c r="P33" s="1"/>
      <c r="Q33" s="2"/>
      <c r="R33" s="3"/>
      <c r="S33" s="1"/>
      <c r="T33" s="1"/>
      <c r="U33" s="1"/>
      <c r="V33" s="2"/>
    </row>
    <row r="34" spans="1:22" x14ac:dyDescent="0.3">
      <c r="A34">
        <v>32</v>
      </c>
      <c r="B34">
        <v>572</v>
      </c>
      <c r="C34" s="3"/>
      <c r="D34" s="1"/>
      <c r="E34" s="1"/>
      <c r="F34" s="1"/>
      <c r="G34" s="2"/>
      <c r="H34" s="3"/>
      <c r="I34" s="1"/>
      <c r="J34" s="1"/>
      <c r="K34" s="1"/>
      <c r="L34" s="2"/>
      <c r="M34" s="3"/>
      <c r="N34" s="1"/>
      <c r="O34" s="1"/>
      <c r="P34" s="1"/>
      <c r="Q34" s="2"/>
      <c r="R34" s="3"/>
      <c r="S34" s="1"/>
      <c r="T34" s="1"/>
      <c r="U34" s="1"/>
      <c r="V34" s="2"/>
    </row>
    <row r="35" spans="1:22" x14ac:dyDescent="0.3">
      <c r="A35">
        <v>33</v>
      </c>
      <c r="B35">
        <v>537</v>
      </c>
      <c r="C35" s="3"/>
      <c r="D35" s="1"/>
      <c r="E35" s="1"/>
      <c r="F35" s="1"/>
      <c r="G35" s="2"/>
      <c r="H35" s="3"/>
      <c r="I35" s="1"/>
      <c r="J35" s="1"/>
      <c r="K35" s="1"/>
      <c r="L35" s="2"/>
      <c r="M35" s="3"/>
      <c r="N35" s="1"/>
      <c r="O35" s="1"/>
      <c r="P35" s="1"/>
      <c r="Q35" s="2"/>
      <c r="R35" s="3"/>
      <c r="S35" s="1"/>
      <c r="T35" s="1"/>
      <c r="U35" s="1"/>
      <c r="V35" s="2"/>
    </row>
    <row r="36" spans="1:22" x14ac:dyDescent="0.3">
      <c r="A36">
        <v>34</v>
      </c>
      <c r="B36">
        <v>575</v>
      </c>
      <c r="C36" s="3"/>
      <c r="D36" s="1"/>
      <c r="E36" s="1"/>
      <c r="F36" s="1"/>
      <c r="G36" s="2"/>
      <c r="H36" s="3"/>
      <c r="I36" s="1"/>
      <c r="J36" s="1"/>
      <c r="K36" s="1"/>
      <c r="L36" s="2"/>
      <c r="M36" s="3"/>
      <c r="N36" s="1"/>
      <c r="O36" s="1"/>
      <c r="P36" s="1"/>
      <c r="Q36" s="2"/>
      <c r="R36" s="3"/>
      <c r="S36" s="1"/>
      <c r="T36" s="1"/>
      <c r="U36" s="1"/>
      <c r="V36" s="2"/>
    </row>
    <row r="37" spans="1:22" x14ac:dyDescent="0.3">
      <c r="A37">
        <v>35</v>
      </c>
      <c r="B37">
        <v>574</v>
      </c>
      <c r="C37" s="3"/>
      <c r="D37" s="1"/>
      <c r="E37" s="1"/>
      <c r="F37" s="1"/>
      <c r="G37" s="2"/>
      <c r="H37" s="3"/>
      <c r="I37" s="1"/>
      <c r="J37" s="1"/>
      <c r="K37" s="1"/>
      <c r="L37" s="2"/>
      <c r="M37" s="3"/>
      <c r="N37" s="1"/>
      <c r="O37" s="1"/>
      <c r="P37" s="1"/>
      <c r="Q37" s="2"/>
      <c r="R37" s="3"/>
      <c r="S37" s="1"/>
      <c r="T37" s="1"/>
      <c r="U37" s="1"/>
      <c r="V37" s="2"/>
    </row>
    <row r="38" spans="1:22" x14ac:dyDescent="0.3">
      <c r="A38">
        <v>36</v>
      </c>
      <c r="B38">
        <v>363</v>
      </c>
      <c r="C38" s="3"/>
      <c r="D38" s="1"/>
      <c r="E38" s="1"/>
      <c r="F38" s="1"/>
      <c r="G38" s="2"/>
      <c r="H38" s="3"/>
      <c r="I38" s="1"/>
      <c r="J38" s="1"/>
      <c r="K38" s="1"/>
      <c r="L38" s="2"/>
      <c r="M38" s="3"/>
      <c r="N38" s="1"/>
      <c r="O38" s="1"/>
      <c r="P38" s="1"/>
      <c r="Q38" s="2"/>
      <c r="R38" s="3"/>
      <c r="S38" s="1"/>
      <c r="T38" s="1"/>
      <c r="U38" s="1"/>
      <c r="V38" s="2"/>
    </row>
    <row r="39" spans="1:22" x14ac:dyDescent="0.3">
      <c r="A39">
        <v>37</v>
      </c>
      <c r="B39">
        <v>496</v>
      </c>
      <c r="C39" s="3"/>
      <c r="D39" s="1"/>
      <c r="E39" s="1"/>
      <c r="F39" s="1"/>
      <c r="G39" s="2"/>
      <c r="H39" s="3"/>
      <c r="I39" s="1"/>
      <c r="J39" s="1"/>
      <c r="K39" s="1"/>
      <c r="L39" s="2"/>
      <c r="M39" s="3"/>
      <c r="N39" s="1"/>
      <c r="O39" s="1"/>
      <c r="P39" s="1"/>
      <c r="Q39" s="2"/>
      <c r="R39" s="3"/>
      <c r="S39" s="1"/>
      <c r="T39" s="1"/>
      <c r="U39" s="1"/>
      <c r="V39" s="2"/>
    </row>
    <row r="40" spans="1:22" x14ac:dyDescent="0.3">
      <c r="A40">
        <v>38</v>
      </c>
      <c r="B40">
        <v>460</v>
      </c>
      <c r="C40" s="3"/>
      <c r="D40" s="1"/>
      <c r="E40" s="1"/>
      <c r="F40" s="1"/>
      <c r="G40" s="2"/>
      <c r="H40" s="3"/>
      <c r="I40" s="1"/>
      <c r="J40" s="1"/>
      <c r="K40" s="1"/>
      <c r="L40" s="2"/>
      <c r="M40" s="3"/>
      <c r="N40" s="1"/>
      <c r="O40" s="1"/>
      <c r="P40" s="1"/>
      <c r="Q40" s="2"/>
      <c r="R40" s="3"/>
      <c r="S40" s="1"/>
      <c r="T40" s="1"/>
      <c r="U40" s="1"/>
      <c r="V40" s="2"/>
    </row>
    <row r="41" spans="1:22" x14ac:dyDescent="0.3">
      <c r="A41">
        <v>39</v>
      </c>
      <c r="B41">
        <v>374</v>
      </c>
      <c r="C41" s="3"/>
      <c r="D41" s="1"/>
      <c r="E41" s="1"/>
      <c r="F41" s="1"/>
      <c r="G41" s="2"/>
      <c r="H41" s="3"/>
      <c r="I41" s="1"/>
      <c r="J41" s="1"/>
      <c r="K41" s="1"/>
      <c r="L41" s="2"/>
      <c r="M41" s="3"/>
      <c r="N41" s="1"/>
      <c r="O41" s="1"/>
      <c r="P41" s="1"/>
      <c r="Q41" s="2"/>
      <c r="R41" s="3"/>
      <c r="S41" s="1"/>
      <c r="T41" s="1"/>
      <c r="U41" s="1"/>
      <c r="V41" s="2"/>
    </row>
    <row r="42" spans="1:22" x14ac:dyDescent="0.3">
      <c r="A42">
        <v>40</v>
      </c>
      <c r="B42">
        <v>591</v>
      </c>
      <c r="C42" s="3"/>
      <c r="D42" s="1"/>
      <c r="E42" s="1"/>
      <c r="F42" s="1"/>
      <c r="G42" s="2"/>
      <c r="H42" s="3"/>
      <c r="I42" s="1"/>
      <c r="J42" s="1"/>
      <c r="K42" s="1"/>
      <c r="L42" s="2"/>
      <c r="M42" s="3"/>
      <c r="N42" s="1"/>
      <c r="O42" s="1"/>
      <c r="P42" s="1"/>
      <c r="Q42" s="2"/>
      <c r="R42" s="3"/>
      <c r="S42" s="1"/>
      <c r="T42" s="1"/>
      <c r="U42" s="1"/>
      <c r="V42" s="2"/>
    </row>
    <row r="43" spans="1:22" x14ac:dyDescent="0.3">
      <c r="A43">
        <v>41</v>
      </c>
      <c r="B43">
        <v>424</v>
      </c>
      <c r="C43" s="3"/>
      <c r="D43" s="1"/>
      <c r="E43" s="1"/>
      <c r="F43" s="1"/>
      <c r="G43" s="2"/>
      <c r="H43" s="3"/>
      <c r="I43" s="1"/>
      <c r="J43" s="1"/>
      <c r="K43" s="1"/>
      <c r="L43" s="2"/>
      <c r="M43" s="3"/>
      <c r="N43" s="1"/>
      <c r="O43" s="1"/>
      <c r="P43" s="1"/>
      <c r="Q43" s="2"/>
      <c r="R43" s="3"/>
      <c r="S43" s="1"/>
      <c r="T43" s="1"/>
      <c r="U43" s="1"/>
      <c r="V43" s="2"/>
    </row>
    <row r="44" spans="1:22" x14ac:dyDescent="0.3">
      <c r="A44">
        <v>42</v>
      </c>
      <c r="B44">
        <v>400</v>
      </c>
      <c r="C44" s="3"/>
      <c r="D44" s="1"/>
      <c r="E44" s="1"/>
      <c r="F44" s="1"/>
      <c r="G44" s="2"/>
      <c r="H44" s="3"/>
      <c r="I44" s="1"/>
      <c r="J44" s="1"/>
      <c r="K44" s="1"/>
      <c r="L44" s="2"/>
      <c r="M44" s="3"/>
      <c r="N44" s="1"/>
      <c r="O44" s="1"/>
      <c r="P44" s="1"/>
      <c r="Q44" s="2"/>
      <c r="R44" s="3"/>
      <c r="S44" s="1"/>
      <c r="T44" s="1"/>
      <c r="U44" s="1"/>
      <c r="V44" s="2"/>
    </row>
    <row r="45" spans="1:22" x14ac:dyDescent="0.3">
      <c r="A45">
        <v>43</v>
      </c>
      <c r="B45">
        <v>648</v>
      </c>
      <c r="C45" s="3"/>
      <c r="D45" s="1"/>
      <c r="E45" s="1"/>
      <c r="F45" s="1"/>
      <c r="G45" s="2"/>
      <c r="H45" s="3"/>
      <c r="I45" s="1"/>
      <c r="J45" s="1"/>
      <c r="K45" s="1"/>
      <c r="L45" s="2"/>
      <c r="M45" s="3"/>
      <c r="N45" s="1"/>
      <c r="O45" s="1"/>
      <c r="P45" s="1"/>
      <c r="Q45" s="2"/>
      <c r="R45" s="3"/>
      <c r="S45" s="1"/>
      <c r="T45" s="1"/>
      <c r="U45" s="1"/>
      <c r="V45" s="2"/>
    </row>
    <row r="46" spans="1:22" x14ac:dyDescent="0.3">
      <c r="A46">
        <v>44</v>
      </c>
      <c r="B46">
        <v>544</v>
      </c>
      <c r="C46" s="3"/>
      <c r="D46" s="1"/>
      <c r="E46" s="1"/>
      <c r="F46" s="1"/>
      <c r="G46" s="2"/>
      <c r="H46" s="3"/>
      <c r="I46" s="1"/>
      <c r="J46" s="1"/>
      <c r="K46" s="1"/>
      <c r="L46" s="2"/>
      <c r="M46" s="3"/>
      <c r="N46" s="1"/>
      <c r="O46" s="1"/>
      <c r="P46" s="1"/>
      <c r="Q46" s="2"/>
      <c r="R46" s="3"/>
      <c r="S46" s="1"/>
      <c r="T46" s="1"/>
      <c r="U46" s="1"/>
      <c r="V46" s="2"/>
    </row>
    <row r="47" spans="1:22" x14ac:dyDescent="0.3">
      <c r="A47">
        <v>45</v>
      </c>
      <c r="B47">
        <v>555</v>
      </c>
      <c r="C47" s="3"/>
      <c r="D47" s="1"/>
      <c r="E47" s="1"/>
      <c r="F47" s="1"/>
      <c r="G47" s="2"/>
      <c r="H47" s="3"/>
      <c r="I47" s="1"/>
      <c r="J47" s="1"/>
      <c r="K47" s="1"/>
      <c r="L47" s="2"/>
      <c r="M47" s="3"/>
      <c r="N47" s="1"/>
      <c r="O47" s="1"/>
      <c r="P47" s="1"/>
      <c r="Q47" s="2"/>
      <c r="R47" s="3"/>
      <c r="S47" s="1"/>
      <c r="T47" s="1"/>
      <c r="U47" s="1"/>
      <c r="V47" s="2"/>
    </row>
    <row r="48" spans="1:22" x14ac:dyDescent="0.3">
      <c r="A48">
        <v>46</v>
      </c>
      <c r="B48">
        <v>586</v>
      </c>
      <c r="C48" s="3"/>
      <c r="D48" s="1"/>
      <c r="E48" s="1"/>
      <c r="F48" s="1"/>
      <c r="G48" s="2"/>
      <c r="H48" s="3"/>
      <c r="I48" s="1"/>
      <c r="J48" s="1"/>
      <c r="K48" s="1"/>
      <c r="L48" s="2"/>
      <c r="M48" s="3"/>
      <c r="N48" s="1"/>
      <c r="O48" s="1"/>
      <c r="P48" s="1"/>
      <c r="Q48" s="2"/>
      <c r="R48" s="3"/>
      <c r="S48" s="1"/>
      <c r="T48" s="1"/>
      <c r="U48" s="1"/>
      <c r="V48" s="2"/>
    </row>
    <row r="49" spans="1:22" x14ac:dyDescent="0.3">
      <c r="A49">
        <v>47</v>
      </c>
      <c r="B49">
        <v>634</v>
      </c>
      <c r="C49" s="3"/>
      <c r="D49" s="1"/>
      <c r="E49" s="1"/>
      <c r="F49" s="1"/>
      <c r="G49" s="2"/>
      <c r="H49" s="3"/>
      <c r="I49" s="1"/>
      <c r="J49" s="1"/>
      <c r="K49" s="1"/>
      <c r="L49" s="2"/>
      <c r="M49" s="3"/>
      <c r="N49" s="1"/>
      <c r="O49" s="1"/>
      <c r="P49" s="1"/>
      <c r="Q49" s="2"/>
      <c r="R49" s="3"/>
      <c r="S49" s="1"/>
      <c r="T49" s="1"/>
      <c r="U49" s="1"/>
      <c r="V49" s="2"/>
    </row>
    <row r="50" spans="1:22" x14ac:dyDescent="0.3">
      <c r="A50">
        <v>48</v>
      </c>
      <c r="B50">
        <v>347</v>
      </c>
      <c r="C50" s="3"/>
      <c r="D50" s="1"/>
      <c r="E50" s="1"/>
      <c r="F50" s="1"/>
      <c r="G50" s="2"/>
      <c r="H50" s="3"/>
      <c r="I50" s="1"/>
      <c r="J50" s="1"/>
      <c r="K50" s="1"/>
      <c r="L50" s="2"/>
      <c r="M50" s="3"/>
      <c r="N50" s="1"/>
      <c r="O50" s="1"/>
      <c r="P50" s="1"/>
      <c r="Q50" s="2"/>
      <c r="R50" s="3"/>
      <c r="S50" s="1"/>
      <c r="T50" s="1"/>
      <c r="U50" s="1"/>
      <c r="V50" s="2"/>
    </row>
    <row r="51" spans="1:22" x14ac:dyDescent="0.3">
      <c r="A51">
        <v>49</v>
      </c>
      <c r="B51">
        <v>504</v>
      </c>
      <c r="C51" s="3"/>
      <c r="D51" s="1"/>
      <c r="E51" s="1"/>
      <c r="F51" s="1"/>
      <c r="G51" s="2"/>
      <c r="H51" s="3"/>
      <c r="I51" s="1"/>
      <c r="J51" s="1"/>
      <c r="K51" s="1"/>
      <c r="L51" s="2"/>
      <c r="M51" s="3"/>
      <c r="N51" s="1"/>
      <c r="O51" s="1"/>
      <c r="P51" s="1"/>
      <c r="Q51" s="2"/>
      <c r="R51" s="3"/>
      <c r="S51" s="1"/>
      <c r="T51" s="1"/>
      <c r="U51" s="1"/>
      <c r="V51" s="2"/>
    </row>
    <row r="52" spans="1:22" x14ac:dyDescent="0.3">
      <c r="A52">
        <v>50</v>
      </c>
      <c r="B52">
        <v>447</v>
      </c>
      <c r="C52" s="3"/>
      <c r="D52" s="1"/>
      <c r="E52" s="1"/>
      <c r="F52" s="1"/>
      <c r="G52" s="2"/>
      <c r="H52" s="3"/>
      <c r="I52" s="1"/>
      <c r="J52" s="1"/>
      <c r="K52" s="1"/>
      <c r="L52" s="2"/>
      <c r="M52" s="3"/>
      <c r="N52" s="1"/>
      <c r="O52" s="1"/>
      <c r="P52" s="1"/>
      <c r="Q52" s="2"/>
      <c r="R52" s="3"/>
      <c r="S52" s="1"/>
      <c r="T52" s="1"/>
      <c r="U52" s="1"/>
      <c r="V52" s="2"/>
    </row>
    <row r="53" spans="1:22" x14ac:dyDescent="0.3">
      <c r="A53">
        <v>51</v>
      </c>
      <c r="B53">
        <v>358</v>
      </c>
      <c r="C53" s="3"/>
      <c r="D53" s="1"/>
      <c r="E53" s="1"/>
      <c r="F53" s="1"/>
      <c r="G53" s="2"/>
      <c r="H53" s="3"/>
      <c r="I53" s="1"/>
      <c r="J53" s="1"/>
      <c r="K53" s="1"/>
      <c r="L53" s="2"/>
      <c r="M53" s="3"/>
      <c r="N53" s="1"/>
      <c r="O53" s="1"/>
      <c r="P53" s="1"/>
      <c r="Q53" s="2"/>
      <c r="R53" s="3"/>
      <c r="S53" s="1"/>
      <c r="T53" s="1"/>
      <c r="U53" s="1"/>
      <c r="V53" s="2"/>
    </row>
    <row r="54" spans="1:22" x14ac:dyDescent="0.3">
      <c r="A54">
        <v>52</v>
      </c>
      <c r="B54">
        <v>592</v>
      </c>
      <c r="C54" s="3"/>
      <c r="D54" s="1"/>
      <c r="E54" s="1"/>
      <c r="F54" s="1"/>
      <c r="G54" s="2"/>
      <c r="H54" s="3"/>
      <c r="I54" s="1"/>
      <c r="J54" s="1"/>
      <c r="K54" s="1"/>
      <c r="L54" s="2"/>
      <c r="M54" s="3"/>
      <c r="N54" s="1"/>
      <c r="O54" s="1"/>
      <c r="P54" s="1"/>
      <c r="Q54" s="2"/>
      <c r="R54" s="3"/>
      <c r="S54" s="1"/>
      <c r="T54" s="1"/>
      <c r="U54" s="1"/>
      <c r="V54" s="2"/>
    </row>
    <row r="55" spans="1:22" x14ac:dyDescent="0.3">
      <c r="A55">
        <v>53</v>
      </c>
      <c r="B55">
        <v>423</v>
      </c>
      <c r="C55" s="3"/>
      <c r="D55" s="1"/>
      <c r="E55" s="1"/>
      <c r="F55" s="1"/>
      <c r="G55" s="2"/>
      <c r="H55" s="3"/>
      <c r="I55" s="1"/>
      <c r="J55" s="1"/>
      <c r="K55" s="1"/>
      <c r="L55" s="2"/>
      <c r="M55" s="3"/>
      <c r="N55" s="1"/>
      <c r="O55" s="1"/>
      <c r="P55" s="1"/>
      <c r="Q55" s="2"/>
      <c r="R55" s="3"/>
      <c r="S55" s="1"/>
      <c r="T55" s="1"/>
      <c r="U55" s="1"/>
      <c r="V55" s="2"/>
    </row>
    <row r="56" spans="1:22" x14ac:dyDescent="0.3">
      <c r="A56">
        <v>54</v>
      </c>
      <c r="B56">
        <v>384</v>
      </c>
      <c r="C56" s="3"/>
      <c r="D56" s="1"/>
      <c r="E56" s="1"/>
      <c r="F56" s="1"/>
      <c r="G56" s="2"/>
      <c r="H56" s="3"/>
      <c r="I56" s="1"/>
      <c r="J56" s="1"/>
      <c r="K56" s="1"/>
      <c r="L56" s="2"/>
      <c r="M56" s="3"/>
      <c r="N56" s="1"/>
      <c r="O56" s="1"/>
      <c r="P56" s="1"/>
      <c r="Q56" s="2"/>
      <c r="R56" s="3"/>
      <c r="S56" s="1"/>
      <c r="T56" s="1"/>
      <c r="U56" s="1"/>
      <c r="V56" s="2"/>
    </row>
    <row r="57" spans="1:22" x14ac:dyDescent="0.3">
      <c r="A57">
        <v>55</v>
      </c>
      <c r="B57">
        <v>645</v>
      </c>
      <c r="C57" s="3"/>
      <c r="D57" s="1"/>
      <c r="E57" s="1"/>
      <c r="F57" s="1"/>
      <c r="G57" s="2"/>
      <c r="H57" s="3"/>
      <c r="I57" s="1"/>
      <c r="J57" s="1"/>
      <c r="K57" s="1"/>
      <c r="L57" s="2"/>
      <c r="M57" s="3"/>
      <c r="N57" s="1"/>
      <c r="O57" s="1"/>
      <c r="P57" s="1"/>
      <c r="Q57" s="2"/>
      <c r="R57" s="3"/>
      <c r="S57" s="1"/>
      <c r="T57" s="1"/>
      <c r="U57" s="1"/>
      <c r="V57" s="2"/>
    </row>
    <row r="58" spans="1:22" x14ac:dyDescent="0.3">
      <c r="A58">
        <v>56</v>
      </c>
      <c r="B58">
        <v>541</v>
      </c>
      <c r="C58" s="3"/>
      <c r="D58" s="1"/>
      <c r="E58" s="1"/>
      <c r="F58" s="1"/>
      <c r="G58" s="2"/>
      <c r="H58" s="3"/>
      <c r="I58" s="1"/>
      <c r="J58" s="1"/>
      <c r="K58" s="1"/>
      <c r="L58" s="2"/>
      <c r="M58" s="3"/>
      <c r="N58" s="1"/>
      <c r="O58" s="1"/>
      <c r="P58" s="1"/>
      <c r="Q58" s="2"/>
      <c r="R58" s="3"/>
      <c r="S58" s="1"/>
      <c r="T58" s="1"/>
      <c r="U58" s="1"/>
      <c r="V58" s="2"/>
    </row>
    <row r="59" spans="1:22" x14ac:dyDescent="0.3">
      <c r="A59">
        <v>57</v>
      </c>
      <c r="B59">
        <v>529</v>
      </c>
      <c r="C59" s="3"/>
      <c r="D59" s="1"/>
      <c r="E59" s="1"/>
      <c r="F59" s="1"/>
      <c r="G59" s="2"/>
      <c r="H59" s="3"/>
      <c r="I59" s="1"/>
      <c r="J59" s="1"/>
      <c r="K59" s="1"/>
      <c r="L59" s="2"/>
      <c r="M59" s="3"/>
      <c r="N59" s="1"/>
      <c r="O59" s="1"/>
      <c r="P59" s="1"/>
      <c r="Q59" s="2"/>
      <c r="R59" s="3"/>
      <c r="S59" s="1"/>
      <c r="T59" s="1"/>
      <c r="U59" s="1"/>
      <c r="V59" s="2"/>
    </row>
    <row r="60" spans="1:22" x14ac:dyDescent="0.3">
      <c r="A60">
        <v>58</v>
      </c>
      <c r="B60">
        <v>570</v>
      </c>
      <c r="C60" s="3"/>
      <c r="D60" s="1"/>
      <c r="E60" s="1"/>
      <c r="F60" s="1"/>
      <c r="G60" s="2"/>
      <c r="H60" s="3"/>
      <c r="I60" s="1"/>
      <c r="J60" s="1"/>
      <c r="K60" s="1"/>
      <c r="L60" s="2"/>
      <c r="M60" s="3"/>
      <c r="N60" s="1"/>
      <c r="O60" s="1"/>
      <c r="P60" s="1"/>
      <c r="Q60" s="2"/>
      <c r="R60" s="3"/>
      <c r="S60" s="1"/>
      <c r="T60" s="1"/>
      <c r="U60" s="1"/>
      <c r="V60" s="2"/>
    </row>
    <row r="61" spans="1:22" x14ac:dyDescent="0.3">
      <c r="A61">
        <v>59</v>
      </c>
      <c r="B61">
        <v>616</v>
      </c>
      <c r="C61" s="3"/>
      <c r="D61" s="1"/>
      <c r="E61" s="1"/>
      <c r="F61" s="1"/>
      <c r="G61" s="2"/>
      <c r="H61" s="3"/>
      <c r="I61" s="1"/>
      <c r="J61" s="1"/>
      <c r="K61" s="1"/>
      <c r="L61" s="2"/>
      <c r="M61" s="3"/>
      <c r="N61" s="1"/>
      <c r="O61" s="1"/>
      <c r="P61" s="1"/>
      <c r="Q61" s="2"/>
      <c r="R61" s="3"/>
      <c r="S61" s="1"/>
      <c r="T61" s="1"/>
      <c r="U61" s="1"/>
      <c r="V61" s="2"/>
    </row>
    <row r="62" spans="1:22" ht="15" thickBot="1" x14ac:dyDescent="0.35">
      <c r="A62">
        <v>60</v>
      </c>
      <c r="B62">
        <v>334</v>
      </c>
      <c r="C62" s="4"/>
      <c r="D62" s="5"/>
      <c r="E62" s="5"/>
      <c r="F62" s="5"/>
      <c r="G62" s="6"/>
      <c r="H62" s="4"/>
      <c r="I62" s="5"/>
      <c r="J62" s="5"/>
      <c r="K62" s="5"/>
      <c r="L62" s="6"/>
      <c r="M62" s="4"/>
      <c r="N62" s="5"/>
      <c r="O62" s="5"/>
      <c r="P62" s="5"/>
      <c r="Q62" s="6"/>
      <c r="R62" s="4"/>
      <c r="S62" s="5"/>
      <c r="T62" s="5"/>
      <c r="U62" s="5"/>
      <c r="V62" s="6"/>
    </row>
    <row r="64" spans="1:22" x14ac:dyDescent="0.3">
      <c r="C64" t="s">
        <v>13</v>
      </c>
    </row>
    <row r="65" spans="3:3" x14ac:dyDescent="0.3">
      <c r="C65" t="s">
        <v>14</v>
      </c>
    </row>
    <row r="66" spans="3:3" x14ac:dyDescent="0.3">
      <c r="C66" t="s">
        <v>15</v>
      </c>
    </row>
    <row r="67" spans="3:3" x14ac:dyDescent="0.3">
      <c r="C67" t="s">
        <v>16</v>
      </c>
    </row>
  </sheetData>
  <mergeCells count="4">
    <mergeCell ref="C1:G1"/>
    <mergeCell ref="H1:L1"/>
    <mergeCell ref="M1:Q1"/>
    <mergeCell ref="R1:V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1"/>
  <sheetViews>
    <sheetView tabSelected="1" zoomScale="85" zoomScaleNormal="85" workbookViewId="0">
      <selection activeCell="A4" sqref="A4:B64"/>
    </sheetView>
  </sheetViews>
  <sheetFormatPr defaultColWidth="11.5546875" defaultRowHeight="14.4" x14ac:dyDescent="0.3"/>
  <cols>
    <col min="11" max="11" width="14.88671875" customWidth="1"/>
    <col min="17" max="17" width="14.88671875" customWidth="1"/>
    <col min="23" max="23" width="14.88671875" customWidth="1"/>
    <col min="29" max="29" width="14.88671875" customWidth="1"/>
  </cols>
  <sheetData>
    <row r="1" spans="1:29" x14ac:dyDescent="0.3">
      <c r="A1" t="s">
        <v>20</v>
      </c>
      <c r="B1">
        <v>9</v>
      </c>
    </row>
    <row r="2" spans="1:29" ht="15" thickBot="1" x14ac:dyDescent="0.35">
      <c r="A2" t="s">
        <v>21</v>
      </c>
      <c r="B2">
        <v>15</v>
      </c>
    </row>
    <row r="3" spans="1:29" x14ac:dyDescent="0.3">
      <c r="C3" s="19" t="s">
        <v>18</v>
      </c>
      <c r="D3" s="20"/>
      <c r="E3" s="21"/>
      <c r="F3" s="19" t="s">
        <v>2</v>
      </c>
      <c r="G3" s="20"/>
      <c r="H3" s="20"/>
      <c r="I3" s="20"/>
      <c r="J3" s="20"/>
      <c r="K3" s="21"/>
      <c r="L3" s="19" t="s">
        <v>25</v>
      </c>
      <c r="M3" s="20"/>
      <c r="N3" s="20"/>
      <c r="O3" s="20"/>
      <c r="P3" s="20"/>
      <c r="Q3" s="21"/>
      <c r="R3" s="19" t="s">
        <v>8</v>
      </c>
      <c r="S3" s="20"/>
      <c r="T3" s="20"/>
      <c r="U3" s="20"/>
      <c r="V3" s="20"/>
      <c r="W3" s="21"/>
      <c r="X3" s="19" t="s">
        <v>9</v>
      </c>
      <c r="Y3" s="20"/>
      <c r="Z3" s="20"/>
      <c r="AA3" s="20"/>
      <c r="AB3" s="20"/>
      <c r="AC3" s="21"/>
    </row>
    <row r="4" spans="1:29" x14ac:dyDescent="0.3">
      <c r="A4" s="7" t="s">
        <v>22</v>
      </c>
      <c r="B4" s="7" t="s">
        <v>1</v>
      </c>
      <c r="C4" s="8" t="s">
        <v>19</v>
      </c>
      <c r="D4" s="9" t="s">
        <v>4</v>
      </c>
      <c r="E4" s="12" t="s">
        <v>17</v>
      </c>
      <c r="F4" s="8" t="s">
        <v>3</v>
      </c>
      <c r="G4" s="9" t="s">
        <v>4</v>
      </c>
      <c r="H4" s="15" t="s">
        <v>17</v>
      </c>
      <c r="I4" s="10" t="s">
        <v>5</v>
      </c>
      <c r="J4" s="10" t="s">
        <v>6</v>
      </c>
      <c r="K4" s="11" t="s">
        <v>7</v>
      </c>
      <c r="L4" s="8" t="s">
        <v>10</v>
      </c>
      <c r="M4" s="9" t="s">
        <v>4</v>
      </c>
      <c r="N4" s="9" t="s">
        <v>17</v>
      </c>
      <c r="O4" s="10" t="s">
        <v>5</v>
      </c>
      <c r="P4" s="10" t="s">
        <v>6</v>
      </c>
      <c r="Q4" s="11" t="s">
        <v>7</v>
      </c>
      <c r="R4" s="8" t="s">
        <v>11</v>
      </c>
      <c r="S4" s="9" t="s">
        <v>4</v>
      </c>
      <c r="T4" s="9" t="s">
        <v>17</v>
      </c>
      <c r="U4" s="10" t="s">
        <v>5</v>
      </c>
      <c r="V4" s="10" t="s">
        <v>6</v>
      </c>
      <c r="W4" s="11" t="s">
        <v>7</v>
      </c>
      <c r="X4" s="8" t="s">
        <v>12</v>
      </c>
      <c r="Y4" s="9" t="s">
        <v>4</v>
      </c>
      <c r="Z4" s="9" t="s">
        <v>17</v>
      </c>
      <c r="AA4" s="10" t="s">
        <v>5</v>
      </c>
      <c r="AB4" s="10" t="s">
        <v>6</v>
      </c>
      <c r="AC4" s="11" t="s">
        <v>7</v>
      </c>
    </row>
    <row r="5" spans="1:29" x14ac:dyDescent="0.3">
      <c r="A5">
        <v>1</v>
      </c>
      <c r="B5">
        <v>495</v>
      </c>
      <c r="C5" s="3">
        <f>500</f>
        <v>500</v>
      </c>
      <c r="D5" s="1">
        <f>C5-B5</f>
        <v>5</v>
      </c>
      <c r="E5" s="13">
        <f>IF(D5&gt;0, D5*$B$1, -D5*$B$2)</f>
        <v>45</v>
      </c>
      <c r="F5" s="3"/>
      <c r="G5" s="1"/>
      <c r="H5" s="16"/>
      <c r="I5" s="1"/>
      <c r="J5" s="1"/>
      <c r="K5" s="2"/>
      <c r="L5" s="3"/>
      <c r="M5" s="1"/>
      <c r="N5" s="16"/>
      <c r="O5" s="1"/>
      <c r="P5" s="1"/>
      <c r="Q5" s="2"/>
      <c r="R5" s="3"/>
      <c r="S5" s="1"/>
      <c r="T5" s="16"/>
      <c r="U5" s="1"/>
      <c r="V5" s="1"/>
      <c r="W5" s="2"/>
      <c r="X5" s="3"/>
      <c r="Y5" s="1"/>
      <c r="Z5" s="16"/>
      <c r="AA5" s="1"/>
      <c r="AB5" s="1"/>
      <c r="AC5" s="2"/>
    </row>
    <row r="6" spans="1:29" x14ac:dyDescent="0.3">
      <c r="A6">
        <v>2</v>
      </c>
      <c r="B6">
        <v>443</v>
      </c>
      <c r="C6" s="3">
        <f>500</f>
        <v>500</v>
      </c>
      <c r="D6" s="1">
        <f t="shared" ref="D6:D64" si="0">C6-B6</f>
        <v>57</v>
      </c>
      <c r="E6" s="13">
        <f t="shared" ref="E6:E64" si="1">IF(D6&gt;0, D6*$B$1, -D6*$B$2)</f>
        <v>513</v>
      </c>
      <c r="F6" s="3">
        <f>B5</f>
        <v>495</v>
      </c>
      <c r="G6" s="1">
        <f>F6-B6</f>
        <v>52</v>
      </c>
      <c r="H6" s="16">
        <f>IF(G6&gt;0, G6*$B$1, -G6*$B$2)</f>
        <v>468</v>
      </c>
      <c r="I6" s="1">
        <f>ABS(G6)</f>
        <v>52</v>
      </c>
      <c r="J6" s="1">
        <f>I6^2</f>
        <v>2704</v>
      </c>
      <c r="K6" s="2">
        <f>(I6/B6)*100</f>
        <v>11.738148984198645</v>
      </c>
      <c r="L6" s="3">
        <f>AVERAGE($B$5:B5)</f>
        <v>495</v>
      </c>
      <c r="M6" s="1">
        <f>L6-B6</f>
        <v>52</v>
      </c>
      <c r="N6" s="16">
        <f>IF(M6&gt;0, M6*$B$1, -M6*$B$2)</f>
        <v>468</v>
      </c>
      <c r="O6" s="1">
        <f>ABS(M6)</f>
        <v>52</v>
      </c>
      <c r="P6" s="1">
        <f>M6^2</f>
        <v>2704</v>
      </c>
      <c r="Q6" s="2">
        <f>(O6/B6)*100</f>
        <v>11.738148984198645</v>
      </c>
      <c r="R6" s="3"/>
      <c r="S6" s="1"/>
      <c r="T6" s="16"/>
      <c r="U6" s="1"/>
      <c r="V6" s="1"/>
      <c r="W6" s="2"/>
      <c r="X6" s="3"/>
      <c r="Y6" s="1"/>
      <c r="Z6" s="16"/>
      <c r="AA6" s="1"/>
      <c r="AB6" s="1"/>
      <c r="AC6" s="2"/>
    </row>
    <row r="7" spans="1:29" x14ac:dyDescent="0.3">
      <c r="A7">
        <v>3</v>
      </c>
      <c r="B7">
        <v>364</v>
      </c>
      <c r="C7" s="3">
        <f>500</f>
        <v>500</v>
      </c>
      <c r="D7" s="1">
        <f t="shared" si="0"/>
        <v>136</v>
      </c>
      <c r="E7" s="13">
        <f t="shared" si="1"/>
        <v>1224</v>
      </c>
      <c r="F7" s="3">
        <f t="shared" ref="F7:F64" si="2">B6</f>
        <v>443</v>
      </c>
      <c r="G7" s="1">
        <f t="shared" ref="G7:G64" si="3">F7-B7</f>
        <v>79</v>
      </c>
      <c r="H7" s="16">
        <f t="shared" ref="H7:H64" si="4">IF(G7&gt;0, G7*$B$1, -G7*$B$2)</f>
        <v>711</v>
      </c>
      <c r="I7" s="1">
        <f t="shared" ref="I7:I64" si="5">ABS(G7)</f>
        <v>79</v>
      </c>
      <c r="J7" s="1">
        <f t="shared" ref="J7:J64" si="6">I7^2</f>
        <v>6241</v>
      </c>
      <c r="K7" s="2">
        <f t="shared" ref="K7:K64" si="7">(I7/B7)*100</f>
        <v>21.703296703296704</v>
      </c>
      <c r="L7" s="3">
        <f>AVERAGE($B$5:B6)</f>
        <v>469</v>
      </c>
      <c r="M7" s="1">
        <f t="shared" ref="M7:M64" si="8">L7-B7</f>
        <v>105</v>
      </c>
      <c r="N7" s="16">
        <f t="shared" ref="N7:N64" si="9">IF(M7&gt;0, M7*$B$1, -M7*$B$2)</f>
        <v>945</v>
      </c>
      <c r="O7" s="1">
        <f t="shared" ref="O7:O64" si="10">ABS(M7)</f>
        <v>105</v>
      </c>
      <c r="P7" s="1">
        <f t="shared" ref="P7:P64" si="11">M7^2</f>
        <v>11025</v>
      </c>
      <c r="Q7" s="2">
        <f t="shared" ref="Q7:Q64" si="12">(O7/B7)*100</f>
        <v>28.846153846153843</v>
      </c>
      <c r="R7" s="3"/>
      <c r="S7" s="1"/>
      <c r="T7" s="16"/>
      <c r="U7" s="1"/>
      <c r="V7" s="1"/>
      <c r="W7" s="2"/>
      <c r="X7" s="3"/>
      <c r="Y7" s="1"/>
      <c r="Z7" s="16"/>
      <c r="AA7" s="1"/>
      <c r="AB7" s="1"/>
      <c r="AC7" s="2"/>
    </row>
    <row r="8" spans="1:29" x14ac:dyDescent="0.3">
      <c r="A8">
        <v>4</v>
      </c>
      <c r="B8">
        <v>602</v>
      </c>
      <c r="C8" s="3">
        <f>500</f>
        <v>500</v>
      </c>
      <c r="D8" s="1">
        <f t="shared" si="0"/>
        <v>-102</v>
      </c>
      <c r="E8" s="13">
        <f t="shared" si="1"/>
        <v>1530</v>
      </c>
      <c r="F8" s="3">
        <f t="shared" si="2"/>
        <v>364</v>
      </c>
      <c r="G8" s="1">
        <f t="shared" si="3"/>
        <v>-238</v>
      </c>
      <c r="H8" s="16">
        <f t="shared" si="4"/>
        <v>3570</v>
      </c>
      <c r="I8" s="1">
        <f t="shared" si="5"/>
        <v>238</v>
      </c>
      <c r="J8" s="1">
        <f t="shared" si="6"/>
        <v>56644</v>
      </c>
      <c r="K8" s="2">
        <f t="shared" si="7"/>
        <v>39.534883720930232</v>
      </c>
      <c r="L8" s="3">
        <f>AVERAGE($B$5:B7)</f>
        <v>434</v>
      </c>
      <c r="M8" s="1">
        <f t="shared" si="8"/>
        <v>-168</v>
      </c>
      <c r="N8" s="16">
        <f t="shared" si="9"/>
        <v>2520</v>
      </c>
      <c r="O8" s="1">
        <f t="shared" si="10"/>
        <v>168</v>
      </c>
      <c r="P8" s="1">
        <f t="shared" si="11"/>
        <v>28224</v>
      </c>
      <c r="Q8" s="2">
        <f t="shared" si="12"/>
        <v>27.906976744186046</v>
      </c>
      <c r="R8" s="3">
        <f>AVERAGE(B5:B7)</f>
        <v>434</v>
      </c>
      <c r="S8" s="1">
        <f>R8-B8</f>
        <v>-168</v>
      </c>
      <c r="T8" s="17">
        <f>IF(S8&gt;0, S8*$B$1, -S8*$B$2)</f>
        <v>2520</v>
      </c>
      <c r="U8" s="1">
        <f>ABS(S8)</f>
        <v>168</v>
      </c>
      <c r="V8" s="1">
        <f>S8^2</f>
        <v>28224</v>
      </c>
      <c r="W8" s="2">
        <f>(U8/B8)*100</f>
        <v>27.906976744186046</v>
      </c>
      <c r="X8" s="3"/>
      <c r="Y8" s="1"/>
      <c r="Z8" s="16"/>
      <c r="AA8" s="1"/>
      <c r="AB8" s="1"/>
      <c r="AC8" s="2"/>
    </row>
    <row r="9" spans="1:29" x14ac:dyDescent="0.3">
      <c r="A9">
        <v>5</v>
      </c>
      <c r="B9">
        <v>454</v>
      </c>
      <c r="C9" s="3">
        <f>500</f>
        <v>500</v>
      </c>
      <c r="D9" s="1">
        <f t="shared" si="0"/>
        <v>46</v>
      </c>
      <c r="E9" s="13">
        <f t="shared" si="1"/>
        <v>414</v>
      </c>
      <c r="F9" s="3">
        <f t="shared" si="2"/>
        <v>602</v>
      </c>
      <c r="G9" s="1">
        <f t="shared" si="3"/>
        <v>148</v>
      </c>
      <c r="H9" s="16">
        <f t="shared" si="4"/>
        <v>1332</v>
      </c>
      <c r="I9" s="1">
        <f t="shared" si="5"/>
        <v>148</v>
      </c>
      <c r="J9" s="1">
        <f t="shared" si="6"/>
        <v>21904</v>
      </c>
      <c r="K9" s="2">
        <f t="shared" si="7"/>
        <v>32.599118942731273</v>
      </c>
      <c r="L9" s="3">
        <f>AVERAGE($B$5:B8)</f>
        <v>476</v>
      </c>
      <c r="M9" s="1">
        <f t="shared" si="8"/>
        <v>22</v>
      </c>
      <c r="N9" s="16">
        <f t="shared" si="9"/>
        <v>198</v>
      </c>
      <c r="O9" s="1">
        <f t="shared" si="10"/>
        <v>22</v>
      </c>
      <c r="P9" s="1">
        <f t="shared" si="11"/>
        <v>484</v>
      </c>
      <c r="Q9" s="2">
        <f t="shared" si="12"/>
        <v>4.8458149779735686</v>
      </c>
      <c r="R9" s="3">
        <f t="shared" ref="R9:R64" si="13">AVERAGE(B6:B8)</f>
        <v>469.66666666666669</v>
      </c>
      <c r="S9" s="1">
        <f t="shared" ref="S9:S64" si="14">R9-B9</f>
        <v>15.666666666666686</v>
      </c>
      <c r="T9" s="17">
        <f t="shared" ref="T9:T64" si="15">IF(S9&gt;0, S9*$B$1, -S9*$B$2)</f>
        <v>141.00000000000017</v>
      </c>
      <c r="U9" s="1">
        <f t="shared" ref="U9:U64" si="16">ABS(S9)</f>
        <v>15.666666666666686</v>
      </c>
      <c r="V9" s="1">
        <f t="shared" ref="V9:V64" si="17">S9^2</f>
        <v>245.44444444444503</v>
      </c>
      <c r="W9" s="2">
        <f t="shared" ref="W9:W64" si="18">(U9/B9)*100</f>
        <v>3.450807635829666</v>
      </c>
      <c r="X9" s="3"/>
      <c r="Y9" s="1"/>
      <c r="Z9" s="16"/>
      <c r="AA9" s="1"/>
      <c r="AB9" s="1"/>
      <c r="AC9" s="2"/>
    </row>
    <row r="10" spans="1:29" x14ac:dyDescent="0.3">
      <c r="A10">
        <v>6</v>
      </c>
      <c r="B10">
        <v>416</v>
      </c>
      <c r="C10" s="3">
        <f>500</f>
        <v>500</v>
      </c>
      <c r="D10" s="1">
        <f t="shared" si="0"/>
        <v>84</v>
      </c>
      <c r="E10" s="13">
        <f t="shared" si="1"/>
        <v>756</v>
      </c>
      <c r="F10" s="3">
        <f t="shared" si="2"/>
        <v>454</v>
      </c>
      <c r="G10" s="1">
        <f t="shared" si="3"/>
        <v>38</v>
      </c>
      <c r="H10" s="16">
        <f t="shared" si="4"/>
        <v>342</v>
      </c>
      <c r="I10" s="1">
        <f t="shared" si="5"/>
        <v>38</v>
      </c>
      <c r="J10" s="1">
        <f t="shared" si="6"/>
        <v>1444</v>
      </c>
      <c r="K10" s="2">
        <f t="shared" si="7"/>
        <v>9.1346153846153832</v>
      </c>
      <c r="L10" s="3">
        <f>AVERAGE($B$5:B9)</f>
        <v>471.6</v>
      </c>
      <c r="M10" s="1">
        <f t="shared" si="8"/>
        <v>55.600000000000023</v>
      </c>
      <c r="N10" s="16">
        <f t="shared" si="9"/>
        <v>500.4000000000002</v>
      </c>
      <c r="O10" s="1">
        <f t="shared" si="10"/>
        <v>55.600000000000023</v>
      </c>
      <c r="P10" s="1">
        <f t="shared" si="11"/>
        <v>3091.3600000000024</v>
      </c>
      <c r="Q10" s="2">
        <f t="shared" si="12"/>
        <v>13.36538461538462</v>
      </c>
      <c r="R10" s="3">
        <f t="shared" si="13"/>
        <v>473.33333333333331</v>
      </c>
      <c r="S10" s="1">
        <f t="shared" si="14"/>
        <v>57.333333333333314</v>
      </c>
      <c r="T10" s="17">
        <f t="shared" si="15"/>
        <v>515.99999999999977</v>
      </c>
      <c r="U10" s="1">
        <f t="shared" si="16"/>
        <v>57.333333333333314</v>
      </c>
      <c r="V10" s="1">
        <f t="shared" si="17"/>
        <v>3287.111111111109</v>
      </c>
      <c r="W10" s="2">
        <f t="shared" si="18"/>
        <v>13.782051282051277</v>
      </c>
      <c r="X10" s="3"/>
      <c r="Y10" s="1"/>
      <c r="Z10" s="16"/>
      <c r="AA10" s="1"/>
      <c r="AB10" s="1"/>
      <c r="AC10" s="2"/>
    </row>
    <row r="11" spans="1:29" x14ac:dyDescent="0.3">
      <c r="A11">
        <v>7</v>
      </c>
      <c r="B11">
        <v>616</v>
      </c>
      <c r="C11" s="3">
        <f>500</f>
        <v>500</v>
      </c>
      <c r="D11" s="1">
        <f t="shared" si="0"/>
        <v>-116</v>
      </c>
      <c r="E11" s="13">
        <f t="shared" si="1"/>
        <v>1740</v>
      </c>
      <c r="F11" s="3">
        <f t="shared" si="2"/>
        <v>416</v>
      </c>
      <c r="G11" s="1">
        <f t="shared" si="3"/>
        <v>-200</v>
      </c>
      <c r="H11" s="16">
        <f t="shared" si="4"/>
        <v>3000</v>
      </c>
      <c r="I11" s="1">
        <f t="shared" si="5"/>
        <v>200</v>
      </c>
      <c r="J11" s="1">
        <f t="shared" si="6"/>
        <v>40000</v>
      </c>
      <c r="K11" s="2">
        <f t="shared" si="7"/>
        <v>32.467532467532465</v>
      </c>
      <c r="L11" s="3">
        <f>AVERAGE($B$5:B10)</f>
        <v>462.33333333333331</v>
      </c>
      <c r="M11" s="1">
        <f t="shared" si="8"/>
        <v>-153.66666666666669</v>
      </c>
      <c r="N11" s="16">
        <f t="shared" si="9"/>
        <v>2305.0000000000005</v>
      </c>
      <c r="O11" s="1">
        <f t="shared" si="10"/>
        <v>153.66666666666669</v>
      </c>
      <c r="P11" s="1">
        <f t="shared" si="11"/>
        <v>23613.444444444449</v>
      </c>
      <c r="Q11" s="2">
        <f t="shared" si="12"/>
        <v>24.94588744588745</v>
      </c>
      <c r="R11" s="3">
        <f t="shared" si="13"/>
        <v>490.66666666666669</v>
      </c>
      <c r="S11" s="1">
        <f t="shared" si="14"/>
        <v>-125.33333333333331</v>
      </c>
      <c r="T11" s="17">
        <f t="shared" si="15"/>
        <v>1879.9999999999998</v>
      </c>
      <c r="U11" s="1">
        <f t="shared" si="16"/>
        <v>125.33333333333331</v>
      </c>
      <c r="V11" s="1">
        <f t="shared" si="17"/>
        <v>15708.44444444444</v>
      </c>
      <c r="W11" s="2">
        <f t="shared" si="18"/>
        <v>20.346320346320343</v>
      </c>
      <c r="X11" s="3">
        <f>AVERAGE(B5:B10)</f>
        <v>462.33333333333331</v>
      </c>
      <c r="Y11" s="1">
        <f>X11-B11</f>
        <v>-153.66666666666669</v>
      </c>
      <c r="Z11" s="16">
        <f>IF(Y11&gt;0, Y11*$B$1, -Y11*$B$2)</f>
        <v>2305.0000000000005</v>
      </c>
      <c r="AA11" s="1">
        <f>ABS(Y11)</f>
        <v>153.66666666666669</v>
      </c>
      <c r="AB11" s="1">
        <f>Y11^2</f>
        <v>23613.444444444449</v>
      </c>
      <c r="AC11" s="2">
        <f>(AA11/B11)*100</f>
        <v>24.94588744588745</v>
      </c>
    </row>
    <row r="12" spans="1:29" x14ac:dyDescent="0.3">
      <c r="A12">
        <v>8</v>
      </c>
      <c r="B12">
        <v>537</v>
      </c>
      <c r="C12" s="3">
        <f>500</f>
        <v>500</v>
      </c>
      <c r="D12" s="1">
        <f t="shared" si="0"/>
        <v>-37</v>
      </c>
      <c r="E12" s="13">
        <f t="shared" si="1"/>
        <v>555</v>
      </c>
      <c r="F12" s="3">
        <f t="shared" si="2"/>
        <v>616</v>
      </c>
      <c r="G12" s="1">
        <f t="shared" si="3"/>
        <v>79</v>
      </c>
      <c r="H12" s="16">
        <f t="shared" si="4"/>
        <v>711</v>
      </c>
      <c r="I12" s="1">
        <f t="shared" si="5"/>
        <v>79</v>
      </c>
      <c r="J12" s="1">
        <f t="shared" si="6"/>
        <v>6241</v>
      </c>
      <c r="K12" s="2">
        <f t="shared" si="7"/>
        <v>14.711359404096836</v>
      </c>
      <c r="L12" s="3">
        <f>AVERAGE($B$5:B11)</f>
        <v>484.28571428571428</v>
      </c>
      <c r="M12" s="1">
        <f t="shared" si="8"/>
        <v>-52.714285714285722</v>
      </c>
      <c r="N12" s="16">
        <f t="shared" si="9"/>
        <v>790.71428571428578</v>
      </c>
      <c r="O12" s="1">
        <f t="shared" si="10"/>
        <v>52.714285714285722</v>
      </c>
      <c r="P12" s="1">
        <f t="shared" si="11"/>
        <v>2778.7959183673479</v>
      </c>
      <c r="Q12" s="2">
        <f t="shared" si="12"/>
        <v>9.8164405426975279</v>
      </c>
      <c r="R12" s="3">
        <f t="shared" si="13"/>
        <v>495.33333333333331</v>
      </c>
      <c r="S12" s="1">
        <f t="shared" si="14"/>
        <v>-41.666666666666686</v>
      </c>
      <c r="T12" s="17">
        <f t="shared" si="15"/>
        <v>625.00000000000023</v>
      </c>
      <c r="U12" s="1">
        <f t="shared" si="16"/>
        <v>41.666666666666686</v>
      </c>
      <c r="V12" s="1">
        <f t="shared" si="17"/>
        <v>1736.1111111111127</v>
      </c>
      <c r="W12" s="2">
        <f t="shared" si="18"/>
        <v>7.759155803848544</v>
      </c>
      <c r="X12" s="3">
        <f t="shared" ref="X12:X64" si="19">AVERAGE(B6:B11)</f>
        <v>482.5</v>
      </c>
      <c r="Y12" s="1">
        <f t="shared" ref="Y12:Y64" si="20">X12-B12</f>
        <v>-54.5</v>
      </c>
      <c r="Z12" s="16">
        <f t="shared" ref="Z12:Z64" si="21">IF(Y12&gt;0, Y12*$B$1, -Y12*$B$2)</f>
        <v>817.5</v>
      </c>
      <c r="AA12" s="1">
        <f t="shared" ref="AA12:AA64" si="22">ABS(Y12)</f>
        <v>54.5</v>
      </c>
      <c r="AB12" s="1">
        <f t="shared" ref="AB12:AB64" si="23">Y12^2</f>
        <v>2970.25</v>
      </c>
      <c r="AC12" s="2">
        <f t="shared" ref="AC12:AC64" si="24">(AA12/B12)*100</f>
        <v>10.148975791433893</v>
      </c>
    </row>
    <row r="13" spans="1:29" x14ac:dyDescent="0.3">
      <c r="A13">
        <v>9</v>
      </c>
      <c r="B13">
        <v>551</v>
      </c>
      <c r="C13" s="3">
        <f>500</f>
        <v>500</v>
      </c>
      <c r="D13" s="1">
        <f t="shared" si="0"/>
        <v>-51</v>
      </c>
      <c r="E13" s="13">
        <f t="shared" si="1"/>
        <v>765</v>
      </c>
      <c r="F13" s="3">
        <f t="shared" si="2"/>
        <v>537</v>
      </c>
      <c r="G13" s="1">
        <f t="shared" si="3"/>
        <v>-14</v>
      </c>
      <c r="H13" s="16">
        <f t="shared" si="4"/>
        <v>210</v>
      </c>
      <c r="I13" s="1">
        <f t="shared" si="5"/>
        <v>14</v>
      </c>
      <c r="J13" s="1">
        <f t="shared" si="6"/>
        <v>196</v>
      </c>
      <c r="K13" s="2">
        <f t="shared" si="7"/>
        <v>2.5408348457350272</v>
      </c>
      <c r="L13" s="3">
        <f>AVERAGE($B$5:B12)</f>
        <v>490.875</v>
      </c>
      <c r="M13" s="1">
        <f t="shared" si="8"/>
        <v>-60.125</v>
      </c>
      <c r="N13" s="16">
        <f t="shared" si="9"/>
        <v>901.875</v>
      </c>
      <c r="O13" s="1">
        <f t="shared" si="10"/>
        <v>60.125</v>
      </c>
      <c r="P13" s="1">
        <f t="shared" si="11"/>
        <v>3615.015625</v>
      </c>
      <c r="Q13" s="2">
        <f t="shared" si="12"/>
        <v>10.911978221415609</v>
      </c>
      <c r="R13" s="3">
        <f t="shared" si="13"/>
        <v>523</v>
      </c>
      <c r="S13" s="1">
        <f t="shared" si="14"/>
        <v>-28</v>
      </c>
      <c r="T13" s="17">
        <f t="shared" si="15"/>
        <v>420</v>
      </c>
      <c r="U13" s="1">
        <f t="shared" si="16"/>
        <v>28</v>
      </c>
      <c r="V13" s="1">
        <f t="shared" si="17"/>
        <v>784</v>
      </c>
      <c r="W13" s="2">
        <f t="shared" si="18"/>
        <v>5.0816696914700543</v>
      </c>
      <c r="X13" s="3">
        <f t="shared" si="19"/>
        <v>498.16666666666669</v>
      </c>
      <c r="Y13" s="1">
        <f t="shared" si="20"/>
        <v>-52.833333333333314</v>
      </c>
      <c r="Z13" s="16">
        <f t="shared" si="21"/>
        <v>792.49999999999977</v>
      </c>
      <c r="AA13" s="1">
        <f t="shared" si="22"/>
        <v>52.833333333333314</v>
      </c>
      <c r="AB13" s="1">
        <f t="shared" si="23"/>
        <v>2791.361111111109</v>
      </c>
      <c r="AC13" s="2">
        <f t="shared" si="24"/>
        <v>9.5886267392619455</v>
      </c>
    </row>
    <row r="14" spans="1:29" x14ac:dyDescent="0.3">
      <c r="A14">
        <v>10</v>
      </c>
      <c r="B14">
        <v>556</v>
      </c>
      <c r="C14" s="3">
        <f>500</f>
        <v>500</v>
      </c>
      <c r="D14" s="1">
        <f t="shared" si="0"/>
        <v>-56</v>
      </c>
      <c r="E14" s="13">
        <f t="shared" si="1"/>
        <v>840</v>
      </c>
      <c r="F14" s="3">
        <f t="shared" si="2"/>
        <v>551</v>
      </c>
      <c r="G14" s="1">
        <f t="shared" si="3"/>
        <v>-5</v>
      </c>
      <c r="H14" s="16">
        <f t="shared" si="4"/>
        <v>75</v>
      </c>
      <c r="I14" s="1">
        <f t="shared" si="5"/>
        <v>5</v>
      </c>
      <c r="J14" s="1">
        <f t="shared" si="6"/>
        <v>25</v>
      </c>
      <c r="K14" s="2">
        <f t="shared" si="7"/>
        <v>0.89928057553956831</v>
      </c>
      <c r="L14" s="3">
        <f>AVERAGE($B$5:B13)</f>
        <v>497.55555555555554</v>
      </c>
      <c r="M14" s="1">
        <f t="shared" si="8"/>
        <v>-58.444444444444457</v>
      </c>
      <c r="N14" s="16">
        <f t="shared" si="9"/>
        <v>876.66666666666686</v>
      </c>
      <c r="O14" s="1">
        <f t="shared" si="10"/>
        <v>58.444444444444457</v>
      </c>
      <c r="P14" s="1">
        <f t="shared" si="11"/>
        <v>3415.7530864197547</v>
      </c>
      <c r="Q14" s="2">
        <f t="shared" si="12"/>
        <v>10.511590727418067</v>
      </c>
      <c r="R14" s="3">
        <f t="shared" si="13"/>
        <v>568</v>
      </c>
      <c r="S14" s="1">
        <f t="shared" si="14"/>
        <v>12</v>
      </c>
      <c r="T14" s="17">
        <f t="shared" si="15"/>
        <v>108</v>
      </c>
      <c r="U14" s="1">
        <f t="shared" si="16"/>
        <v>12</v>
      </c>
      <c r="V14" s="1">
        <f t="shared" si="17"/>
        <v>144</v>
      </c>
      <c r="W14" s="2">
        <f t="shared" si="18"/>
        <v>2.1582733812949639</v>
      </c>
      <c r="X14" s="3">
        <f t="shared" si="19"/>
        <v>529.33333333333337</v>
      </c>
      <c r="Y14" s="1">
        <f t="shared" si="20"/>
        <v>-26.666666666666629</v>
      </c>
      <c r="Z14" s="16">
        <f t="shared" si="21"/>
        <v>399.99999999999943</v>
      </c>
      <c r="AA14" s="1">
        <f t="shared" si="22"/>
        <v>26.666666666666629</v>
      </c>
      <c r="AB14" s="1">
        <f t="shared" si="23"/>
        <v>711.11111111110904</v>
      </c>
      <c r="AC14" s="2">
        <f t="shared" si="24"/>
        <v>4.7961630695443578</v>
      </c>
    </row>
    <row r="15" spans="1:29" x14ac:dyDescent="0.3">
      <c r="A15">
        <v>11</v>
      </c>
      <c r="B15">
        <v>612</v>
      </c>
      <c r="C15" s="3">
        <f>500</f>
        <v>500</v>
      </c>
      <c r="D15" s="1">
        <f t="shared" si="0"/>
        <v>-112</v>
      </c>
      <c r="E15" s="13">
        <f t="shared" si="1"/>
        <v>1680</v>
      </c>
      <c r="F15" s="3">
        <f t="shared" si="2"/>
        <v>556</v>
      </c>
      <c r="G15" s="1">
        <f t="shared" si="3"/>
        <v>-56</v>
      </c>
      <c r="H15" s="16">
        <f t="shared" si="4"/>
        <v>840</v>
      </c>
      <c r="I15" s="1">
        <f t="shared" si="5"/>
        <v>56</v>
      </c>
      <c r="J15" s="1">
        <f t="shared" si="6"/>
        <v>3136</v>
      </c>
      <c r="K15" s="2">
        <f t="shared" si="7"/>
        <v>9.1503267973856204</v>
      </c>
      <c r="L15" s="3">
        <f>AVERAGE($B$5:B14)</f>
        <v>503.4</v>
      </c>
      <c r="M15" s="1">
        <f t="shared" si="8"/>
        <v>-108.60000000000002</v>
      </c>
      <c r="N15" s="16">
        <f t="shared" si="9"/>
        <v>1629.0000000000005</v>
      </c>
      <c r="O15" s="1">
        <f t="shared" si="10"/>
        <v>108.60000000000002</v>
      </c>
      <c r="P15" s="1">
        <f t="shared" si="11"/>
        <v>11793.960000000005</v>
      </c>
      <c r="Q15" s="2">
        <f t="shared" si="12"/>
        <v>17.745098039215691</v>
      </c>
      <c r="R15" s="3">
        <f t="shared" si="13"/>
        <v>548</v>
      </c>
      <c r="S15" s="1">
        <f t="shared" si="14"/>
        <v>-64</v>
      </c>
      <c r="T15" s="17">
        <f t="shared" si="15"/>
        <v>960</v>
      </c>
      <c r="U15" s="1">
        <f t="shared" si="16"/>
        <v>64</v>
      </c>
      <c r="V15" s="1">
        <f t="shared" si="17"/>
        <v>4096</v>
      </c>
      <c r="W15" s="2">
        <f t="shared" si="18"/>
        <v>10.457516339869281</v>
      </c>
      <c r="X15" s="3">
        <f t="shared" si="19"/>
        <v>521.66666666666663</v>
      </c>
      <c r="Y15" s="1">
        <f t="shared" si="20"/>
        <v>-90.333333333333371</v>
      </c>
      <c r="Z15" s="16">
        <f t="shared" si="21"/>
        <v>1355.0000000000005</v>
      </c>
      <c r="AA15" s="1">
        <f t="shared" si="22"/>
        <v>90.333333333333371</v>
      </c>
      <c r="AB15" s="1">
        <f t="shared" si="23"/>
        <v>8160.1111111111177</v>
      </c>
      <c r="AC15" s="2">
        <f t="shared" si="24"/>
        <v>14.760348583878002</v>
      </c>
    </row>
    <row r="16" spans="1:29" x14ac:dyDescent="0.3">
      <c r="A16">
        <v>12</v>
      </c>
      <c r="B16">
        <v>332</v>
      </c>
      <c r="C16" s="3">
        <f>500</f>
        <v>500</v>
      </c>
      <c r="D16" s="1">
        <f t="shared" si="0"/>
        <v>168</v>
      </c>
      <c r="E16" s="13">
        <f t="shared" si="1"/>
        <v>1512</v>
      </c>
      <c r="F16" s="3">
        <f t="shared" si="2"/>
        <v>612</v>
      </c>
      <c r="G16" s="1">
        <f t="shared" si="3"/>
        <v>280</v>
      </c>
      <c r="H16" s="16">
        <f t="shared" si="4"/>
        <v>2520</v>
      </c>
      <c r="I16" s="1">
        <f t="shared" si="5"/>
        <v>280</v>
      </c>
      <c r="J16" s="1">
        <f t="shared" si="6"/>
        <v>78400</v>
      </c>
      <c r="K16" s="2">
        <f t="shared" si="7"/>
        <v>84.337349397590373</v>
      </c>
      <c r="L16" s="3">
        <f>AVERAGE($B$5:B15)</f>
        <v>513.27272727272725</v>
      </c>
      <c r="M16" s="1">
        <f t="shared" si="8"/>
        <v>181.27272727272725</v>
      </c>
      <c r="N16" s="16">
        <f t="shared" si="9"/>
        <v>1631.4545454545453</v>
      </c>
      <c r="O16" s="1">
        <f t="shared" si="10"/>
        <v>181.27272727272725</v>
      </c>
      <c r="P16" s="1">
        <f t="shared" si="11"/>
        <v>32859.801652892551</v>
      </c>
      <c r="Q16" s="2">
        <f t="shared" si="12"/>
        <v>54.600219058050378</v>
      </c>
      <c r="R16" s="3">
        <f t="shared" si="13"/>
        <v>573</v>
      </c>
      <c r="S16" s="1">
        <f t="shared" si="14"/>
        <v>241</v>
      </c>
      <c r="T16" s="17">
        <f t="shared" si="15"/>
        <v>2169</v>
      </c>
      <c r="U16" s="1">
        <f t="shared" si="16"/>
        <v>241</v>
      </c>
      <c r="V16" s="1">
        <f t="shared" si="17"/>
        <v>58081</v>
      </c>
      <c r="W16" s="2">
        <f t="shared" si="18"/>
        <v>72.590361445783131</v>
      </c>
      <c r="X16" s="3">
        <f t="shared" si="19"/>
        <v>548</v>
      </c>
      <c r="Y16" s="1">
        <f t="shared" si="20"/>
        <v>216</v>
      </c>
      <c r="Z16" s="16">
        <f t="shared" si="21"/>
        <v>1944</v>
      </c>
      <c r="AA16" s="1">
        <f t="shared" si="22"/>
        <v>216</v>
      </c>
      <c r="AB16" s="1">
        <f t="shared" si="23"/>
        <v>46656</v>
      </c>
      <c r="AC16" s="2">
        <f t="shared" si="24"/>
        <v>65.060240963855421</v>
      </c>
    </row>
    <row r="17" spans="1:29" x14ac:dyDescent="0.3">
      <c r="A17">
        <v>13</v>
      </c>
      <c r="B17">
        <v>496</v>
      </c>
      <c r="C17" s="3">
        <f>500</f>
        <v>500</v>
      </c>
      <c r="D17" s="1">
        <f t="shared" si="0"/>
        <v>4</v>
      </c>
      <c r="E17" s="13">
        <f t="shared" si="1"/>
        <v>36</v>
      </c>
      <c r="F17" s="3">
        <f t="shared" si="2"/>
        <v>332</v>
      </c>
      <c r="G17" s="1">
        <f t="shared" si="3"/>
        <v>-164</v>
      </c>
      <c r="H17" s="16">
        <f t="shared" si="4"/>
        <v>2460</v>
      </c>
      <c r="I17" s="1">
        <f t="shared" si="5"/>
        <v>164</v>
      </c>
      <c r="J17" s="1">
        <f t="shared" si="6"/>
        <v>26896</v>
      </c>
      <c r="K17" s="2">
        <f t="shared" si="7"/>
        <v>33.064516129032256</v>
      </c>
      <c r="L17" s="3">
        <f>AVERAGE($B$5:B16)</f>
        <v>498.16666666666669</v>
      </c>
      <c r="M17" s="1">
        <f t="shared" si="8"/>
        <v>2.1666666666666856</v>
      </c>
      <c r="N17" s="16">
        <f t="shared" si="9"/>
        <v>19.500000000000171</v>
      </c>
      <c r="O17" s="1">
        <f t="shared" si="10"/>
        <v>2.1666666666666856</v>
      </c>
      <c r="P17" s="1">
        <f t="shared" si="11"/>
        <v>4.6944444444445264</v>
      </c>
      <c r="Q17" s="2">
        <f t="shared" si="12"/>
        <v>0.4368279569892512</v>
      </c>
      <c r="R17" s="3">
        <f t="shared" si="13"/>
        <v>500</v>
      </c>
      <c r="S17" s="1">
        <f t="shared" si="14"/>
        <v>4</v>
      </c>
      <c r="T17" s="17">
        <f t="shared" si="15"/>
        <v>36</v>
      </c>
      <c r="U17" s="1">
        <f t="shared" si="16"/>
        <v>4</v>
      </c>
      <c r="V17" s="1">
        <f t="shared" si="17"/>
        <v>16</v>
      </c>
      <c r="W17" s="2">
        <f t="shared" si="18"/>
        <v>0.80645161290322576</v>
      </c>
      <c r="X17" s="3">
        <f t="shared" si="19"/>
        <v>534</v>
      </c>
      <c r="Y17" s="1">
        <f t="shared" si="20"/>
        <v>38</v>
      </c>
      <c r="Z17" s="16">
        <f t="shared" si="21"/>
        <v>342</v>
      </c>
      <c r="AA17" s="1">
        <f t="shared" si="22"/>
        <v>38</v>
      </c>
      <c r="AB17" s="1">
        <f t="shared" si="23"/>
        <v>1444</v>
      </c>
      <c r="AC17" s="2">
        <f t="shared" si="24"/>
        <v>7.661290322580645</v>
      </c>
    </row>
    <row r="18" spans="1:29" x14ac:dyDescent="0.3">
      <c r="A18">
        <v>14</v>
      </c>
      <c r="B18">
        <v>450</v>
      </c>
      <c r="C18" s="3">
        <f>500</f>
        <v>500</v>
      </c>
      <c r="D18" s="1">
        <f t="shared" si="0"/>
        <v>50</v>
      </c>
      <c r="E18" s="13">
        <f t="shared" si="1"/>
        <v>450</v>
      </c>
      <c r="F18" s="3">
        <f t="shared" si="2"/>
        <v>496</v>
      </c>
      <c r="G18" s="1">
        <f t="shared" si="3"/>
        <v>46</v>
      </c>
      <c r="H18" s="16">
        <f t="shared" si="4"/>
        <v>414</v>
      </c>
      <c r="I18" s="1">
        <f t="shared" si="5"/>
        <v>46</v>
      </c>
      <c r="J18" s="1">
        <f t="shared" si="6"/>
        <v>2116</v>
      </c>
      <c r="K18" s="2">
        <f t="shared" si="7"/>
        <v>10.222222222222223</v>
      </c>
      <c r="L18" s="3">
        <f>AVERAGE($B$5:B17)</f>
        <v>498</v>
      </c>
      <c r="M18" s="1">
        <f t="shared" si="8"/>
        <v>48</v>
      </c>
      <c r="N18" s="16">
        <f t="shared" si="9"/>
        <v>432</v>
      </c>
      <c r="O18" s="1">
        <f t="shared" si="10"/>
        <v>48</v>
      </c>
      <c r="P18" s="1">
        <f t="shared" si="11"/>
        <v>2304</v>
      </c>
      <c r="Q18" s="2">
        <f t="shared" si="12"/>
        <v>10.666666666666668</v>
      </c>
      <c r="R18" s="3">
        <f t="shared" si="13"/>
        <v>480</v>
      </c>
      <c r="S18" s="1">
        <f t="shared" si="14"/>
        <v>30</v>
      </c>
      <c r="T18" s="17">
        <f t="shared" si="15"/>
        <v>270</v>
      </c>
      <c r="U18" s="1">
        <f t="shared" si="16"/>
        <v>30</v>
      </c>
      <c r="V18" s="1">
        <f t="shared" si="17"/>
        <v>900</v>
      </c>
      <c r="W18" s="2">
        <f t="shared" si="18"/>
        <v>6.666666666666667</v>
      </c>
      <c r="X18" s="3">
        <f t="shared" si="19"/>
        <v>514</v>
      </c>
      <c r="Y18" s="1">
        <f t="shared" si="20"/>
        <v>64</v>
      </c>
      <c r="Z18" s="16">
        <f t="shared" si="21"/>
        <v>576</v>
      </c>
      <c r="AA18" s="1">
        <f t="shared" si="22"/>
        <v>64</v>
      </c>
      <c r="AB18" s="1">
        <f t="shared" si="23"/>
        <v>4096</v>
      </c>
      <c r="AC18" s="2">
        <f t="shared" si="24"/>
        <v>14.222222222222221</v>
      </c>
    </row>
    <row r="19" spans="1:29" x14ac:dyDescent="0.3">
      <c r="A19">
        <v>15</v>
      </c>
      <c r="B19">
        <v>352</v>
      </c>
      <c r="C19" s="3">
        <f>500</f>
        <v>500</v>
      </c>
      <c r="D19" s="1">
        <f t="shared" si="0"/>
        <v>148</v>
      </c>
      <c r="E19" s="13">
        <f t="shared" si="1"/>
        <v>1332</v>
      </c>
      <c r="F19" s="3">
        <f t="shared" si="2"/>
        <v>450</v>
      </c>
      <c r="G19" s="1">
        <f t="shared" si="3"/>
        <v>98</v>
      </c>
      <c r="H19" s="16">
        <f t="shared" si="4"/>
        <v>882</v>
      </c>
      <c r="I19" s="1">
        <f t="shared" si="5"/>
        <v>98</v>
      </c>
      <c r="J19" s="1">
        <f t="shared" si="6"/>
        <v>9604</v>
      </c>
      <c r="K19" s="2">
        <f t="shared" si="7"/>
        <v>27.84090909090909</v>
      </c>
      <c r="L19" s="3">
        <f>AVERAGE($B$5:B18)</f>
        <v>494.57142857142856</v>
      </c>
      <c r="M19" s="1">
        <f t="shared" si="8"/>
        <v>142.57142857142856</v>
      </c>
      <c r="N19" s="16">
        <f t="shared" si="9"/>
        <v>1283.1428571428569</v>
      </c>
      <c r="O19" s="1">
        <f t="shared" si="10"/>
        <v>142.57142857142856</v>
      </c>
      <c r="P19" s="1">
        <f t="shared" si="11"/>
        <v>20326.612244897955</v>
      </c>
      <c r="Q19" s="2">
        <f t="shared" si="12"/>
        <v>40.503246753246749</v>
      </c>
      <c r="R19" s="3">
        <f t="shared" si="13"/>
        <v>426</v>
      </c>
      <c r="S19" s="1">
        <f t="shared" si="14"/>
        <v>74</v>
      </c>
      <c r="T19" s="17">
        <f t="shared" si="15"/>
        <v>666</v>
      </c>
      <c r="U19" s="1">
        <f t="shared" si="16"/>
        <v>74</v>
      </c>
      <c r="V19" s="1">
        <f t="shared" si="17"/>
        <v>5476</v>
      </c>
      <c r="W19" s="2">
        <f t="shared" si="18"/>
        <v>21.022727272727273</v>
      </c>
      <c r="X19" s="3">
        <f t="shared" si="19"/>
        <v>499.5</v>
      </c>
      <c r="Y19" s="1">
        <f t="shared" si="20"/>
        <v>147.5</v>
      </c>
      <c r="Z19" s="16">
        <f t="shared" si="21"/>
        <v>1327.5</v>
      </c>
      <c r="AA19" s="1">
        <f t="shared" si="22"/>
        <v>147.5</v>
      </c>
      <c r="AB19" s="1">
        <f t="shared" si="23"/>
        <v>21756.25</v>
      </c>
      <c r="AC19" s="2">
        <f t="shared" si="24"/>
        <v>41.903409090909086</v>
      </c>
    </row>
    <row r="20" spans="1:29" x14ac:dyDescent="0.3">
      <c r="A20">
        <v>16</v>
      </c>
      <c r="B20">
        <v>621</v>
      </c>
      <c r="C20" s="3">
        <f>500</f>
        <v>500</v>
      </c>
      <c r="D20" s="1">
        <f t="shared" si="0"/>
        <v>-121</v>
      </c>
      <c r="E20" s="13">
        <f t="shared" si="1"/>
        <v>1815</v>
      </c>
      <c r="F20" s="3">
        <f t="shared" si="2"/>
        <v>352</v>
      </c>
      <c r="G20" s="1">
        <f t="shared" si="3"/>
        <v>-269</v>
      </c>
      <c r="H20" s="16">
        <f t="shared" si="4"/>
        <v>4035</v>
      </c>
      <c r="I20" s="1">
        <f t="shared" si="5"/>
        <v>269</v>
      </c>
      <c r="J20" s="1">
        <f t="shared" si="6"/>
        <v>72361</v>
      </c>
      <c r="K20" s="2">
        <f t="shared" si="7"/>
        <v>43.31723027375201</v>
      </c>
      <c r="L20" s="3">
        <f>AVERAGE($B$5:B19)</f>
        <v>485.06666666666666</v>
      </c>
      <c r="M20" s="1">
        <f t="shared" si="8"/>
        <v>-135.93333333333334</v>
      </c>
      <c r="N20" s="16">
        <f t="shared" si="9"/>
        <v>2039</v>
      </c>
      <c r="O20" s="1">
        <f t="shared" si="10"/>
        <v>135.93333333333334</v>
      </c>
      <c r="P20" s="1">
        <f t="shared" si="11"/>
        <v>18477.871111111112</v>
      </c>
      <c r="Q20" s="2">
        <f t="shared" si="12"/>
        <v>21.889425657541601</v>
      </c>
      <c r="R20" s="3">
        <f t="shared" si="13"/>
        <v>432.66666666666669</v>
      </c>
      <c r="S20" s="1">
        <f t="shared" si="14"/>
        <v>-188.33333333333331</v>
      </c>
      <c r="T20" s="17">
        <f t="shared" si="15"/>
        <v>2824.9999999999995</v>
      </c>
      <c r="U20" s="1">
        <f t="shared" si="16"/>
        <v>188.33333333333331</v>
      </c>
      <c r="V20" s="1">
        <f t="shared" si="17"/>
        <v>35469.444444444438</v>
      </c>
      <c r="W20" s="2">
        <f t="shared" si="18"/>
        <v>30.327428878153512</v>
      </c>
      <c r="X20" s="3">
        <f t="shared" si="19"/>
        <v>466.33333333333331</v>
      </c>
      <c r="Y20" s="1">
        <f t="shared" si="20"/>
        <v>-154.66666666666669</v>
      </c>
      <c r="Z20" s="16">
        <f t="shared" si="21"/>
        <v>2320.0000000000005</v>
      </c>
      <c r="AA20" s="1">
        <f t="shared" si="22"/>
        <v>154.66666666666669</v>
      </c>
      <c r="AB20" s="1">
        <f t="shared" si="23"/>
        <v>23921.777777777785</v>
      </c>
      <c r="AC20" s="2">
        <f t="shared" si="24"/>
        <v>24.906065485775635</v>
      </c>
    </row>
    <row r="21" spans="1:29" x14ac:dyDescent="0.3">
      <c r="A21">
        <v>17</v>
      </c>
      <c r="B21">
        <v>438</v>
      </c>
      <c r="C21" s="3">
        <f>500</f>
        <v>500</v>
      </c>
      <c r="D21" s="1">
        <f t="shared" si="0"/>
        <v>62</v>
      </c>
      <c r="E21" s="13">
        <f t="shared" si="1"/>
        <v>558</v>
      </c>
      <c r="F21" s="3">
        <f t="shared" si="2"/>
        <v>621</v>
      </c>
      <c r="G21" s="1">
        <f t="shared" si="3"/>
        <v>183</v>
      </c>
      <c r="H21" s="16">
        <f t="shared" si="4"/>
        <v>1647</v>
      </c>
      <c r="I21" s="1">
        <f t="shared" si="5"/>
        <v>183</v>
      </c>
      <c r="J21" s="1">
        <f t="shared" si="6"/>
        <v>33489</v>
      </c>
      <c r="K21" s="2">
        <f t="shared" si="7"/>
        <v>41.780821917808218</v>
      </c>
      <c r="L21" s="3">
        <f>AVERAGE($B$5:B20)</f>
        <v>493.5625</v>
      </c>
      <c r="M21" s="1">
        <f t="shared" si="8"/>
        <v>55.5625</v>
      </c>
      <c r="N21" s="16">
        <f t="shared" si="9"/>
        <v>500.0625</v>
      </c>
      <c r="O21" s="1">
        <f t="shared" si="10"/>
        <v>55.5625</v>
      </c>
      <c r="P21" s="1">
        <f t="shared" si="11"/>
        <v>3087.19140625</v>
      </c>
      <c r="Q21" s="2">
        <f t="shared" si="12"/>
        <v>12.685502283105023</v>
      </c>
      <c r="R21" s="3">
        <f t="shared" si="13"/>
        <v>474.33333333333331</v>
      </c>
      <c r="S21" s="1">
        <f t="shared" si="14"/>
        <v>36.333333333333314</v>
      </c>
      <c r="T21" s="17">
        <f t="shared" si="15"/>
        <v>326.99999999999983</v>
      </c>
      <c r="U21" s="1">
        <f t="shared" si="16"/>
        <v>36.333333333333314</v>
      </c>
      <c r="V21" s="1">
        <f t="shared" si="17"/>
        <v>1320.1111111111097</v>
      </c>
      <c r="W21" s="2">
        <f t="shared" si="18"/>
        <v>8.2952815829528106</v>
      </c>
      <c r="X21" s="3">
        <f t="shared" si="19"/>
        <v>477.16666666666669</v>
      </c>
      <c r="Y21" s="1">
        <f t="shared" si="20"/>
        <v>39.166666666666686</v>
      </c>
      <c r="Z21" s="16">
        <f t="shared" si="21"/>
        <v>352.50000000000017</v>
      </c>
      <c r="AA21" s="1">
        <f t="shared" si="22"/>
        <v>39.166666666666686</v>
      </c>
      <c r="AB21" s="1">
        <f t="shared" si="23"/>
        <v>1534.0277777777792</v>
      </c>
      <c r="AC21" s="2">
        <f t="shared" si="24"/>
        <v>8.9421613394216166</v>
      </c>
    </row>
    <row r="22" spans="1:29" x14ac:dyDescent="0.3">
      <c r="A22">
        <v>18</v>
      </c>
      <c r="B22">
        <v>383</v>
      </c>
      <c r="C22" s="3">
        <f>500</f>
        <v>500</v>
      </c>
      <c r="D22" s="1">
        <f t="shared" si="0"/>
        <v>117</v>
      </c>
      <c r="E22" s="13">
        <f t="shared" si="1"/>
        <v>1053</v>
      </c>
      <c r="F22" s="3">
        <f t="shared" si="2"/>
        <v>438</v>
      </c>
      <c r="G22" s="1">
        <f t="shared" si="3"/>
        <v>55</v>
      </c>
      <c r="H22" s="16">
        <f t="shared" si="4"/>
        <v>495</v>
      </c>
      <c r="I22" s="1">
        <f t="shared" si="5"/>
        <v>55</v>
      </c>
      <c r="J22" s="1">
        <f t="shared" si="6"/>
        <v>3025</v>
      </c>
      <c r="K22" s="2">
        <f t="shared" si="7"/>
        <v>14.360313315926893</v>
      </c>
      <c r="L22" s="3">
        <f>AVERAGE($B$5:B21)</f>
        <v>490.29411764705884</v>
      </c>
      <c r="M22" s="1">
        <f t="shared" si="8"/>
        <v>107.29411764705884</v>
      </c>
      <c r="N22" s="16">
        <f t="shared" si="9"/>
        <v>965.64705882352951</v>
      </c>
      <c r="O22" s="1">
        <f t="shared" si="10"/>
        <v>107.29411764705884</v>
      </c>
      <c r="P22" s="1">
        <f t="shared" si="11"/>
        <v>11512.027681660904</v>
      </c>
      <c r="Q22" s="2">
        <f t="shared" si="12"/>
        <v>28.014129933957921</v>
      </c>
      <c r="R22" s="3">
        <f t="shared" si="13"/>
        <v>470.33333333333331</v>
      </c>
      <c r="S22" s="1">
        <f t="shared" si="14"/>
        <v>87.333333333333314</v>
      </c>
      <c r="T22" s="17">
        <f t="shared" si="15"/>
        <v>785.99999999999977</v>
      </c>
      <c r="U22" s="1">
        <f t="shared" si="16"/>
        <v>87.333333333333314</v>
      </c>
      <c r="V22" s="1">
        <f t="shared" si="17"/>
        <v>7627.1111111111077</v>
      </c>
      <c r="W22" s="2">
        <f t="shared" si="18"/>
        <v>22.802436901653607</v>
      </c>
      <c r="X22" s="3">
        <f t="shared" si="19"/>
        <v>448.16666666666669</v>
      </c>
      <c r="Y22" s="1">
        <f t="shared" si="20"/>
        <v>65.166666666666686</v>
      </c>
      <c r="Z22" s="16">
        <f t="shared" si="21"/>
        <v>586.50000000000023</v>
      </c>
      <c r="AA22" s="1">
        <f t="shared" si="22"/>
        <v>65.166666666666686</v>
      </c>
      <c r="AB22" s="1">
        <f t="shared" si="23"/>
        <v>4246.6944444444471</v>
      </c>
      <c r="AC22" s="2">
        <f t="shared" si="24"/>
        <v>17.014795474325506</v>
      </c>
    </row>
    <row r="23" spans="1:29" x14ac:dyDescent="0.3">
      <c r="A23">
        <v>19</v>
      </c>
      <c r="B23">
        <v>649</v>
      </c>
      <c r="C23" s="3">
        <f>500</f>
        <v>500</v>
      </c>
      <c r="D23" s="1">
        <f t="shared" si="0"/>
        <v>-149</v>
      </c>
      <c r="E23" s="13">
        <f t="shared" si="1"/>
        <v>2235</v>
      </c>
      <c r="F23" s="3">
        <f t="shared" si="2"/>
        <v>383</v>
      </c>
      <c r="G23" s="1">
        <f t="shared" si="3"/>
        <v>-266</v>
      </c>
      <c r="H23" s="16">
        <f t="shared" si="4"/>
        <v>3990</v>
      </c>
      <c r="I23" s="1">
        <f t="shared" si="5"/>
        <v>266</v>
      </c>
      <c r="J23" s="1">
        <f t="shared" si="6"/>
        <v>70756</v>
      </c>
      <c r="K23" s="2">
        <f t="shared" si="7"/>
        <v>40.986132511556242</v>
      </c>
      <c r="L23" s="3">
        <f>AVERAGE($B$5:B22)</f>
        <v>484.33333333333331</v>
      </c>
      <c r="M23" s="1">
        <f t="shared" si="8"/>
        <v>-164.66666666666669</v>
      </c>
      <c r="N23" s="16">
        <f t="shared" si="9"/>
        <v>2470.0000000000005</v>
      </c>
      <c r="O23" s="1">
        <f t="shared" si="10"/>
        <v>164.66666666666669</v>
      </c>
      <c r="P23" s="1">
        <f t="shared" si="11"/>
        <v>27115.111111111117</v>
      </c>
      <c r="Q23" s="2">
        <f t="shared" si="12"/>
        <v>25.372367745249104</v>
      </c>
      <c r="R23" s="3">
        <f t="shared" si="13"/>
        <v>480.66666666666669</v>
      </c>
      <c r="S23" s="1">
        <f t="shared" si="14"/>
        <v>-168.33333333333331</v>
      </c>
      <c r="T23" s="17">
        <f t="shared" si="15"/>
        <v>2524.9999999999995</v>
      </c>
      <c r="U23" s="1">
        <f t="shared" si="16"/>
        <v>168.33333333333331</v>
      </c>
      <c r="V23" s="1">
        <f t="shared" si="17"/>
        <v>28336.111111111106</v>
      </c>
      <c r="W23" s="2">
        <f t="shared" si="18"/>
        <v>25.937339496661526</v>
      </c>
      <c r="X23" s="3">
        <f t="shared" si="19"/>
        <v>456.66666666666669</v>
      </c>
      <c r="Y23" s="1">
        <f t="shared" si="20"/>
        <v>-192.33333333333331</v>
      </c>
      <c r="Z23" s="16">
        <f t="shared" si="21"/>
        <v>2884.9999999999995</v>
      </c>
      <c r="AA23" s="1">
        <f t="shared" si="22"/>
        <v>192.33333333333331</v>
      </c>
      <c r="AB23" s="1">
        <f t="shared" si="23"/>
        <v>36992.111111111102</v>
      </c>
      <c r="AC23" s="2">
        <f t="shared" si="24"/>
        <v>29.635336414997425</v>
      </c>
    </row>
    <row r="24" spans="1:29" x14ac:dyDescent="0.3">
      <c r="A24">
        <v>20</v>
      </c>
      <c r="B24">
        <v>532</v>
      </c>
      <c r="C24" s="3">
        <f>500</f>
        <v>500</v>
      </c>
      <c r="D24" s="1">
        <f t="shared" si="0"/>
        <v>-32</v>
      </c>
      <c r="E24" s="13">
        <f t="shared" si="1"/>
        <v>480</v>
      </c>
      <c r="F24" s="3">
        <f t="shared" si="2"/>
        <v>649</v>
      </c>
      <c r="G24" s="1">
        <f t="shared" si="3"/>
        <v>117</v>
      </c>
      <c r="H24" s="16">
        <f t="shared" si="4"/>
        <v>1053</v>
      </c>
      <c r="I24" s="1">
        <f t="shared" si="5"/>
        <v>117</v>
      </c>
      <c r="J24" s="1">
        <f t="shared" si="6"/>
        <v>13689</v>
      </c>
      <c r="K24" s="2">
        <f t="shared" si="7"/>
        <v>21.992481203007518</v>
      </c>
      <c r="L24" s="3">
        <f>AVERAGE($B$5:B23)</f>
        <v>493</v>
      </c>
      <c r="M24" s="1">
        <f t="shared" si="8"/>
        <v>-39</v>
      </c>
      <c r="N24" s="16">
        <f t="shared" si="9"/>
        <v>585</v>
      </c>
      <c r="O24" s="1">
        <f t="shared" si="10"/>
        <v>39</v>
      </c>
      <c r="P24" s="1">
        <f t="shared" si="11"/>
        <v>1521</v>
      </c>
      <c r="Q24" s="2">
        <f t="shared" si="12"/>
        <v>7.3308270676691727</v>
      </c>
      <c r="R24" s="3">
        <f t="shared" si="13"/>
        <v>490</v>
      </c>
      <c r="S24" s="1">
        <f t="shared" si="14"/>
        <v>-42</v>
      </c>
      <c r="T24" s="17">
        <f t="shared" si="15"/>
        <v>630</v>
      </c>
      <c r="U24" s="1">
        <f t="shared" si="16"/>
        <v>42</v>
      </c>
      <c r="V24" s="1">
        <f t="shared" si="17"/>
        <v>1764</v>
      </c>
      <c r="W24" s="2">
        <f t="shared" si="18"/>
        <v>7.8947368421052628</v>
      </c>
      <c r="X24" s="3">
        <f t="shared" si="19"/>
        <v>482.16666666666669</v>
      </c>
      <c r="Y24" s="1">
        <f t="shared" si="20"/>
        <v>-49.833333333333314</v>
      </c>
      <c r="Z24" s="16">
        <f t="shared" si="21"/>
        <v>747.49999999999977</v>
      </c>
      <c r="AA24" s="1">
        <f t="shared" si="22"/>
        <v>49.833333333333314</v>
      </c>
      <c r="AB24" s="1">
        <f t="shared" si="23"/>
        <v>2483.361111111109</v>
      </c>
      <c r="AC24" s="2">
        <f t="shared" si="24"/>
        <v>9.3671679197994955</v>
      </c>
    </row>
    <row r="25" spans="1:29" x14ac:dyDescent="0.3">
      <c r="A25">
        <v>21</v>
      </c>
      <c r="B25">
        <v>531</v>
      </c>
      <c r="C25" s="3">
        <f>500</f>
        <v>500</v>
      </c>
      <c r="D25" s="1">
        <f t="shared" si="0"/>
        <v>-31</v>
      </c>
      <c r="E25" s="13">
        <f t="shared" si="1"/>
        <v>465</v>
      </c>
      <c r="F25" s="3">
        <f t="shared" si="2"/>
        <v>532</v>
      </c>
      <c r="G25" s="1">
        <f t="shared" si="3"/>
        <v>1</v>
      </c>
      <c r="H25" s="16">
        <f t="shared" si="4"/>
        <v>9</v>
      </c>
      <c r="I25" s="1">
        <f t="shared" si="5"/>
        <v>1</v>
      </c>
      <c r="J25" s="1">
        <f t="shared" si="6"/>
        <v>1</v>
      </c>
      <c r="K25" s="2">
        <f t="shared" si="7"/>
        <v>0.18832391713747645</v>
      </c>
      <c r="L25" s="3">
        <f>AVERAGE($B$5:B24)</f>
        <v>494.95</v>
      </c>
      <c r="M25" s="1">
        <f t="shared" si="8"/>
        <v>-36.050000000000011</v>
      </c>
      <c r="N25" s="16">
        <f t="shared" si="9"/>
        <v>540.75000000000023</v>
      </c>
      <c r="O25" s="1">
        <f t="shared" si="10"/>
        <v>36.050000000000011</v>
      </c>
      <c r="P25" s="1">
        <f t="shared" si="11"/>
        <v>1299.6025000000009</v>
      </c>
      <c r="Q25" s="2">
        <f t="shared" si="12"/>
        <v>6.7890772128060286</v>
      </c>
      <c r="R25" s="3">
        <f t="shared" si="13"/>
        <v>521.33333333333337</v>
      </c>
      <c r="S25" s="1">
        <f t="shared" si="14"/>
        <v>-9.6666666666666288</v>
      </c>
      <c r="T25" s="17">
        <f t="shared" si="15"/>
        <v>144.99999999999943</v>
      </c>
      <c r="U25" s="1">
        <f t="shared" si="16"/>
        <v>9.6666666666666288</v>
      </c>
      <c r="V25" s="1">
        <f t="shared" si="17"/>
        <v>93.444444444443718</v>
      </c>
      <c r="W25" s="2">
        <f t="shared" si="18"/>
        <v>1.8204645323289321</v>
      </c>
      <c r="X25" s="3">
        <f t="shared" si="19"/>
        <v>495.83333333333331</v>
      </c>
      <c r="Y25" s="1">
        <f t="shared" si="20"/>
        <v>-35.166666666666686</v>
      </c>
      <c r="Z25" s="16">
        <f t="shared" si="21"/>
        <v>527.50000000000023</v>
      </c>
      <c r="AA25" s="1">
        <f t="shared" si="22"/>
        <v>35.166666666666686</v>
      </c>
      <c r="AB25" s="1">
        <f t="shared" si="23"/>
        <v>1236.6944444444457</v>
      </c>
      <c r="AC25" s="2">
        <f t="shared" si="24"/>
        <v>6.6227244193345927</v>
      </c>
    </row>
    <row r="26" spans="1:29" x14ac:dyDescent="0.3">
      <c r="A26">
        <v>22</v>
      </c>
      <c r="B26">
        <v>596</v>
      </c>
      <c r="C26" s="3">
        <f>500</f>
        <v>500</v>
      </c>
      <c r="D26" s="1">
        <f t="shared" si="0"/>
        <v>-96</v>
      </c>
      <c r="E26" s="13">
        <f t="shared" si="1"/>
        <v>1440</v>
      </c>
      <c r="F26" s="3">
        <f t="shared" si="2"/>
        <v>531</v>
      </c>
      <c r="G26" s="1">
        <f t="shared" si="3"/>
        <v>-65</v>
      </c>
      <c r="H26" s="16">
        <f t="shared" si="4"/>
        <v>975</v>
      </c>
      <c r="I26" s="1">
        <f t="shared" si="5"/>
        <v>65</v>
      </c>
      <c r="J26" s="1">
        <f t="shared" si="6"/>
        <v>4225</v>
      </c>
      <c r="K26" s="2">
        <f t="shared" si="7"/>
        <v>10.906040268456376</v>
      </c>
      <c r="L26" s="3">
        <f>AVERAGE($B$5:B25)</f>
        <v>496.66666666666669</v>
      </c>
      <c r="M26" s="1">
        <f t="shared" si="8"/>
        <v>-99.333333333333314</v>
      </c>
      <c r="N26" s="16">
        <f t="shared" si="9"/>
        <v>1489.9999999999998</v>
      </c>
      <c r="O26" s="1">
        <f t="shared" si="10"/>
        <v>99.333333333333314</v>
      </c>
      <c r="P26" s="1">
        <f t="shared" si="11"/>
        <v>9867.1111111111077</v>
      </c>
      <c r="Q26" s="2">
        <f t="shared" si="12"/>
        <v>16.666666666666664</v>
      </c>
      <c r="R26" s="3">
        <f t="shared" si="13"/>
        <v>570.66666666666663</v>
      </c>
      <c r="S26" s="1">
        <f t="shared" si="14"/>
        <v>-25.333333333333371</v>
      </c>
      <c r="T26" s="17">
        <f t="shared" si="15"/>
        <v>380.00000000000057</v>
      </c>
      <c r="U26" s="1">
        <f t="shared" si="16"/>
        <v>25.333333333333371</v>
      </c>
      <c r="V26" s="1">
        <f t="shared" si="17"/>
        <v>641.77777777777965</v>
      </c>
      <c r="W26" s="2">
        <f t="shared" si="18"/>
        <v>4.2505592841163375</v>
      </c>
      <c r="X26" s="3">
        <f t="shared" si="19"/>
        <v>525.66666666666663</v>
      </c>
      <c r="Y26" s="1">
        <f t="shared" si="20"/>
        <v>-70.333333333333371</v>
      </c>
      <c r="Z26" s="16">
        <f t="shared" si="21"/>
        <v>1055.0000000000005</v>
      </c>
      <c r="AA26" s="1">
        <f t="shared" si="22"/>
        <v>70.333333333333371</v>
      </c>
      <c r="AB26" s="1">
        <f t="shared" si="23"/>
        <v>4946.7777777777828</v>
      </c>
      <c r="AC26" s="2">
        <f t="shared" si="24"/>
        <v>11.800894854586137</v>
      </c>
    </row>
    <row r="27" spans="1:29" x14ac:dyDescent="0.3">
      <c r="A27">
        <v>23</v>
      </c>
      <c r="B27">
        <v>646</v>
      </c>
      <c r="C27" s="3">
        <f>500</f>
        <v>500</v>
      </c>
      <c r="D27" s="1">
        <f t="shared" si="0"/>
        <v>-146</v>
      </c>
      <c r="E27" s="13">
        <f t="shared" si="1"/>
        <v>2190</v>
      </c>
      <c r="F27" s="3">
        <f t="shared" si="2"/>
        <v>596</v>
      </c>
      <c r="G27" s="1">
        <f t="shared" si="3"/>
        <v>-50</v>
      </c>
      <c r="H27" s="16">
        <f t="shared" si="4"/>
        <v>750</v>
      </c>
      <c r="I27" s="1">
        <f t="shared" si="5"/>
        <v>50</v>
      </c>
      <c r="J27" s="1">
        <f t="shared" si="6"/>
        <v>2500</v>
      </c>
      <c r="K27" s="2">
        <f t="shared" si="7"/>
        <v>7.7399380804953566</v>
      </c>
      <c r="L27" s="3">
        <f>AVERAGE($B$5:B26)</f>
        <v>501.18181818181819</v>
      </c>
      <c r="M27" s="1">
        <f t="shared" si="8"/>
        <v>-144.81818181818181</v>
      </c>
      <c r="N27" s="16">
        <f t="shared" si="9"/>
        <v>2172.272727272727</v>
      </c>
      <c r="O27" s="1">
        <f t="shared" si="10"/>
        <v>144.81818181818181</v>
      </c>
      <c r="P27" s="1">
        <f t="shared" si="11"/>
        <v>20972.305785123965</v>
      </c>
      <c r="Q27" s="2">
        <f t="shared" si="12"/>
        <v>22.417675204052912</v>
      </c>
      <c r="R27" s="3">
        <f t="shared" si="13"/>
        <v>553</v>
      </c>
      <c r="S27" s="1">
        <f t="shared" si="14"/>
        <v>-93</v>
      </c>
      <c r="T27" s="17">
        <f t="shared" si="15"/>
        <v>1395</v>
      </c>
      <c r="U27" s="1">
        <f t="shared" si="16"/>
        <v>93</v>
      </c>
      <c r="V27" s="1">
        <f t="shared" si="17"/>
        <v>8649</v>
      </c>
      <c r="W27" s="2">
        <f t="shared" si="18"/>
        <v>14.396284829721361</v>
      </c>
      <c r="X27" s="3">
        <f t="shared" si="19"/>
        <v>521.5</v>
      </c>
      <c r="Y27" s="1">
        <f t="shared" si="20"/>
        <v>-124.5</v>
      </c>
      <c r="Z27" s="16">
        <f t="shared" si="21"/>
        <v>1867.5</v>
      </c>
      <c r="AA27" s="1">
        <f t="shared" si="22"/>
        <v>124.5</v>
      </c>
      <c r="AB27" s="1">
        <f t="shared" si="23"/>
        <v>15500.25</v>
      </c>
      <c r="AC27" s="2">
        <f t="shared" si="24"/>
        <v>19.272445820433436</v>
      </c>
    </row>
    <row r="28" spans="1:29" x14ac:dyDescent="0.3">
      <c r="A28">
        <v>24</v>
      </c>
      <c r="B28">
        <v>343</v>
      </c>
      <c r="C28" s="3">
        <f>500</f>
        <v>500</v>
      </c>
      <c r="D28" s="1">
        <f t="shared" si="0"/>
        <v>157</v>
      </c>
      <c r="E28" s="13">
        <f t="shared" si="1"/>
        <v>1413</v>
      </c>
      <c r="F28" s="3">
        <f t="shared" si="2"/>
        <v>646</v>
      </c>
      <c r="G28" s="1">
        <f t="shared" si="3"/>
        <v>303</v>
      </c>
      <c r="H28" s="16">
        <f t="shared" si="4"/>
        <v>2727</v>
      </c>
      <c r="I28" s="1">
        <f t="shared" si="5"/>
        <v>303</v>
      </c>
      <c r="J28" s="1">
        <f t="shared" si="6"/>
        <v>91809</v>
      </c>
      <c r="K28" s="2">
        <f t="shared" si="7"/>
        <v>88.338192419825063</v>
      </c>
      <c r="L28" s="3">
        <f>AVERAGE($B$5:B27)</f>
        <v>507.47826086956519</v>
      </c>
      <c r="M28" s="1">
        <f t="shared" si="8"/>
        <v>164.47826086956519</v>
      </c>
      <c r="N28" s="16">
        <f t="shared" si="9"/>
        <v>1480.3043478260868</v>
      </c>
      <c r="O28" s="1">
        <f t="shared" si="10"/>
        <v>164.47826086956519</v>
      </c>
      <c r="P28" s="1">
        <f t="shared" si="11"/>
        <v>27053.098298676741</v>
      </c>
      <c r="Q28" s="2">
        <f t="shared" si="12"/>
        <v>47.952845734567113</v>
      </c>
      <c r="R28" s="3">
        <f t="shared" si="13"/>
        <v>591</v>
      </c>
      <c r="S28" s="1">
        <f t="shared" si="14"/>
        <v>248</v>
      </c>
      <c r="T28" s="17">
        <f t="shared" si="15"/>
        <v>2232</v>
      </c>
      <c r="U28" s="1">
        <f t="shared" si="16"/>
        <v>248</v>
      </c>
      <c r="V28" s="1">
        <f t="shared" si="17"/>
        <v>61504</v>
      </c>
      <c r="W28" s="2">
        <f t="shared" si="18"/>
        <v>72.303206997084544</v>
      </c>
      <c r="X28" s="3">
        <f t="shared" si="19"/>
        <v>556.16666666666663</v>
      </c>
      <c r="Y28" s="1">
        <f t="shared" si="20"/>
        <v>213.16666666666663</v>
      </c>
      <c r="Z28" s="16">
        <f t="shared" si="21"/>
        <v>1918.4999999999995</v>
      </c>
      <c r="AA28" s="1">
        <f t="shared" si="22"/>
        <v>213.16666666666663</v>
      </c>
      <c r="AB28" s="1">
        <f t="shared" si="23"/>
        <v>45440.027777777759</v>
      </c>
      <c r="AC28" s="2">
        <f t="shared" si="24"/>
        <v>62.147716229348873</v>
      </c>
    </row>
    <row r="29" spans="1:29" x14ac:dyDescent="0.3">
      <c r="A29">
        <v>25</v>
      </c>
      <c r="B29">
        <v>505</v>
      </c>
      <c r="C29" s="3">
        <f>500</f>
        <v>500</v>
      </c>
      <c r="D29" s="1">
        <f t="shared" si="0"/>
        <v>-5</v>
      </c>
      <c r="E29" s="13">
        <f t="shared" si="1"/>
        <v>75</v>
      </c>
      <c r="F29" s="3">
        <f t="shared" si="2"/>
        <v>343</v>
      </c>
      <c r="G29" s="1">
        <f t="shared" si="3"/>
        <v>-162</v>
      </c>
      <c r="H29" s="16">
        <f t="shared" si="4"/>
        <v>2430</v>
      </c>
      <c r="I29" s="1">
        <f t="shared" si="5"/>
        <v>162</v>
      </c>
      <c r="J29" s="1">
        <f t="shared" si="6"/>
        <v>26244</v>
      </c>
      <c r="K29" s="2">
        <f t="shared" si="7"/>
        <v>32.079207920792079</v>
      </c>
      <c r="L29" s="3">
        <f>AVERAGE($B$5:B28)</f>
        <v>500.625</v>
      </c>
      <c r="M29" s="1">
        <f t="shared" si="8"/>
        <v>-4.375</v>
      </c>
      <c r="N29" s="16">
        <f t="shared" si="9"/>
        <v>65.625</v>
      </c>
      <c r="O29" s="1">
        <f t="shared" si="10"/>
        <v>4.375</v>
      </c>
      <c r="P29" s="1">
        <f t="shared" si="11"/>
        <v>19.140625</v>
      </c>
      <c r="Q29" s="2">
        <f t="shared" si="12"/>
        <v>0.86633663366336644</v>
      </c>
      <c r="R29" s="3">
        <f t="shared" si="13"/>
        <v>528.33333333333337</v>
      </c>
      <c r="S29" s="1">
        <f t="shared" si="14"/>
        <v>23.333333333333371</v>
      </c>
      <c r="T29" s="17">
        <f t="shared" si="15"/>
        <v>210.00000000000034</v>
      </c>
      <c r="U29" s="1">
        <f t="shared" si="16"/>
        <v>23.333333333333371</v>
      </c>
      <c r="V29" s="1">
        <f t="shared" si="17"/>
        <v>544.44444444444616</v>
      </c>
      <c r="W29" s="2">
        <f t="shared" si="18"/>
        <v>4.6204620462046275</v>
      </c>
      <c r="X29" s="3">
        <f t="shared" si="19"/>
        <v>549.5</v>
      </c>
      <c r="Y29" s="1">
        <f t="shared" si="20"/>
        <v>44.5</v>
      </c>
      <c r="Z29" s="16">
        <f t="shared" si="21"/>
        <v>400.5</v>
      </c>
      <c r="AA29" s="1">
        <f t="shared" si="22"/>
        <v>44.5</v>
      </c>
      <c r="AB29" s="1">
        <f t="shared" si="23"/>
        <v>1980.25</v>
      </c>
      <c r="AC29" s="2">
        <f t="shared" si="24"/>
        <v>8.8118811881188108</v>
      </c>
    </row>
    <row r="30" spans="1:29" x14ac:dyDescent="0.3">
      <c r="A30">
        <v>26</v>
      </c>
      <c r="B30">
        <v>444</v>
      </c>
      <c r="C30" s="3">
        <f>500</f>
        <v>500</v>
      </c>
      <c r="D30" s="1">
        <f t="shared" si="0"/>
        <v>56</v>
      </c>
      <c r="E30" s="13">
        <f t="shared" si="1"/>
        <v>504</v>
      </c>
      <c r="F30" s="3">
        <f t="shared" si="2"/>
        <v>505</v>
      </c>
      <c r="G30" s="1">
        <f t="shared" si="3"/>
        <v>61</v>
      </c>
      <c r="H30" s="16">
        <f t="shared" si="4"/>
        <v>549</v>
      </c>
      <c r="I30" s="1">
        <f t="shared" si="5"/>
        <v>61</v>
      </c>
      <c r="J30" s="1">
        <f t="shared" si="6"/>
        <v>3721</v>
      </c>
      <c r="K30" s="2">
        <f t="shared" si="7"/>
        <v>13.738738738738739</v>
      </c>
      <c r="L30" s="3">
        <f>AVERAGE($B$5:B29)</f>
        <v>500.8</v>
      </c>
      <c r="M30" s="1">
        <f t="shared" si="8"/>
        <v>56.800000000000011</v>
      </c>
      <c r="N30" s="16">
        <f t="shared" si="9"/>
        <v>511.2000000000001</v>
      </c>
      <c r="O30" s="1">
        <f t="shared" si="10"/>
        <v>56.800000000000011</v>
      </c>
      <c r="P30" s="1">
        <f t="shared" si="11"/>
        <v>3226.2400000000011</v>
      </c>
      <c r="Q30" s="2">
        <f t="shared" si="12"/>
        <v>12.792792792792795</v>
      </c>
      <c r="R30" s="3">
        <f t="shared" si="13"/>
        <v>498</v>
      </c>
      <c r="S30" s="1">
        <f t="shared" si="14"/>
        <v>54</v>
      </c>
      <c r="T30" s="17">
        <f t="shared" si="15"/>
        <v>486</v>
      </c>
      <c r="U30" s="1">
        <f t="shared" si="16"/>
        <v>54</v>
      </c>
      <c r="V30" s="1">
        <f t="shared" si="17"/>
        <v>2916</v>
      </c>
      <c r="W30" s="2">
        <f t="shared" si="18"/>
        <v>12.162162162162163</v>
      </c>
      <c r="X30" s="3">
        <f t="shared" si="19"/>
        <v>525.5</v>
      </c>
      <c r="Y30" s="1">
        <f t="shared" si="20"/>
        <v>81.5</v>
      </c>
      <c r="Z30" s="16">
        <f t="shared" si="21"/>
        <v>733.5</v>
      </c>
      <c r="AA30" s="1">
        <f t="shared" si="22"/>
        <v>81.5</v>
      </c>
      <c r="AB30" s="1">
        <f t="shared" si="23"/>
        <v>6642.25</v>
      </c>
      <c r="AC30" s="2">
        <f t="shared" si="24"/>
        <v>18.355855855855857</v>
      </c>
    </row>
    <row r="31" spans="1:29" x14ac:dyDescent="0.3">
      <c r="A31">
        <v>27</v>
      </c>
      <c r="B31">
        <v>347</v>
      </c>
      <c r="C31" s="3">
        <f>500</f>
        <v>500</v>
      </c>
      <c r="D31" s="1">
        <f t="shared" si="0"/>
        <v>153</v>
      </c>
      <c r="E31" s="13">
        <f t="shared" si="1"/>
        <v>1377</v>
      </c>
      <c r="F31" s="3">
        <f t="shared" si="2"/>
        <v>444</v>
      </c>
      <c r="G31" s="1">
        <f t="shared" si="3"/>
        <v>97</v>
      </c>
      <c r="H31" s="16">
        <f t="shared" si="4"/>
        <v>873</v>
      </c>
      <c r="I31" s="1">
        <f t="shared" si="5"/>
        <v>97</v>
      </c>
      <c r="J31" s="1">
        <f t="shared" si="6"/>
        <v>9409</v>
      </c>
      <c r="K31" s="2">
        <f t="shared" si="7"/>
        <v>27.953890489913547</v>
      </c>
      <c r="L31" s="3">
        <f>AVERAGE($B$5:B30)</f>
        <v>498.61538461538464</v>
      </c>
      <c r="M31" s="1">
        <f t="shared" si="8"/>
        <v>151.61538461538464</v>
      </c>
      <c r="N31" s="16">
        <f t="shared" si="9"/>
        <v>1364.5384615384619</v>
      </c>
      <c r="O31" s="1">
        <f t="shared" si="10"/>
        <v>151.61538461538464</v>
      </c>
      <c r="P31" s="1">
        <f t="shared" si="11"/>
        <v>22987.224852071013</v>
      </c>
      <c r="Q31" s="2">
        <f t="shared" si="12"/>
        <v>43.693194413655519</v>
      </c>
      <c r="R31" s="3">
        <f t="shared" si="13"/>
        <v>430.66666666666669</v>
      </c>
      <c r="S31" s="1">
        <f t="shared" si="14"/>
        <v>83.666666666666686</v>
      </c>
      <c r="T31" s="17">
        <f t="shared" si="15"/>
        <v>753.00000000000023</v>
      </c>
      <c r="U31" s="1">
        <f t="shared" si="16"/>
        <v>83.666666666666686</v>
      </c>
      <c r="V31" s="1">
        <f t="shared" si="17"/>
        <v>7000.111111111114</v>
      </c>
      <c r="W31" s="2">
        <f t="shared" si="18"/>
        <v>24.111431316042271</v>
      </c>
      <c r="X31" s="3">
        <f t="shared" si="19"/>
        <v>510.83333333333331</v>
      </c>
      <c r="Y31" s="1">
        <f t="shared" si="20"/>
        <v>163.83333333333331</v>
      </c>
      <c r="Z31" s="16">
        <f t="shared" si="21"/>
        <v>1474.4999999999998</v>
      </c>
      <c r="AA31" s="1">
        <f t="shared" si="22"/>
        <v>163.83333333333331</v>
      </c>
      <c r="AB31" s="1">
        <f t="shared" si="23"/>
        <v>26841.361111111106</v>
      </c>
      <c r="AC31" s="2">
        <f t="shared" si="24"/>
        <v>47.214217098943315</v>
      </c>
    </row>
    <row r="32" spans="1:29" x14ac:dyDescent="0.3">
      <c r="A32">
        <v>28</v>
      </c>
      <c r="B32">
        <v>587</v>
      </c>
      <c r="C32" s="3">
        <f>500</f>
        <v>500</v>
      </c>
      <c r="D32" s="1">
        <f t="shared" si="0"/>
        <v>-87</v>
      </c>
      <c r="E32" s="13">
        <f t="shared" si="1"/>
        <v>1305</v>
      </c>
      <c r="F32" s="3">
        <f t="shared" si="2"/>
        <v>347</v>
      </c>
      <c r="G32" s="1">
        <f t="shared" si="3"/>
        <v>-240</v>
      </c>
      <c r="H32" s="16">
        <f t="shared" si="4"/>
        <v>3600</v>
      </c>
      <c r="I32" s="1">
        <f t="shared" si="5"/>
        <v>240</v>
      </c>
      <c r="J32" s="1">
        <f t="shared" si="6"/>
        <v>57600</v>
      </c>
      <c r="K32" s="2">
        <f t="shared" si="7"/>
        <v>40.885860306643949</v>
      </c>
      <c r="L32" s="3">
        <f>AVERAGE($B$5:B31)</f>
        <v>493</v>
      </c>
      <c r="M32" s="1">
        <f t="shared" si="8"/>
        <v>-94</v>
      </c>
      <c r="N32" s="16">
        <f t="shared" si="9"/>
        <v>1410</v>
      </c>
      <c r="O32" s="1">
        <f t="shared" si="10"/>
        <v>94</v>
      </c>
      <c r="P32" s="1">
        <f t="shared" si="11"/>
        <v>8836</v>
      </c>
      <c r="Q32" s="2">
        <f t="shared" si="12"/>
        <v>16.013628620102217</v>
      </c>
      <c r="R32" s="3">
        <f t="shared" si="13"/>
        <v>432</v>
      </c>
      <c r="S32" s="1">
        <f t="shared" si="14"/>
        <v>-155</v>
      </c>
      <c r="T32" s="17">
        <f t="shared" si="15"/>
        <v>2325</v>
      </c>
      <c r="U32" s="1">
        <f t="shared" si="16"/>
        <v>155</v>
      </c>
      <c r="V32" s="1">
        <f t="shared" si="17"/>
        <v>24025</v>
      </c>
      <c r="W32" s="2">
        <f t="shared" si="18"/>
        <v>26.405451448040886</v>
      </c>
      <c r="X32" s="3">
        <f t="shared" si="19"/>
        <v>480.16666666666669</v>
      </c>
      <c r="Y32" s="1">
        <f t="shared" si="20"/>
        <v>-106.83333333333331</v>
      </c>
      <c r="Z32" s="16">
        <f t="shared" si="21"/>
        <v>1602.4999999999998</v>
      </c>
      <c r="AA32" s="1">
        <f t="shared" si="22"/>
        <v>106.83333333333331</v>
      </c>
      <c r="AB32" s="1">
        <f t="shared" si="23"/>
        <v>11413.361111111108</v>
      </c>
      <c r="AC32" s="2">
        <f t="shared" si="24"/>
        <v>18.199886428165811</v>
      </c>
    </row>
    <row r="33" spans="1:29" x14ac:dyDescent="0.3">
      <c r="A33">
        <v>29</v>
      </c>
      <c r="B33">
        <v>413</v>
      </c>
      <c r="C33" s="3">
        <f>500</f>
        <v>500</v>
      </c>
      <c r="D33" s="1">
        <f t="shared" si="0"/>
        <v>87</v>
      </c>
      <c r="E33" s="13">
        <f t="shared" si="1"/>
        <v>783</v>
      </c>
      <c r="F33" s="3">
        <f t="shared" si="2"/>
        <v>587</v>
      </c>
      <c r="G33" s="1">
        <f t="shared" si="3"/>
        <v>174</v>
      </c>
      <c r="H33" s="16">
        <f t="shared" si="4"/>
        <v>1566</v>
      </c>
      <c r="I33" s="1">
        <f t="shared" si="5"/>
        <v>174</v>
      </c>
      <c r="J33" s="1">
        <f t="shared" si="6"/>
        <v>30276</v>
      </c>
      <c r="K33" s="2">
        <f t="shared" si="7"/>
        <v>42.130750605326881</v>
      </c>
      <c r="L33" s="3">
        <f>AVERAGE($B$5:B32)</f>
        <v>496.35714285714283</v>
      </c>
      <c r="M33" s="1">
        <f t="shared" si="8"/>
        <v>83.357142857142833</v>
      </c>
      <c r="N33" s="16">
        <f t="shared" si="9"/>
        <v>750.21428571428555</v>
      </c>
      <c r="O33" s="1">
        <f t="shared" si="10"/>
        <v>83.357142857142833</v>
      </c>
      <c r="P33" s="1">
        <f t="shared" si="11"/>
        <v>6948.4132653061188</v>
      </c>
      <c r="Q33" s="2">
        <f t="shared" si="12"/>
        <v>20.183327568315455</v>
      </c>
      <c r="R33" s="3">
        <f t="shared" si="13"/>
        <v>459.33333333333331</v>
      </c>
      <c r="S33" s="1">
        <f t="shared" si="14"/>
        <v>46.333333333333314</v>
      </c>
      <c r="T33" s="17">
        <f t="shared" si="15"/>
        <v>416.99999999999983</v>
      </c>
      <c r="U33" s="1">
        <f t="shared" si="16"/>
        <v>46.333333333333314</v>
      </c>
      <c r="V33" s="1">
        <f t="shared" si="17"/>
        <v>2146.777777777776</v>
      </c>
      <c r="W33" s="2">
        <f t="shared" si="18"/>
        <v>11.218724778046807</v>
      </c>
      <c r="X33" s="3">
        <f t="shared" si="19"/>
        <v>478.66666666666669</v>
      </c>
      <c r="Y33" s="1">
        <f t="shared" si="20"/>
        <v>65.666666666666686</v>
      </c>
      <c r="Z33" s="16">
        <f t="shared" si="21"/>
        <v>591.00000000000023</v>
      </c>
      <c r="AA33" s="1">
        <f t="shared" si="22"/>
        <v>65.666666666666686</v>
      </c>
      <c r="AB33" s="1">
        <f t="shared" si="23"/>
        <v>4312.111111111114</v>
      </c>
      <c r="AC33" s="2">
        <f t="shared" si="24"/>
        <v>15.899919289749803</v>
      </c>
    </row>
    <row r="34" spans="1:29" x14ac:dyDescent="0.3">
      <c r="A34">
        <v>30</v>
      </c>
      <c r="B34">
        <v>379</v>
      </c>
      <c r="C34" s="3">
        <f>500</f>
        <v>500</v>
      </c>
      <c r="D34" s="1">
        <f t="shared" si="0"/>
        <v>121</v>
      </c>
      <c r="E34" s="13">
        <f t="shared" si="1"/>
        <v>1089</v>
      </c>
      <c r="F34" s="3">
        <f t="shared" si="2"/>
        <v>413</v>
      </c>
      <c r="G34" s="1">
        <f t="shared" si="3"/>
        <v>34</v>
      </c>
      <c r="H34" s="16">
        <f t="shared" si="4"/>
        <v>306</v>
      </c>
      <c r="I34" s="1">
        <f t="shared" si="5"/>
        <v>34</v>
      </c>
      <c r="J34" s="1">
        <f t="shared" si="6"/>
        <v>1156</v>
      </c>
      <c r="K34" s="2">
        <f t="shared" si="7"/>
        <v>8.9709762532981525</v>
      </c>
      <c r="L34" s="3">
        <f>AVERAGE($B$5:B33)</f>
        <v>493.48275862068965</v>
      </c>
      <c r="M34" s="1">
        <f t="shared" si="8"/>
        <v>114.48275862068965</v>
      </c>
      <c r="N34" s="16">
        <f t="shared" si="9"/>
        <v>1030.344827586207</v>
      </c>
      <c r="O34" s="1">
        <f t="shared" si="10"/>
        <v>114.48275862068965</v>
      </c>
      <c r="P34" s="1">
        <f t="shared" si="11"/>
        <v>13106.302021403091</v>
      </c>
      <c r="Q34" s="2">
        <f t="shared" si="12"/>
        <v>30.206532617596217</v>
      </c>
      <c r="R34" s="3">
        <f t="shared" si="13"/>
        <v>449</v>
      </c>
      <c r="S34" s="1">
        <f t="shared" si="14"/>
        <v>70</v>
      </c>
      <c r="T34" s="17">
        <f t="shared" si="15"/>
        <v>630</v>
      </c>
      <c r="U34" s="1">
        <f t="shared" si="16"/>
        <v>70</v>
      </c>
      <c r="V34" s="1">
        <f t="shared" si="17"/>
        <v>4900</v>
      </c>
      <c r="W34" s="2">
        <f t="shared" si="18"/>
        <v>18.469656992084431</v>
      </c>
      <c r="X34" s="3">
        <f t="shared" si="19"/>
        <v>439.83333333333331</v>
      </c>
      <c r="Y34" s="1">
        <f t="shared" si="20"/>
        <v>60.833333333333314</v>
      </c>
      <c r="Z34" s="16">
        <f t="shared" si="21"/>
        <v>547.49999999999977</v>
      </c>
      <c r="AA34" s="1">
        <f t="shared" si="22"/>
        <v>60.833333333333314</v>
      </c>
      <c r="AB34" s="1">
        <f t="shared" si="23"/>
        <v>3700.6944444444421</v>
      </c>
      <c r="AC34" s="2">
        <f t="shared" si="24"/>
        <v>16.051011433597182</v>
      </c>
    </row>
    <row r="35" spans="1:29" x14ac:dyDescent="0.3">
      <c r="A35">
        <v>31</v>
      </c>
      <c r="B35">
        <v>639</v>
      </c>
      <c r="C35" s="3">
        <f>500</f>
        <v>500</v>
      </c>
      <c r="D35" s="1">
        <f t="shared" si="0"/>
        <v>-139</v>
      </c>
      <c r="E35" s="13">
        <f t="shared" si="1"/>
        <v>2085</v>
      </c>
      <c r="F35" s="3">
        <f t="shared" si="2"/>
        <v>379</v>
      </c>
      <c r="G35" s="1">
        <f t="shared" si="3"/>
        <v>-260</v>
      </c>
      <c r="H35" s="16">
        <f t="shared" si="4"/>
        <v>3900</v>
      </c>
      <c r="I35" s="1">
        <f t="shared" si="5"/>
        <v>260</v>
      </c>
      <c r="J35" s="1">
        <f t="shared" si="6"/>
        <v>67600</v>
      </c>
      <c r="K35" s="2">
        <f t="shared" si="7"/>
        <v>40.688575899843507</v>
      </c>
      <c r="L35" s="3">
        <f>AVERAGE($B$5:B34)</f>
        <v>489.66666666666669</v>
      </c>
      <c r="M35" s="1">
        <f t="shared" si="8"/>
        <v>-149.33333333333331</v>
      </c>
      <c r="N35" s="16">
        <f t="shared" si="9"/>
        <v>2239.9999999999995</v>
      </c>
      <c r="O35" s="1">
        <f t="shared" si="10"/>
        <v>149.33333333333331</v>
      </c>
      <c r="P35" s="1">
        <f t="shared" si="11"/>
        <v>22300.444444444438</v>
      </c>
      <c r="Q35" s="2">
        <f t="shared" si="12"/>
        <v>23.369848721961397</v>
      </c>
      <c r="R35" s="3">
        <f t="shared" si="13"/>
        <v>459.66666666666669</v>
      </c>
      <c r="S35" s="1">
        <f t="shared" si="14"/>
        <v>-179.33333333333331</v>
      </c>
      <c r="T35" s="17">
        <f t="shared" si="15"/>
        <v>2689.9999999999995</v>
      </c>
      <c r="U35" s="1">
        <f t="shared" si="16"/>
        <v>179.33333333333331</v>
      </c>
      <c r="V35" s="1">
        <f t="shared" si="17"/>
        <v>32160.444444444438</v>
      </c>
      <c r="W35" s="2">
        <f t="shared" si="18"/>
        <v>28.064684402712569</v>
      </c>
      <c r="X35" s="3">
        <f t="shared" si="19"/>
        <v>445.83333333333331</v>
      </c>
      <c r="Y35" s="1">
        <f t="shared" si="20"/>
        <v>-193.16666666666669</v>
      </c>
      <c r="Z35" s="16">
        <f t="shared" si="21"/>
        <v>2897.5000000000005</v>
      </c>
      <c r="AA35" s="1">
        <f t="shared" si="22"/>
        <v>193.16666666666669</v>
      </c>
      <c r="AB35" s="1">
        <f t="shared" si="23"/>
        <v>37313.361111111117</v>
      </c>
      <c r="AC35" s="2">
        <f t="shared" si="24"/>
        <v>30.229525299947841</v>
      </c>
    </row>
    <row r="36" spans="1:29" x14ac:dyDescent="0.3">
      <c r="A36">
        <v>32</v>
      </c>
      <c r="B36">
        <v>572</v>
      </c>
      <c r="C36" s="3">
        <f>500</f>
        <v>500</v>
      </c>
      <c r="D36" s="1">
        <f t="shared" si="0"/>
        <v>-72</v>
      </c>
      <c r="E36" s="13">
        <f t="shared" si="1"/>
        <v>1080</v>
      </c>
      <c r="F36" s="3">
        <f t="shared" si="2"/>
        <v>639</v>
      </c>
      <c r="G36" s="1">
        <f t="shared" si="3"/>
        <v>67</v>
      </c>
      <c r="H36" s="16">
        <f t="shared" si="4"/>
        <v>603</v>
      </c>
      <c r="I36" s="1">
        <f t="shared" si="5"/>
        <v>67</v>
      </c>
      <c r="J36" s="1">
        <f t="shared" si="6"/>
        <v>4489</v>
      </c>
      <c r="K36" s="2">
        <f t="shared" si="7"/>
        <v>11.713286713286713</v>
      </c>
      <c r="L36" s="3">
        <f>AVERAGE($B$5:B35)</f>
        <v>494.48387096774195</v>
      </c>
      <c r="M36" s="1">
        <f t="shared" si="8"/>
        <v>-77.51612903225805</v>
      </c>
      <c r="N36" s="16">
        <f t="shared" si="9"/>
        <v>1162.7419354838707</v>
      </c>
      <c r="O36" s="1">
        <f t="shared" si="10"/>
        <v>77.51612903225805</v>
      </c>
      <c r="P36" s="1">
        <f t="shared" si="11"/>
        <v>6008.750260145679</v>
      </c>
      <c r="Q36" s="2">
        <f t="shared" si="12"/>
        <v>13.551770809835324</v>
      </c>
      <c r="R36" s="3">
        <f t="shared" si="13"/>
        <v>477</v>
      </c>
      <c r="S36" s="1">
        <f t="shared" si="14"/>
        <v>-95</v>
      </c>
      <c r="T36" s="17">
        <f t="shared" si="15"/>
        <v>1425</v>
      </c>
      <c r="U36" s="1">
        <f t="shared" si="16"/>
        <v>95</v>
      </c>
      <c r="V36" s="1">
        <f t="shared" si="17"/>
        <v>9025</v>
      </c>
      <c r="W36" s="2">
        <f t="shared" si="18"/>
        <v>16.60839160839161</v>
      </c>
      <c r="X36" s="3">
        <f t="shared" si="19"/>
        <v>468.16666666666669</v>
      </c>
      <c r="Y36" s="1">
        <f t="shared" si="20"/>
        <v>-103.83333333333331</v>
      </c>
      <c r="Z36" s="16">
        <f t="shared" si="21"/>
        <v>1557.4999999999998</v>
      </c>
      <c r="AA36" s="1">
        <f t="shared" si="22"/>
        <v>103.83333333333331</v>
      </c>
      <c r="AB36" s="1">
        <f t="shared" si="23"/>
        <v>10781.361111111108</v>
      </c>
      <c r="AC36" s="2">
        <f t="shared" si="24"/>
        <v>18.152680652680651</v>
      </c>
    </row>
    <row r="37" spans="1:29" x14ac:dyDescent="0.3">
      <c r="A37">
        <v>33</v>
      </c>
      <c r="B37">
        <v>537</v>
      </c>
      <c r="C37" s="3">
        <f>500</f>
        <v>500</v>
      </c>
      <c r="D37" s="1">
        <f t="shared" si="0"/>
        <v>-37</v>
      </c>
      <c r="E37" s="13">
        <f t="shared" si="1"/>
        <v>555</v>
      </c>
      <c r="F37" s="3">
        <f t="shared" si="2"/>
        <v>572</v>
      </c>
      <c r="G37" s="1">
        <f t="shared" si="3"/>
        <v>35</v>
      </c>
      <c r="H37" s="16">
        <f t="shared" si="4"/>
        <v>315</v>
      </c>
      <c r="I37" s="1">
        <f t="shared" si="5"/>
        <v>35</v>
      </c>
      <c r="J37" s="1">
        <f t="shared" si="6"/>
        <v>1225</v>
      </c>
      <c r="K37" s="2">
        <f t="shared" si="7"/>
        <v>6.5176908752327751</v>
      </c>
      <c r="L37" s="3">
        <f>AVERAGE($B$5:B36)</f>
        <v>496.90625</v>
      </c>
      <c r="M37" s="1">
        <f t="shared" si="8"/>
        <v>-40.09375</v>
      </c>
      <c r="N37" s="16">
        <f t="shared" si="9"/>
        <v>601.40625</v>
      </c>
      <c r="O37" s="1">
        <f t="shared" si="10"/>
        <v>40.09375</v>
      </c>
      <c r="P37" s="1">
        <f t="shared" si="11"/>
        <v>1607.5087890625</v>
      </c>
      <c r="Q37" s="2">
        <f t="shared" si="12"/>
        <v>7.4662476722532594</v>
      </c>
      <c r="R37" s="3">
        <f t="shared" si="13"/>
        <v>530</v>
      </c>
      <c r="S37" s="1">
        <f t="shared" si="14"/>
        <v>-7</v>
      </c>
      <c r="T37" s="17">
        <f t="shared" si="15"/>
        <v>105</v>
      </c>
      <c r="U37" s="1">
        <f t="shared" si="16"/>
        <v>7</v>
      </c>
      <c r="V37" s="1">
        <f t="shared" si="17"/>
        <v>49</v>
      </c>
      <c r="W37" s="2">
        <f t="shared" si="18"/>
        <v>1.3035381750465549</v>
      </c>
      <c r="X37" s="3">
        <f t="shared" si="19"/>
        <v>489.5</v>
      </c>
      <c r="Y37" s="1">
        <f t="shared" si="20"/>
        <v>-47.5</v>
      </c>
      <c r="Z37" s="16">
        <f t="shared" si="21"/>
        <v>712.5</v>
      </c>
      <c r="AA37" s="1">
        <f t="shared" si="22"/>
        <v>47.5</v>
      </c>
      <c r="AB37" s="1">
        <f t="shared" si="23"/>
        <v>2256.25</v>
      </c>
      <c r="AC37" s="2">
        <f t="shared" si="24"/>
        <v>8.8454376163873381</v>
      </c>
    </row>
    <row r="38" spans="1:29" x14ac:dyDescent="0.3">
      <c r="A38">
        <v>34</v>
      </c>
      <c r="B38">
        <v>575</v>
      </c>
      <c r="C38" s="3">
        <f>500</f>
        <v>500</v>
      </c>
      <c r="D38" s="1">
        <f t="shared" si="0"/>
        <v>-75</v>
      </c>
      <c r="E38" s="13">
        <f t="shared" si="1"/>
        <v>1125</v>
      </c>
      <c r="F38" s="3">
        <f t="shared" si="2"/>
        <v>537</v>
      </c>
      <c r="G38" s="1">
        <f t="shared" si="3"/>
        <v>-38</v>
      </c>
      <c r="H38" s="16">
        <f t="shared" si="4"/>
        <v>570</v>
      </c>
      <c r="I38" s="1">
        <f t="shared" si="5"/>
        <v>38</v>
      </c>
      <c r="J38" s="1">
        <f t="shared" si="6"/>
        <v>1444</v>
      </c>
      <c r="K38" s="2">
        <f t="shared" si="7"/>
        <v>6.6086956521739122</v>
      </c>
      <c r="L38" s="3">
        <f>AVERAGE($B$5:B37)</f>
        <v>498.12121212121212</v>
      </c>
      <c r="M38" s="1">
        <f t="shared" si="8"/>
        <v>-76.878787878787875</v>
      </c>
      <c r="N38" s="16">
        <f t="shared" si="9"/>
        <v>1153.181818181818</v>
      </c>
      <c r="O38" s="1">
        <f t="shared" si="10"/>
        <v>76.878787878787875</v>
      </c>
      <c r="P38" s="1">
        <f t="shared" si="11"/>
        <v>5910.3480257116616</v>
      </c>
      <c r="Q38" s="2">
        <f t="shared" si="12"/>
        <v>13.370223978919629</v>
      </c>
      <c r="R38" s="3">
        <f t="shared" si="13"/>
        <v>582.66666666666663</v>
      </c>
      <c r="S38" s="1">
        <f t="shared" si="14"/>
        <v>7.6666666666666288</v>
      </c>
      <c r="T38" s="17">
        <f t="shared" si="15"/>
        <v>68.999999999999659</v>
      </c>
      <c r="U38" s="1">
        <f t="shared" si="16"/>
        <v>7.6666666666666288</v>
      </c>
      <c r="V38" s="1">
        <f t="shared" si="17"/>
        <v>58.777777777777196</v>
      </c>
      <c r="W38" s="2">
        <f t="shared" si="18"/>
        <v>1.3333333333333268</v>
      </c>
      <c r="X38" s="3">
        <f t="shared" si="19"/>
        <v>521.16666666666663</v>
      </c>
      <c r="Y38" s="1">
        <f t="shared" si="20"/>
        <v>-53.833333333333371</v>
      </c>
      <c r="Z38" s="16">
        <f t="shared" si="21"/>
        <v>807.50000000000057</v>
      </c>
      <c r="AA38" s="1">
        <f t="shared" si="22"/>
        <v>53.833333333333371</v>
      </c>
      <c r="AB38" s="1">
        <f t="shared" si="23"/>
        <v>2898.0277777777819</v>
      </c>
      <c r="AC38" s="2">
        <f t="shared" si="24"/>
        <v>9.3623188405797162</v>
      </c>
    </row>
    <row r="39" spans="1:29" x14ac:dyDescent="0.3">
      <c r="A39">
        <v>35</v>
      </c>
      <c r="B39">
        <v>574</v>
      </c>
      <c r="C39" s="3">
        <f>500</f>
        <v>500</v>
      </c>
      <c r="D39" s="1">
        <f t="shared" si="0"/>
        <v>-74</v>
      </c>
      <c r="E39" s="13">
        <f t="shared" si="1"/>
        <v>1110</v>
      </c>
      <c r="F39" s="3">
        <f t="shared" si="2"/>
        <v>575</v>
      </c>
      <c r="G39" s="1">
        <f t="shared" si="3"/>
        <v>1</v>
      </c>
      <c r="H39" s="16">
        <f t="shared" si="4"/>
        <v>9</v>
      </c>
      <c r="I39" s="1">
        <f t="shared" si="5"/>
        <v>1</v>
      </c>
      <c r="J39" s="1">
        <f t="shared" si="6"/>
        <v>1</v>
      </c>
      <c r="K39" s="2">
        <f t="shared" si="7"/>
        <v>0.17421602787456447</v>
      </c>
      <c r="L39" s="3">
        <f>AVERAGE($B$5:B38)</f>
        <v>500.38235294117646</v>
      </c>
      <c r="M39" s="1">
        <f t="shared" si="8"/>
        <v>-73.617647058823536</v>
      </c>
      <c r="N39" s="16">
        <f t="shared" si="9"/>
        <v>1104.2647058823532</v>
      </c>
      <c r="O39" s="1">
        <f t="shared" si="10"/>
        <v>73.617647058823536</v>
      </c>
      <c r="P39" s="1">
        <f t="shared" si="11"/>
        <v>5419.5579584775096</v>
      </c>
      <c r="Q39" s="2">
        <f t="shared" si="12"/>
        <v>12.825374052059848</v>
      </c>
      <c r="R39" s="3">
        <f t="shared" si="13"/>
        <v>561.33333333333337</v>
      </c>
      <c r="S39" s="1">
        <f t="shared" si="14"/>
        <v>-12.666666666666629</v>
      </c>
      <c r="T39" s="17">
        <f t="shared" si="15"/>
        <v>189.99999999999943</v>
      </c>
      <c r="U39" s="1">
        <f t="shared" si="16"/>
        <v>12.666666666666629</v>
      </c>
      <c r="V39" s="1">
        <f t="shared" si="17"/>
        <v>160.44444444444349</v>
      </c>
      <c r="W39" s="2">
        <f t="shared" si="18"/>
        <v>2.2067363530778099</v>
      </c>
      <c r="X39" s="3">
        <f t="shared" si="19"/>
        <v>519.16666666666663</v>
      </c>
      <c r="Y39" s="1">
        <f t="shared" si="20"/>
        <v>-54.833333333333371</v>
      </c>
      <c r="Z39" s="16">
        <f t="shared" si="21"/>
        <v>822.50000000000057</v>
      </c>
      <c r="AA39" s="1">
        <f t="shared" si="22"/>
        <v>54.833333333333371</v>
      </c>
      <c r="AB39" s="1">
        <f t="shared" si="23"/>
        <v>3006.6944444444484</v>
      </c>
      <c r="AC39" s="2">
        <f t="shared" si="24"/>
        <v>9.5528455284552916</v>
      </c>
    </row>
    <row r="40" spans="1:29" x14ac:dyDescent="0.3">
      <c r="A40">
        <v>36</v>
      </c>
      <c r="B40">
        <v>363</v>
      </c>
      <c r="C40" s="3">
        <f>500</f>
        <v>500</v>
      </c>
      <c r="D40" s="1">
        <f t="shared" si="0"/>
        <v>137</v>
      </c>
      <c r="E40" s="13">
        <f t="shared" si="1"/>
        <v>1233</v>
      </c>
      <c r="F40" s="3">
        <f t="shared" si="2"/>
        <v>574</v>
      </c>
      <c r="G40" s="1">
        <f t="shared" si="3"/>
        <v>211</v>
      </c>
      <c r="H40" s="16">
        <f t="shared" si="4"/>
        <v>1899</v>
      </c>
      <c r="I40" s="1">
        <f t="shared" si="5"/>
        <v>211</v>
      </c>
      <c r="J40" s="1">
        <f t="shared" si="6"/>
        <v>44521</v>
      </c>
      <c r="K40" s="2">
        <f t="shared" si="7"/>
        <v>58.126721763085399</v>
      </c>
      <c r="L40" s="3">
        <f>AVERAGE($B$5:B39)</f>
        <v>502.48571428571427</v>
      </c>
      <c r="M40" s="1">
        <f t="shared" si="8"/>
        <v>139.48571428571427</v>
      </c>
      <c r="N40" s="16">
        <f t="shared" si="9"/>
        <v>1255.3714285714284</v>
      </c>
      <c r="O40" s="1">
        <f t="shared" si="10"/>
        <v>139.48571428571427</v>
      </c>
      <c r="P40" s="1">
        <f t="shared" si="11"/>
        <v>19456.264489795914</v>
      </c>
      <c r="Q40" s="2">
        <f t="shared" si="12"/>
        <v>38.425816607634786</v>
      </c>
      <c r="R40" s="3">
        <f t="shared" si="13"/>
        <v>562</v>
      </c>
      <c r="S40" s="1">
        <f t="shared" si="14"/>
        <v>199</v>
      </c>
      <c r="T40" s="17">
        <f t="shared" si="15"/>
        <v>1791</v>
      </c>
      <c r="U40" s="1">
        <f t="shared" si="16"/>
        <v>199</v>
      </c>
      <c r="V40" s="1">
        <f t="shared" si="17"/>
        <v>39601</v>
      </c>
      <c r="W40" s="2">
        <f t="shared" si="18"/>
        <v>54.820936639118457</v>
      </c>
      <c r="X40" s="3">
        <f t="shared" si="19"/>
        <v>546</v>
      </c>
      <c r="Y40" s="1">
        <f t="shared" si="20"/>
        <v>183</v>
      </c>
      <c r="Z40" s="16">
        <f t="shared" si="21"/>
        <v>1647</v>
      </c>
      <c r="AA40" s="1">
        <f t="shared" si="22"/>
        <v>183</v>
      </c>
      <c r="AB40" s="1">
        <f t="shared" si="23"/>
        <v>33489</v>
      </c>
      <c r="AC40" s="2">
        <f t="shared" si="24"/>
        <v>50.413223140495866</v>
      </c>
    </row>
    <row r="41" spans="1:29" x14ac:dyDescent="0.3">
      <c r="A41">
        <v>37</v>
      </c>
      <c r="B41">
        <v>496</v>
      </c>
      <c r="C41" s="3">
        <f>500</f>
        <v>500</v>
      </c>
      <c r="D41" s="1">
        <f t="shared" si="0"/>
        <v>4</v>
      </c>
      <c r="E41" s="13">
        <f t="shared" si="1"/>
        <v>36</v>
      </c>
      <c r="F41" s="3">
        <f t="shared" si="2"/>
        <v>363</v>
      </c>
      <c r="G41" s="1">
        <f t="shared" si="3"/>
        <v>-133</v>
      </c>
      <c r="H41" s="16">
        <f t="shared" si="4"/>
        <v>1995</v>
      </c>
      <c r="I41" s="1">
        <f t="shared" si="5"/>
        <v>133</v>
      </c>
      <c r="J41" s="1">
        <f t="shared" si="6"/>
        <v>17689</v>
      </c>
      <c r="K41" s="2">
        <f t="shared" si="7"/>
        <v>26.814516129032256</v>
      </c>
      <c r="L41" s="3">
        <f>AVERAGE($B$5:B40)</f>
        <v>498.61111111111109</v>
      </c>
      <c r="M41" s="1">
        <f t="shared" si="8"/>
        <v>2.6111111111110858</v>
      </c>
      <c r="N41" s="16">
        <f t="shared" si="9"/>
        <v>23.499999999999773</v>
      </c>
      <c r="O41" s="1">
        <f t="shared" si="10"/>
        <v>2.6111111111110858</v>
      </c>
      <c r="P41" s="1">
        <f t="shared" si="11"/>
        <v>6.8179012345677696</v>
      </c>
      <c r="Q41" s="2">
        <f t="shared" si="12"/>
        <v>0.52643369175626731</v>
      </c>
      <c r="R41" s="3">
        <f t="shared" si="13"/>
        <v>504</v>
      </c>
      <c r="S41" s="1">
        <f t="shared" si="14"/>
        <v>8</v>
      </c>
      <c r="T41" s="17">
        <f t="shared" si="15"/>
        <v>72</v>
      </c>
      <c r="U41" s="1">
        <f t="shared" si="16"/>
        <v>8</v>
      </c>
      <c r="V41" s="1">
        <f t="shared" si="17"/>
        <v>64</v>
      </c>
      <c r="W41" s="2">
        <f t="shared" si="18"/>
        <v>1.6129032258064515</v>
      </c>
      <c r="X41" s="3">
        <f t="shared" si="19"/>
        <v>543.33333333333337</v>
      </c>
      <c r="Y41" s="1">
        <f t="shared" si="20"/>
        <v>47.333333333333371</v>
      </c>
      <c r="Z41" s="16">
        <f t="shared" si="21"/>
        <v>426.00000000000034</v>
      </c>
      <c r="AA41" s="1">
        <f t="shared" si="22"/>
        <v>47.333333333333371</v>
      </c>
      <c r="AB41" s="1">
        <f t="shared" si="23"/>
        <v>2240.444444444448</v>
      </c>
      <c r="AC41" s="2">
        <f t="shared" si="24"/>
        <v>9.5430107526881809</v>
      </c>
    </row>
    <row r="42" spans="1:29" x14ac:dyDescent="0.3">
      <c r="A42">
        <v>38</v>
      </c>
      <c r="B42">
        <v>460</v>
      </c>
      <c r="C42" s="3">
        <f>500</f>
        <v>500</v>
      </c>
      <c r="D42" s="1">
        <f t="shared" si="0"/>
        <v>40</v>
      </c>
      <c r="E42" s="13">
        <f t="shared" si="1"/>
        <v>360</v>
      </c>
      <c r="F42" s="3">
        <f t="shared" si="2"/>
        <v>496</v>
      </c>
      <c r="G42" s="1">
        <f t="shared" si="3"/>
        <v>36</v>
      </c>
      <c r="H42" s="16">
        <f t="shared" si="4"/>
        <v>324</v>
      </c>
      <c r="I42" s="1">
        <f t="shared" si="5"/>
        <v>36</v>
      </c>
      <c r="J42" s="1">
        <f t="shared" si="6"/>
        <v>1296</v>
      </c>
      <c r="K42" s="2">
        <f t="shared" si="7"/>
        <v>7.8260869565217401</v>
      </c>
      <c r="L42" s="3">
        <f>AVERAGE($B$5:B41)</f>
        <v>498.54054054054052</v>
      </c>
      <c r="M42" s="1">
        <f t="shared" si="8"/>
        <v>38.540540540540519</v>
      </c>
      <c r="N42" s="16">
        <f t="shared" si="9"/>
        <v>346.86486486486467</v>
      </c>
      <c r="O42" s="1">
        <f t="shared" si="10"/>
        <v>38.540540540540519</v>
      </c>
      <c r="P42" s="1">
        <f t="shared" si="11"/>
        <v>1485.3732651570472</v>
      </c>
      <c r="Q42" s="2">
        <f t="shared" si="12"/>
        <v>8.3783783783783736</v>
      </c>
      <c r="R42" s="3">
        <f t="shared" si="13"/>
        <v>477.66666666666669</v>
      </c>
      <c r="S42" s="1">
        <f t="shared" si="14"/>
        <v>17.666666666666686</v>
      </c>
      <c r="T42" s="17">
        <f t="shared" si="15"/>
        <v>159.00000000000017</v>
      </c>
      <c r="U42" s="1">
        <f t="shared" si="16"/>
        <v>17.666666666666686</v>
      </c>
      <c r="V42" s="1">
        <f t="shared" si="17"/>
        <v>312.11111111111177</v>
      </c>
      <c r="W42" s="2">
        <f t="shared" si="18"/>
        <v>3.8405797101449322</v>
      </c>
      <c r="X42" s="3">
        <f t="shared" si="19"/>
        <v>519.5</v>
      </c>
      <c r="Y42" s="1">
        <f t="shared" si="20"/>
        <v>59.5</v>
      </c>
      <c r="Z42" s="16">
        <f t="shared" si="21"/>
        <v>535.5</v>
      </c>
      <c r="AA42" s="1">
        <f t="shared" si="22"/>
        <v>59.5</v>
      </c>
      <c r="AB42" s="1">
        <f t="shared" si="23"/>
        <v>3540.25</v>
      </c>
      <c r="AC42" s="2">
        <f t="shared" si="24"/>
        <v>12.934782608695652</v>
      </c>
    </row>
    <row r="43" spans="1:29" x14ac:dyDescent="0.3">
      <c r="A43">
        <v>39</v>
      </c>
      <c r="B43">
        <v>374</v>
      </c>
      <c r="C43" s="3">
        <f>500</f>
        <v>500</v>
      </c>
      <c r="D43" s="1">
        <f t="shared" si="0"/>
        <v>126</v>
      </c>
      <c r="E43" s="13">
        <f t="shared" si="1"/>
        <v>1134</v>
      </c>
      <c r="F43" s="3">
        <f t="shared" si="2"/>
        <v>460</v>
      </c>
      <c r="G43" s="1">
        <f t="shared" si="3"/>
        <v>86</v>
      </c>
      <c r="H43" s="16">
        <f t="shared" si="4"/>
        <v>774</v>
      </c>
      <c r="I43" s="1">
        <f t="shared" si="5"/>
        <v>86</v>
      </c>
      <c r="J43" s="1">
        <f t="shared" si="6"/>
        <v>7396</v>
      </c>
      <c r="K43" s="2">
        <f t="shared" si="7"/>
        <v>22.994652406417114</v>
      </c>
      <c r="L43" s="3">
        <f>AVERAGE($B$5:B42)</f>
        <v>497.5263157894737</v>
      </c>
      <c r="M43" s="1">
        <f t="shared" si="8"/>
        <v>123.5263157894737</v>
      </c>
      <c r="N43" s="16">
        <f t="shared" si="9"/>
        <v>1111.7368421052633</v>
      </c>
      <c r="O43" s="1">
        <f t="shared" si="10"/>
        <v>123.5263157894737</v>
      </c>
      <c r="P43" s="1">
        <f t="shared" si="11"/>
        <v>15258.75069252078</v>
      </c>
      <c r="Q43" s="2">
        <f t="shared" si="12"/>
        <v>33.028426681677459</v>
      </c>
      <c r="R43" s="3">
        <f t="shared" si="13"/>
        <v>439.66666666666669</v>
      </c>
      <c r="S43" s="1">
        <f t="shared" si="14"/>
        <v>65.666666666666686</v>
      </c>
      <c r="T43" s="17">
        <f t="shared" si="15"/>
        <v>591.00000000000023</v>
      </c>
      <c r="U43" s="1">
        <f t="shared" si="16"/>
        <v>65.666666666666686</v>
      </c>
      <c r="V43" s="1">
        <f t="shared" si="17"/>
        <v>4312.111111111114</v>
      </c>
      <c r="W43" s="2">
        <f t="shared" si="18"/>
        <v>17.557932263814621</v>
      </c>
      <c r="X43" s="3">
        <f t="shared" si="19"/>
        <v>500.83333333333331</v>
      </c>
      <c r="Y43" s="1">
        <f t="shared" si="20"/>
        <v>126.83333333333331</v>
      </c>
      <c r="Z43" s="16">
        <f t="shared" si="21"/>
        <v>1141.4999999999998</v>
      </c>
      <c r="AA43" s="1">
        <f t="shared" si="22"/>
        <v>126.83333333333331</v>
      </c>
      <c r="AB43" s="1">
        <f t="shared" si="23"/>
        <v>16086.69444444444</v>
      </c>
      <c r="AC43" s="2">
        <f t="shared" si="24"/>
        <v>33.912655971479495</v>
      </c>
    </row>
    <row r="44" spans="1:29" x14ac:dyDescent="0.3">
      <c r="A44">
        <v>40</v>
      </c>
      <c r="B44">
        <v>591</v>
      </c>
      <c r="C44" s="3">
        <f>500</f>
        <v>500</v>
      </c>
      <c r="D44" s="1">
        <f t="shared" si="0"/>
        <v>-91</v>
      </c>
      <c r="E44" s="13">
        <f t="shared" si="1"/>
        <v>1365</v>
      </c>
      <c r="F44" s="3">
        <f t="shared" si="2"/>
        <v>374</v>
      </c>
      <c r="G44" s="1">
        <f t="shared" si="3"/>
        <v>-217</v>
      </c>
      <c r="H44" s="16">
        <f t="shared" si="4"/>
        <v>3255</v>
      </c>
      <c r="I44" s="1">
        <f t="shared" si="5"/>
        <v>217</v>
      </c>
      <c r="J44" s="1">
        <f t="shared" si="6"/>
        <v>47089</v>
      </c>
      <c r="K44" s="2">
        <f t="shared" si="7"/>
        <v>36.717428087986463</v>
      </c>
      <c r="L44" s="3">
        <f>AVERAGE($B$5:B43)</f>
        <v>494.35897435897436</v>
      </c>
      <c r="M44" s="1">
        <f t="shared" si="8"/>
        <v>-96.641025641025635</v>
      </c>
      <c r="N44" s="16">
        <f t="shared" si="9"/>
        <v>1449.6153846153845</v>
      </c>
      <c r="O44" s="1">
        <f t="shared" si="10"/>
        <v>96.641025641025635</v>
      </c>
      <c r="P44" s="1">
        <f t="shared" si="11"/>
        <v>9339.4878369493745</v>
      </c>
      <c r="Q44" s="2">
        <f t="shared" si="12"/>
        <v>16.352119397804678</v>
      </c>
      <c r="R44" s="3">
        <f t="shared" si="13"/>
        <v>443.33333333333331</v>
      </c>
      <c r="S44" s="1">
        <f t="shared" si="14"/>
        <v>-147.66666666666669</v>
      </c>
      <c r="T44" s="17">
        <f t="shared" si="15"/>
        <v>2215.0000000000005</v>
      </c>
      <c r="U44" s="1">
        <f t="shared" si="16"/>
        <v>147.66666666666669</v>
      </c>
      <c r="V44" s="1">
        <f t="shared" si="17"/>
        <v>21805.444444444449</v>
      </c>
      <c r="W44" s="2">
        <f t="shared" si="18"/>
        <v>24.985899605188948</v>
      </c>
      <c r="X44" s="3">
        <f t="shared" si="19"/>
        <v>473.66666666666669</v>
      </c>
      <c r="Y44" s="1">
        <f t="shared" si="20"/>
        <v>-117.33333333333331</v>
      </c>
      <c r="Z44" s="16">
        <f t="shared" si="21"/>
        <v>1759.9999999999998</v>
      </c>
      <c r="AA44" s="1">
        <f t="shared" si="22"/>
        <v>117.33333333333331</v>
      </c>
      <c r="AB44" s="1">
        <f t="shared" si="23"/>
        <v>13767.111111111106</v>
      </c>
      <c r="AC44" s="2">
        <f t="shared" si="24"/>
        <v>19.853355893965027</v>
      </c>
    </row>
    <row r="45" spans="1:29" x14ac:dyDescent="0.3">
      <c r="A45">
        <v>41</v>
      </c>
      <c r="B45">
        <v>424</v>
      </c>
      <c r="C45" s="3">
        <f>500</f>
        <v>500</v>
      </c>
      <c r="D45" s="1">
        <f t="shared" si="0"/>
        <v>76</v>
      </c>
      <c r="E45" s="13">
        <f t="shared" si="1"/>
        <v>684</v>
      </c>
      <c r="F45" s="3">
        <f t="shared" si="2"/>
        <v>591</v>
      </c>
      <c r="G45" s="1">
        <f t="shared" si="3"/>
        <v>167</v>
      </c>
      <c r="H45" s="16">
        <f t="shared" si="4"/>
        <v>1503</v>
      </c>
      <c r="I45" s="1">
        <f t="shared" si="5"/>
        <v>167</v>
      </c>
      <c r="J45" s="1">
        <f t="shared" si="6"/>
        <v>27889</v>
      </c>
      <c r="K45" s="2">
        <f t="shared" si="7"/>
        <v>39.386792452830186</v>
      </c>
      <c r="L45" s="3">
        <f>AVERAGE($B$5:B44)</f>
        <v>496.77499999999998</v>
      </c>
      <c r="M45" s="1">
        <f t="shared" si="8"/>
        <v>72.774999999999977</v>
      </c>
      <c r="N45" s="16">
        <f t="shared" si="9"/>
        <v>654.9749999999998</v>
      </c>
      <c r="O45" s="1">
        <f t="shared" si="10"/>
        <v>72.774999999999977</v>
      </c>
      <c r="P45" s="1">
        <f t="shared" si="11"/>
        <v>5296.2006249999968</v>
      </c>
      <c r="Q45" s="2">
        <f t="shared" si="12"/>
        <v>17.163915094339618</v>
      </c>
      <c r="R45" s="3">
        <f t="shared" si="13"/>
        <v>475</v>
      </c>
      <c r="S45" s="1">
        <f t="shared" si="14"/>
        <v>51</v>
      </c>
      <c r="T45" s="17">
        <f t="shared" si="15"/>
        <v>459</v>
      </c>
      <c r="U45" s="1">
        <f t="shared" si="16"/>
        <v>51</v>
      </c>
      <c r="V45" s="1">
        <f t="shared" si="17"/>
        <v>2601</v>
      </c>
      <c r="W45" s="2">
        <f t="shared" si="18"/>
        <v>12.028301886792454</v>
      </c>
      <c r="X45" s="3">
        <f t="shared" si="19"/>
        <v>476.33333333333331</v>
      </c>
      <c r="Y45" s="1">
        <f t="shared" si="20"/>
        <v>52.333333333333314</v>
      </c>
      <c r="Z45" s="16">
        <f t="shared" si="21"/>
        <v>470.99999999999983</v>
      </c>
      <c r="AA45" s="1">
        <f t="shared" si="22"/>
        <v>52.333333333333314</v>
      </c>
      <c r="AB45" s="1">
        <f t="shared" si="23"/>
        <v>2738.777777777776</v>
      </c>
      <c r="AC45" s="2">
        <f t="shared" si="24"/>
        <v>12.342767295597481</v>
      </c>
    </row>
    <row r="46" spans="1:29" x14ac:dyDescent="0.3">
      <c r="A46">
        <v>42</v>
      </c>
      <c r="B46">
        <v>400</v>
      </c>
      <c r="C46" s="3">
        <f>500</f>
        <v>500</v>
      </c>
      <c r="D46" s="1">
        <f t="shared" si="0"/>
        <v>100</v>
      </c>
      <c r="E46" s="13">
        <f t="shared" si="1"/>
        <v>900</v>
      </c>
      <c r="F46" s="3">
        <f t="shared" si="2"/>
        <v>424</v>
      </c>
      <c r="G46" s="1">
        <f t="shared" si="3"/>
        <v>24</v>
      </c>
      <c r="H46" s="16">
        <f t="shared" si="4"/>
        <v>216</v>
      </c>
      <c r="I46" s="1">
        <f t="shared" si="5"/>
        <v>24</v>
      </c>
      <c r="J46" s="1">
        <f t="shared" si="6"/>
        <v>576</v>
      </c>
      <c r="K46" s="2">
        <f t="shared" si="7"/>
        <v>6</v>
      </c>
      <c r="L46" s="3">
        <f>AVERAGE($B$5:B45)</f>
        <v>495</v>
      </c>
      <c r="M46" s="1">
        <f t="shared" si="8"/>
        <v>95</v>
      </c>
      <c r="N46" s="16">
        <f t="shared" si="9"/>
        <v>855</v>
      </c>
      <c r="O46" s="1">
        <f t="shared" si="10"/>
        <v>95</v>
      </c>
      <c r="P46" s="1">
        <f t="shared" si="11"/>
        <v>9025</v>
      </c>
      <c r="Q46" s="2">
        <f t="shared" si="12"/>
        <v>23.75</v>
      </c>
      <c r="R46" s="3">
        <f t="shared" si="13"/>
        <v>463</v>
      </c>
      <c r="S46" s="1">
        <f t="shared" si="14"/>
        <v>63</v>
      </c>
      <c r="T46" s="17">
        <f t="shared" si="15"/>
        <v>567</v>
      </c>
      <c r="U46" s="1">
        <f t="shared" si="16"/>
        <v>63</v>
      </c>
      <c r="V46" s="1">
        <f t="shared" si="17"/>
        <v>3969</v>
      </c>
      <c r="W46" s="2">
        <f t="shared" si="18"/>
        <v>15.75</v>
      </c>
      <c r="X46" s="3">
        <f t="shared" si="19"/>
        <v>451.33333333333331</v>
      </c>
      <c r="Y46" s="1">
        <f t="shared" si="20"/>
        <v>51.333333333333314</v>
      </c>
      <c r="Z46" s="16">
        <f t="shared" si="21"/>
        <v>461.99999999999983</v>
      </c>
      <c r="AA46" s="1">
        <f t="shared" si="22"/>
        <v>51.333333333333314</v>
      </c>
      <c r="AB46" s="1">
        <f t="shared" si="23"/>
        <v>2635.111111111109</v>
      </c>
      <c r="AC46" s="2">
        <f t="shared" si="24"/>
        <v>12.83333333333333</v>
      </c>
    </row>
    <row r="47" spans="1:29" x14ac:dyDescent="0.3">
      <c r="A47">
        <v>43</v>
      </c>
      <c r="B47">
        <v>648</v>
      </c>
      <c r="C47" s="3">
        <f>500</f>
        <v>500</v>
      </c>
      <c r="D47" s="1">
        <f t="shared" si="0"/>
        <v>-148</v>
      </c>
      <c r="E47" s="13">
        <f t="shared" si="1"/>
        <v>2220</v>
      </c>
      <c r="F47" s="3">
        <f t="shared" si="2"/>
        <v>400</v>
      </c>
      <c r="G47" s="1">
        <f t="shared" si="3"/>
        <v>-248</v>
      </c>
      <c r="H47" s="16">
        <f t="shared" si="4"/>
        <v>3720</v>
      </c>
      <c r="I47" s="1">
        <f t="shared" si="5"/>
        <v>248</v>
      </c>
      <c r="J47" s="1">
        <f t="shared" si="6"/>
        <v>61504</v>
      </c>
      <c r="K47" s="2">
        <f t="shared" si="7"/>
        <v>38.271604938271601</v>
      </c>
      <c r="L47" s="3">
        <f>AVERAGE($B$5:B46)</f>
        <v>492.73809523809524</v>
      </c>
      <c r="M47" s="1">
        <f t="shared" si="8"/>
        <v>-155.26190476190476</v>
      </c>
      <c r="N47" s="16">
        <f t="shared" si="9"/>
        <v>2328.9285714285716</v>
      </c>
      <c r="O47" s="1">
        <f t="shared" si="10"/>
        <v>155.26190476190476</v>
      </c>
      <c r="P47" s="1">
        <f t="shared" si="11"/>
        <v>24106.259070294785</v>
      </c>
      <c r="Q47" s="2">
        <f t="shared" si="12"/>
        <v>23.960170487948265</v>
      </c>
      <c r="R47" s="3">
        <f t="shared" si="13"/>
        <v>471.66666666666669</v>
      </c>
      <c r="S47" s="1">
        <f t="shared" si="14"/>
        <v>-176.33333333333331</v>
      </c>
      <c r="T47" s="17">
        <f t="shared" si="15"/>
        <v>2644.9999999999995</v>
      </c>
      <c r="U47" s="1">
        <f t="shared" si="16"/>
        <v>176.33333333333331</v>
      </c>
      <c r="V47" s="1">
        <f t="shared" si="17"/>
        <v>31093.444444444438</v>
      </c>
      <c r="W47" s="2">
        <f t="shared" si="18"/>
        <v>27.211934156378597</v>
      </c>
      <c r="X47" s="3">
        <f t="shared" si="19"/>
        <v>457.5</v>
      </c>
      <c r="Y47" s="1">
        <f t="shared" si="20"/>
        <v>-190.5</v>
      </c>
      <c r="Z47" s="16">
        <f t="shared" si="21"/>
        <v>2857.5</v>
      </c>
      <c r="AA47" s="1">
        <f t="shared" si="22"/>
        <v>190.5</v>
      </c>
      <c r="AB47" s="1">
        <f t="shared" si="23"/>
        <v>36290.25</v>
      </c>
      <c r="AC47" s="2">
        <f t="shared" si="24"/>
        <v>29.398148148148145</v>
      </c>
    </row>
    <row r="48" spans="1:29" x14ac:dyDescent="0.3">
      <c r="A48">
        <v>44</v>
      </c>
      <c r="B48">
        <v>544</v>
      </c>
      <c r="C48" s="3">
        <f>500</f>
        <v>500</v>
      </c>
      <c r="D48" s="1">
        <f t="shared" si="0"/>
        <v>-44</v>
      </c>
      <c r="E48" s="13">
        <f t="shared" si="1"/>
        <v>660</v>
      </c>
      <c r="F48" s="3">
        <f t="shared" si="2"/>
        <v>648</v>
      </c>
      <c r="G48" s="1">
        <f t="shared" si="3"/>
        <v>104</v>
      </c>
      <c r="H48" s="16">
        <f t="shared" si="4"/>
        <v>936</v>
      </c>
      <c r="I48" s="1">
        <f t="shared" si="5"/>
        <v>104</v>
      </c>
      <c r="J48" s="1">
        <f t="shared" si="6"/>
        <v>10816</v>
      </c>
      <c r="K48" s="2">
        <f t="shared" si="7"/>
        <v>19.117647058823529</v>
      </c>
      <c r="L48" s="3">
        <f>AVERAGE($B$5:B47)</f>
        <v>496.3488372093023</v>
      </c>
      <c r="M48" s="1">
        <f t="shared" si="8"/>
        <v>-47.651162790697697</v>
      </c>
      <c r="N48" s="16">
        <f t="shared" si="9"/>
        <v>714.7674418604654</v>
      </c>
      <c r="O48" s="1">
        <f t="shared" si="10"/>
        <v>47.651162790697697</v>
      </c>
      <c r="P48" s="1">
        <f t="shared" si="11"/>
        <v>2270.6333153055725</v>
      </c>
      <c r="Q48" s="2">
        <f t="shared" si="12"/>
        <v>8.7594049247606058</v>
      </c>
      <c r="R48" s="3">
        <f t="shared" si="13"/>
        <v>490.66666666666669</v>
      </c>
      <c r="S48" s="1">
        <f t="shared" si="14"/>
        <v>-53.333333333333314</v>
      </c>
      <c r="T48" s="17">
        <f t="shared" si="15"/>
        <v>799.99999999999977</v>
      </c>
      <c r="U48" s="1">
        <f t="shared" si="16"/>
        <v>53.333333333333314</v>
      </c>
      <c r="V48" s="1">
        <f t="shared" si="17"/>
        <v>2844.4444444444425</v>
      </c>
      <c r="W48" s="2">
        <f t="shared" si="18"/>
        <v>9.8039215686274481</v>
      </c>
      <c r="X48" s="3">
        <f t="shared" si="19"/>
        <v>482.83333333333331</v>
      </c>
      <c r="Y48" s="1">
        <f t="shared" si="20"/>
        <v>-61.166666666666686</v>
      </c>
      <c r="Z48" s="16">
        <f t="shared" si="21"/>
        <v>917.50000000000023</v>
      </c>
      <c r="AA48" s="1">
        <f t="shared" si="22"/>
        <v>61.166666666666686</v>
      </c>
      <c r="AB48" s="1">
        <f t="shared" si="23"/>
        <v>3741.3611111111136</v>
      </c>
      <c r="AC48" s="2">
        <f t="shared" si="24"/>
        <v>11.243872549019612</v>
      </c>
    </row>
    <row r="49" spans="1:29" x14ac:dyDescent="0.3">
      <c r="A49">
        <v>45</v>
      </c>
      <c r="B49">
        <v>555</v>
      </c>
      <c r="C49" s="3">
        <f>500</f>
        <v>500</v>
      </c>
      <c r="D49" s="1">
        <f t="shared" si="0"/>
        <v>-55</v>
      </c>
      <c r="E49" s="13">
        <f t="shared" si="1"/>
        <v>825</v>
      </c>
      <c r="F49" s="3">
        <f t="shared" si="2"/>
        <v>544</v>
      </c>
      <c r="G49" s="1">
        <f t="shared" si="3"/>
        <v>-11</v>
      </c>
      <c r="H49" s="16">
        <f t="shared" si="4"/>
        <v>165</v>
      </c>
      <c r="I49" s="1">
        <f t="shared" si="5"/>
        <v>11</v>
      </c>
      <c r="J49" s="1">
        <f t="shared" si="6"/>
        <v>121</v>
      </c>
      <c r="K49" s="2">
        <f t="shared" si="7"/>
        <v>1.9819819819819819</v>
      </c>
      <c r="L49" s="3">
        <f>AVERAGE($B$5:B48)</f>
        <v>497.43181818181819</v>
      </c>
      <c r="M49" s="1">
        <f t="shared" si="8"/>
        <v>-57.568181818181813</v>
      </c>
      <c r="N49" s="16">
        <f t="shared" si="9"/>
        <v>863.52272727272725</v>
      </c>
      <c r="O49" s="1">
        <f t="shared" si="10"/>
        <v>57.568181818181813</v>
      </c>
      <c r="P49" s="1">
        <f t="shared" si="11"/>
        <v>3314.0955578512389</v>
      </c>
      <c r="Q49" s="2">
        <f t="shared" si="12"/>
        <v>10.372645372645371</v>
      </c>
      <c r="R49" s="3">
        <f t="shared" si="13"/>
        <v>530.66666666666663</v>
      </c>
      <c r="S49" s="1">
        <f t="shared" si="14"/>
        <v>-24.333333333333371</v>
      </c>
      <c r="T49" s="17">
        <f t="shared" si="15"/>
        <v>365.00000000000057</v>
      </c>
      <c r="U49" s="1">
        <f t="shared" si="16"/>
        <v>24.333333333333371</v>
      </c>
      <c r="V49" s="1">
        <f t="shared" si="17"/>
        <v>592.1111111111129</v>
      </c>
      <c r="W49" s="2">
        <f t="shared" si="18"/>
        <v>4.3843843843843908</v>
      </c>
      <c r="X49" s="3">
        <f t="shared" si="19"/>
        <v>496.83333333333331</v>
      </c>
      <c r="Y49" s="1">
        <f t="shared" si="20"/>
        <v>-58.166666666666686</v>
      </c>
      <c r="Z49" s="16">
        <f t="shared" si="21"/>
        <v>872.50000000000023</v>
      </c>
      <c r="AA49" s="1">
        <f t="shared" si="22"/>
        <v>58.166666666666686</v>
      </c>
      <c r="AB49" s="1">
        <f t="shared" si="23"/>
        <v>3383.3611111111131</v>
      </c>
      <c r="AC49" s="2">
        <f t="shared" si="24"/>
        <v>10.480480480480484</v>
      </c>
    </row>
    <row r="50" spans="1:29" x14ac:dyDescent="0.3">
      <c r="A50">
        <v>46</v>
      </c>
      <c r="B50">
        <v>586</v>
      </c>
      <c r="C50" s="3">
        <f>500</f>
        <v>500</v>
      </c>
      <c r="D50" s="1">
        <f t="shared" si="0"/>
        <v>-86</v>
      </c>
      <c r="E50" s="13">
        <f t="shared" si="1"/>
        <v>1290</v>
      </c>
      <c r="F50" s="3">
        <f t="shared" si="2"/>
        <v>555</v>
      </c>
      <c r="G50" s="1">
        <f t="shared" si="3"/>
        <v>-31</v>
      </c>
      <c r="H50" s="16">
        <f t="shared" si="4"/>
        <v>465</v>
      </c>
      <c r="I50" s="1">
        <f t="shared" si="5"/>
        <v>31</v>
      </c>
      <c r="J50" s="1">
        <f t="shared" si="6"/>
        <v>961</v>
      </c>
      <c r="K50" s="2">
        <f t="shared" si="7"/>
        <v>5.2901023890784984</v>
      </c>
      <c r="L50" s="3">
        <f>AVERAGE($B$5:B49)</f>
        <v>498.71111111111111</v>
      </c>
      <c r="M50" s="1">
        <f t="shared" si="8"/>
        <v>-87.288888888888891</v>
      </c>
      <c r="N50" s="16">
        <f t="shared" si="9"/>
        <v>1309.3333333333335</v>
      </c>
      <c r="O50" s="1">
        <f t="shared" si="10"/>
        <v>87.288888888888891</v>
      </c>
      <c r="P50" s="1">
        <f t="shared" si="11"/>
        <v>7619.3501234567902</v>
      </c>
      <c r="Q50" s="2">
        <f t="shared" si="12"/>
        <v>14.895714827455443</v>
      </c>
      <c r="R50" s="3">
        <f t="shared" si="13"/>
        <v>582.33333333333337</v>
      </c>
      <c r="S50" s="1">
        <f t="shared" si="14"/>
        <v>-3.6666666666666288</v>
      </c>
      <c r="T50" s="17">
        <f t="shared" si="15"/>
        <v>54.999999999999432</v>
      </c>
      <c r="U50" s="1">
        <f t="shared" si="16"/>
        <v>3.6666666666666288</v>
      </c>
      <c r="V50" s="1">
        <f t="shared" si="17"/>
        <v>13.444444444444166</v>
      </c>
      <c r="W50" s="2">
        <f t="shared" si="18"/>
        <v>0.62571103526734273</v>
      </c>
      <c r="X50" s="3">
        <f t="shared" si="19"/>
        <v>527</v>
      </c>
      <c r="Y50" s="1">
        <f t="shared" si="20"/>
        <v>-59</v>
      </c>
      <c r="Z50" s="16">
        <f t="shared" si="21"/>
        <v>885</v>
      </c>
      <c r="AA50" s="1">
        <f t="shared" si="22"/>
        <v>59</v>
      </c>
      <c r="AB50" s="1">
        <f t="shared" si="23"/>
        <v>3481</v>
      </c>
      <c r="AC50" s="2">
        <f t="shared" si="24"/>
        <v>10.068259385665529</v>
      </c>
    </row>
    <row r="51" spans="1:29" x14ac:dyDescent="0.3">
      <c r="A51">
        <v>47</v>
      </c>
      <c r="B51">
        <v>634</v>
      </c>
      <c r="C51" s="3">
        <f>500</f>
        <v>500</v>
      </c>
      <c r="D51" s="1">
        <f t="shared" si="0"/>
        <v>-134</v>
      </c>
      <c r="E51" s="13">
        <f t="shared" si="1"/>
        <v>2010</v>
      </c>
      <c r="F51" s="3">
        <f t="shared" si="2"/>
        <v>586</v>
      </c>
      <c r="G51" s="1">
        <f t="shared" si="3"/>
        <v>-48</v>
      </c>
      <c r="H51" s="16">
        <f t="shared" si="4"/>
        <v>720</v>
      </c>
      <c r="I51" s="1">
        <f t="shared" si="5"/>
        <v>48</v>
      </c>
      <c r="J51" s="1">
        <f t="shared" si="6"/>
        <v>2304</v>
      </c>
      <c r="K51" s="2">
        <f t="shared" si="7"/>
        <v>7.5709779179810726</v>
      </c>
      <c r="L51" s="3">
        <f>AVERAGE($B$5:B50)</f>
        <v>500.60869565217394</v>
      </c>
      <c r="M51" s="1">
        <f t="shared" si="8"/>
        <v>-133.39130434782606</v>
      </c>
      <c r="N51" s="16">
        <f t="shared" si="9"/>
        <v>2000.869565217391</v>
      </c>
      <c r="O51" s="1">
        <f t="shared" si="10"/>
        <v>133.39130434782606</v>
      </c>
      <c r="P51" s="1">
        <f t="shared" si="11"/>
        <v>17793.240075614362</v>
      </c>
      <c r="Q51" s="2">
        <f t="shared" si="12"/>
        <v>21.039637909751747</v>
      </c>
      <c r="R51" s="3">
        <f t="shared" si="13"/>
        <v>561.66666666666663</v>
      </c>
      <c r="S51" s="1">
        <f t="shared" si="14"/>
        <v>-72.333333333333371</v>
      </c>
      <c r="T51" s="17">
        <f t="shared" si="15"/>
        <v>1085.0000000000005</v>
      </c>
      <c r="U51" s="1">
        <f t="shared" si="16"/>
        <v>72.333333333333371</v>
      </c>
      <c r="V51" s="1">
        <f t="shared" si="17"/>
        <v>5232.1111111111168</v>
      </c>
      <c r="W51" s="2">
        <f t="shared" si="18"/>
        <v>11.40904311251315</v>
      </c>
      <c r="X51" s="3">
        <f t="shared" si="19"/>
        <v>526.16666666666663</v>
      </c>
      <c r="Y51" s="1">
        <f t="shared" si="20"/>
        <v>-107.83333333333337</v>
      </c>
      <c r="Z51" s="16">
        <f t="shared" si="21"/>
        <v>1617.5000000000005</v>
      </c>
      <c r="AA51" s="1">
        <f t="shared" si="22"/>
        <v>107.83333333333337</v>
      </c>
      <c r="AB51" s="1">
        <f t="shared" si="23"/>
        <v>11628.027777777786</v>
      </c>
      <c r="AC51" s="2">
        <f t="shared" si="24"/>
        <v>17.008412197686653</v>
      </c>
    </row>
    <row r="52" spans="1:29" x14ac:dyDescent="0.3">
      <c r="A52">
        <v>48</v>
      </c>
      <c r="B52">
        <v>347</v>
      </c>
      <c r="C52" s="3">
        <f>500</f>
        <v>500</v>
      </c>
      <c r="D52" s="1">
        <f t="shared" si="0"/>
        <v>153</v>
      </c>
      <c r="E52" s="13">
        <f t="shared" si="1"/>
        <v>1377</v>
      </c>
      <c r="F52" s="3">
        <f t="shared" si="2"/>
        <v>634</v>
      </c>
      <c r="G52" s="1">
        <f t="shared" si="3"/>
        <v>287</v>
      </c>
      <c r="H52" s="16">
        <f t="shared" si="4"/>
        <v>2583</v>
      </c>
      <c r="I52" s="1">
        <f t="shared" si="5"/>
        <v>287</v>
      </c>
      <c r="J52" s="1">
        <f t="shared" si="6"/>
        <v>82369</v>
      </c>
      <c r="K52" s="2">
        <f t="shared" si="7"/>
        <v>82.708933717579242</v>
      </c>
      <c r="L52" s="3">
        <f>AVERAGE($B$5:B51)</f>
        <v>503.44680851063828</v>
      </c>
      <c r="M52" s="1">
        <f t="shared" si="8"/>
        <v>156.44680851063828</v>
      </c>
      <c r="N52" s="16">
        <f t="shared" si="9"/>
        <v>1408.0212765957444</v>
      </c>
      <c r="O52" s="1">
        <f t="shared" si="10"/>
        <v>156.44680851063828</v>
      </c>
      <c r="P52" s="1">
        <f t="shared" si="11"/>
        <v>24475.60389316432</v>
      </c>
      <c r="Q52" s="2">
        <f t="shared" si="12"/>
        <v>45.085535593843886</v>
      </c>
      <c r="R52" s="3">
        <f t="shared" si="13"/>
        <v>591.66666666666663</v>
      </c>
      <c r="S52" s="1">
        <f t="shared" si="14"/>
        <v>244.66666666666663</v>
      </c>
      <c r="T52" s="17">
        <f t="shared" si="15"/>
        <v>2201.9999999999995</v>
      </c>
      <c r="U52" s="1">
        <f t="shared" si="16"/>
        <v>244.66666666666663</v>
      </c>
      <c r="V52" s="1">
        <f t="shared" si="17"/>
        <v>59861.777777777759</v>
      </c>
      <c r="W52" s="2">
        <f t="shared" si="18"/>
        <v>70.509125840537934</v>
      </c>
      <c r="X52" s="3">
        <f t="shared" si="19"/>
        <v>561.16666666666663</v>
      </c>
      <c r="Y52" s="1">
        <f t="shared" si="20"/>
        <v>214.16666666666663</v>
      </c>
      <c r="Z52" s="16">
        <f t="shared" si="21"/>
        <v>1927.4999999999995</v>
      </c>
      <c r="AA52" s="1">
        <f t="shared" si="22"/>
        <v>214.16666666666663</v>
      </c>
      <c r="AB52" s="1">
        <f t="shared" si="23"/>
        <v>45867.361111111095</v>
      </c>
      <c r="AC52" s="2">
        <f t="shared" si="24"/>
        <v>61.719500480307389</v>
      </c>
    </row>
    <row r="53" spans="1:29" x14ac:dyDescent="0.3">
      <c r="A53">
        <v>49</v>
      </c>
      <c r="B53">
        <v>504</v>
      </c>
      <c r="C53" s="3">
        <f>500</f>
        <v>500</v>
      </c>
      <c r="D53" s="1">
        <f t="shared" si="0"/>
        <v>-4</v>
      </c>
      <c r="E53" s="13">
        <f t="shared" si="1"/>
        <v>60</v>
      </c>
      <c r="F53" s="3">
        <f t="shared" si="2"/>
        <v>347</v>
      </c>
      <c r="G53" s="1">
        <f t="shared" si="3"/>
        <v>-157</v>
      </c>
      <c r="H53" s="16">
        <f t="shared" si="4"/>
        <v>2355</v>
      </c>
      <c r="I53" s="1">
        <f t="shared" si="5"/>
        <v>157</v>
      </c>
      <c r="J53" s="1">
        <f t="shared" si="6"/>
        <v>24649</v>
      </c>
      <c r="K53" s="2">
        <f t="shared" si="7"/>
        <v>31.150793650793652</v>
      </c>
      <c r="L53" s="3">
        <f>AVERAGE($B$5:B52)</f>
        <v>500.1875</v>
      </c>
      <c r="M53" s="1">
        <f t="shared" si="8"/>
        <v>-3.8125</v>
      </c>
      <c r="N53" s="16">
        <f t="shared" si="9"/>
        <v>57.1875</v>
      </c>
      <c r="O53" s="1">
        <f t="shared" si="10"/>
        <v>3.8125</v>
      </c>
      <c r="P53" s="1">
        <f t="shared" si="11"/>
        <v>14.53515625</v>
      </c>
      <c r="Q53" s="2">
        <f t="shared" si="12"/>
        <v>0.75644841269841268</v>
      </c>
      <c r="R53" s="3">
        <f t="shared" si="13"/>
        <v>522.33333333333337</v>
      </c>
      <c r="S53" s="1">
        <f t="shared" si="14"/>
        <v>18.333333333333371</v>
      </c>
      <c r="T53" s="17">
        <f t="shared" si="15"/>
        <v>165.00000000000034</v>
      </c>
      <c r="U53" s="1">
        <f t="shared" si="16"/>
        <v>18.333333333333371</v>
      </c>
      <c r="V53" s="1">
        <f t="shared" si="17"/>
        <v>336.11111111111251</v>
      </c>
      <c r="W53" s="2">
        <f t="shared" si="18"/>
        <v>3.6375661375661448</v>
      </c>
      <c r="X53" s="3">
        <f t="shared" si="19"/>
        <v>552.33333333333337</v>
      </c>
      <c r="Y53" s="1">
        <f t="shared" si="20"/>
        <v>48.333333333333371</v>
      </c>
      <c r="Z53" s="16">
        <f t="shared" si="21"/>
        <v>435.00000000000034</v>
      </c>
      <c r="AA53" s="1">
        <f t="shared" si="22"/>
        <v>48.333333333333371</v>
      </c>
      <c r="AB53" s="1">
        <f t="shared" si="23"/>
        <v>2336.111111111115</v>
      </c>
      <c r="AC53" s="2">
        <f t="shared" si="24"/>
        <v>9.5899470899470973</v>
      </c>
    </row>
    <row r="54" spans="1:29" x14ac:dyDescent="0.3">
      <c r="A54">
        <v>50</v>
      </c>
      <c r="B54">
        <v>447</v>
      </c>
      <c r="C54" s="3">
        <f>500</f>
        <v>500</v>
      </c>
      <c r="D54" s="1">
        <f t="shared" si="0"/>
        <v>53</v>
      </c>
      <c r="E54" s="13">
        <f t="shared" si="1"/>
        <v>477</v>
      </c>
      <c r="F54" s="3">
        <f t="shared" si="2"/>
        <v>504</v>
      </c>
      <c r="G54" s="1">
        <f t="shared" si="3"/>
        <v>57</v>
      </c>
      <c r="H54" s="16">
        <f t="shared" si="4"/>
        <v>513</v>
      </c>
      <c r="I54" s="1">
        <f t="shared" si="5"/>
        <v>57</v>
      </c>
      <c r="J54" s="1">
        <f t="shared" si="6"/>
        <v>3249</v>
      </c>
      <c r="K54" s="2">
        <f t="shared" si="7"/>
        <v>12.751677852348994</v>
      </c>
      <c r="L54" s="3">
        <f>AVERAGE($B$5:B53)</f>
        <v>500.26530612244898</v>
      </c>
      <c r="M54" s="1">
        <f t="shared" si="8"/>
        <v>53.265306122448976</v>
      </c>
      <c r="N54" s="16">
        <f t="shared" si="9"/>
        <v>479.38775510204079</v>
      </c>
      <c r="O54" s="1">
        <f t="shared" si="10"/>
        <v>53.265306122448976</v>
      </c>
      <c r="P54" s="1">
        <f t="shared" si="11"/>
        <v>2837.1928363182005</v>
      </c>
      <c r="Q54" s="2">
        <f t="shared" si="12"/>
        <v>11.916175866319682</v>
      </c>
      <c r="R54" s="3">
        <f t="shared" si="13"/>
        <v>495</v>
      </c>
      <c r="S54" s="1">
        <f t="shared" si="14"/>
        <v>48</v>
      </c>
      <c r="T54" s="17">
        <f t="shared" si="15"/>
        <v>432</v>
      </c>
      <c r="U54" s="1">
        <f t="shared" si="16"/>
        <v>48</v>
      </c>
      <c r="V54" s="1">
        <f t="shared" si="17"/>
        <v>2304</v>
      </c>
      <c r="W54" s="2">
        <f t="shared" si="18"/>
        <v>10.738255033557047</v>
      </c>
      <c r="X54" s="3">
        <f t="shared" si="19"/>
        <v>528.33333333333337</v>
      </c>
      <c r="Y54" s="1">
        <f t="shared" si="20"/>
        <v>81.333333333333371</v>
      </c>
      <c r="Z54" s="16">
        <f t="shared" si="21"/>
        <v>732.00000000000034</v>
      </c>
      <c r="AA54" s="1">
        <f t="shared" si="22"/>
        <v>81.333333333333371</v>
      </c>
      <c r="AB54" s="1">
        <f t="shared" si="23"/>
        <v>6615.1111111111177</v>
      </c>
      <c r="AC54" s="2">
        <f t="shared" si="24"/>
        <v>18.195376584638336</v>
      </c>
    </row>
    <row r="55" spans="1:29" x14ac:dyDescent="0.3">
      <c r="A55">
        <v>51</v>
      </c>
      <c r="B55">
        <v>358</v>
      </c>
      <c r="C55" s="3">
        <f>500</f>
        <v>500</v>
      </c>
      <c r="D55" s="1">
        <f t="shared" si="0"/>
        <v>142</v>
      </c>
      <c r="E55" s="13">
        <f t="shared" si="1"/>
        <v>1278</v>
      </c>
      <c r="F55" s="3">
        <f t="shared" si="2"/>
        <v>447</v>
      </c>
      <c r="G55" s="1">
        <f t="shared" si="3"/>
        <v>89</v>
      </c>
      <c r="H55" s="16">
        <f t="shared" si="4"/>
        <v>801</v>
      </c>
      <c r="I55" s="1">
        <f t="shared" si="5"/>
        <v>89</v>
      </c>
      <c r="J55" s="1">
        <f t="shared" si="6"/>
        <v>7921</v>
      </c>
      <c r="K55" s="2">
        <f t="shared" si="7"/>
        <v>24.860335195530723</v>
      </c>
      <c r="L55" s="3">
        <f>AVERAGE($B$5:B54)</f>
        <v>499.2</v>
      </c>
      <c r="M55" s="1">
        <f t="shared" si="8"/>
        <v>141.19999999999999</v>
      </c>
      <c r="N55" s="16">
        <f t="shared" si="9"/>
        <v>1270.8</v>
      </c>
      <c r="O55" s="1">
        <f t="shared" si="10"/>
        <v>141.19999999999999</v>
      </c>
      <c r="P55" s="1">
        <f t="shared" si="11"/>
        <v>19937.439999999995</v>
      </c>
      <c r="Q55" s="2">
        <f t="shared" si="12"/>
        <v>39.4413407821229</v>
      </c>
      <c r="R55" s="3">
        <f t="shared" si="13"/>
        <v>432.66666666666669</v>
      </c>
      <c r="S55" s="1">
        <f t="shared" si="14"/>
        <v>74.666666666666686</v>
      </c>
      <c r="T55" s="17">
        <f t="shared" si="15"/>
        <v>672.00000000000023</v>
      </c>
      <c r="U55" s="1">
        <f t="shared" si="16"/>
        <v>74.666666666666686</v>
      </c>
      <c r="V55" s="1">
        <f t="shared" si="17"/>
        <v>5575.111111111114</v>
      </c>
      <c r="W55" s="2">
        <f t="shared" si="18"/>
        <v>20.856610800744885</v>
      </c>
      <c r="X55" s="3">
        <f t="shared" si="19"/>
        <v>512.16666666666663</v>
      </c>
      <c r="Y55" s="1">
        <f t="shared" si="20"/>
        <v>154.16666666666663</v>
      </c>
      <c r="Z55" s="16">
        <f t="shared" si="21"/>
        <v>1387.4999999999995</v>
      </c>
      <c r="AA55" s="1">
        <f t="shared" si="22"/>
        <v>154.16666666666663</v>
      </c>
      <c r="AB55" s="1">
        <f t="shared" si="23"/>
        <v>23767.361111111099</v>
      </c>
      <c r="AC55" s="2">
        <f t="shared" si="24"/>
        <v>43.063314711359396</v>
      </c>
    </row>
    <row r="56" spans="1:29" x14ac:dyDescent="0.3">
      <c r="A56">
        <v>52</v>
      </c>
      <c r="B56">
        <v>592</v>
      </c>
      <c r="C56" s="3">
        <f>500</f>
        <v>500</v>
      </c>
      <c r="D56" s="1">
        <f t="shared" si="0"/>
        <v>-92</v>
      </c>
      <c r="E56" s="13">
        <f t="shared" si="1"/>
        <v>1380</v>
      </c>
      <c r="F56" s="3">
        <f t="shared" si="2"/>
        <v>358</v>
      </c>
      <c r="G56" s="1">
        <f t="shared" si="3"/>
        <v>-234</v>
      </c>
      <c r="H56" s="16">
        <f t="shared" si="4"/>
        <v>3510</v>
      </c>
      <c r="I56" s="1">
        <f t="shared" si="5"/>
        <v>234</v>
      </c>
      <c r="J56" s="1">
        <f t="shared" si="6"/>
        <v>54756</v>
      </c>
      <c r="K56" s="2">
        <f t="shared" si="7"/>
        <v>39.527027027027032</v>
      </c>
      <c r="L56" s="3">
        <f>AVERAGE($B$5:B55)</f>
        <v>496.43137254901961</v>
      </c>
      <c r="M56" s="1">
        <f t="shared" si="8"/>
        <v>-95.568627450980387</v>
      </c>
      <c r="N56" s="16">
        <f t="shared" si="9"/>
        <v>1433.5294117647059</v>
      </c>
      <c r="O56" s="1">
        <f t="shared" si="10"/>
        <v>95.568627450980387</v>
      </c>
      <c r="P56" s="1">
        <f t="shared" si="11"/>
        <v>9133.3625528642824</v>
      </c>
      <c r="Q56" s="2">
        <f t="shared" si="12"/>
        <v>16.143349231584526</v>
      </c>
      <c r="R56" s="3">
        <f t="shared" si="13"/>
        <v>436.33333333333331</v>
      </c>
      <c r="S56" s="1">
        <f t="shared" si="14"/>
        <v>-155.66666666666669</v>
      </c>
      <c r="T56" s="17">
        <f t="shared" si="15"/>
        <v>2335.0000000000005</v>
      </c>
      <c r="U56" s="1">
        <f t="shared" si="16"/>
        <v>155.66666666666669</v>
      </c>
      <c r="V56" s="1">
        <f t="shared" si="17"/>
        <v>24232.111111111117</v>
      </c>
      <c r="W56" s="2">
        <f t="shared" si="18"/>
        <v>26.295045045045047</v>
      </c>
      <c r="X56" s="3">
        <f t="shared" si="19"/>
        <v>479.33333333333331</v>
      </c>
      <c r="Y56" s="1">
        <f t="shared" si="20"/>
        <v>-112.66666666666669</v>
      </c>
      <c r="Z56" s="16">
        <f t="shared" si="21"/>
        <v>1690.0000000000002</v>
      </c>
      <c r="AA56" s="1">
        <f t="shared" si="22"/>
        <v>112.66666666666669</v>
      </c>
      <c r="AB56" s="1">
        <f t="shared" si="23"/>
        <v>12693.777777777783</v>
      </c>
      <c r="AC56" s="2">
        <f t="shared" si="24"/>
        <v>19.031531531531535</v>
      </c>
    </row>
    <row r="57" spans="1:29" x14ac:dyDescent="0.3">
      <c r="A57">
        <v>53</v>
      </c>
      <c r="B57">
        <v>423</v>
      </c>
      <c r="C57" s="3">
        <f>500</f>
        <v>500</v>
      </c>
      <c r="D57" s="1">
        <f t="shared" si="0"/>
        <v>77</v>
      </c>
      <c r="E57" s="13">
        <f t="shared" si="1"/>
        <v>693</v>
      </c>
      <c r="F57" s="3">
        <f t="shared" si="2"/>
        <v>592</v>
      </c>
      <c r="G57" s="1">
        <f t="shared" si="3"/>
        <v>169</v>
      </c>
      <c r="H57" s="16">
        <f t="shared" si="4"/>
        <v>1521</v>
      </c>
      <c r="I57" s="1">
        <f t="shared" si="5"/>
        <v>169</v>
      </c>
      <c r="J57" s="1">
        <f t="shared" si="6"/>
        <v>28561</v>
      </c>
      <c r="K57" s="2">
        <f t="shared" si="7"/>
        <v>39.952718676122934</v>
      </c>
      <c r="L57" s="3">
        <f>AVERAGE($B$5:B56)</f>
        <v>498.26923076923077</v>
      </c>
      <c r="M57" s="1">
        <f t="shared" si="8"/>
        <v>75.269230769230774</v>
      </c>
      <c r="N57" s="16">
        <f t="shared" si="9"/>
        <v>677.42307692307691</v>
      </c>
      <c r="O57" s="1">
        <f t="shared" si="10"/>
        <v>75.269230769230774</v>
      </c>
      <c r="P57" s="1">
        <f t="shared" si="11"/>
        <v>5665.4571005917169</v>
      </c>
      <c r="Q57" s="2">
        <f t="shared" si="12"/>
        <v>17.794144389889073</v>
      </c>
      <c r="R57" s="3">
        <f t="shared" si="13"/>
        <v>465.66666666666669</v>
      </c>
      <c r="S57" s="1">
        <f t="shared" si="14"/>
        <v>42.666666666666686</v>
      </c>
      <c r="T57" s="17">
        <f t="shared" si="15"/>
        <v>384.00000000000017</v>
      </c>
      <c r="U57" s="1">
        <f t="shared" si="16"/>
        <v>42.666666666666686</v>
      </c>
      <c r="V57" s="1">
        <f t="shared" si="17"/>
        <v>1820.4444444444462</v>
      </c>
      <c r="W57" s="2">
        <f t="shared" si="18"/>
        <v>10.086682427107965</v>
      </c>
      <c r="X57" s="3">
        <f t="shared" si="19"/>
        <v>480.33333333333331</v>
      </c>
      <c r="Y57" s="1">
        <f t="shared" si="20"/>
        <v>57.333333333333314</v>
      </c>
      <c r="Z57" s="16">
        <f t="shared" si="21"/>
        <v>515.99999999999977</v>
      </c>
      <c r="AA57" s="1">
        <f t="shared" si="22"/>
        <v>57.333333333333314</v>
      </c>
      <c r="AB57" s="1">
        <f t="shared" si="23"/>
        <v>3287.111111111109</v>
      </c>
      <c r="AC57" s="2">
        <f t="shared" si="24"/>
        <v>13.553979511426315</v>
      </c>
    </row>
    <row r="58" spans="1:29" x14ac:dyDescent="0.3">
      <c r="A58">
        <v>54</v>
      </c>
      <c r="B58">
        <v>384</v>
      </c>
      <c r="C58" s="3">
        <f>500</f>
        <v>500</v>
      </c>
      <c r="D58" s="1">
        <f t="shared" si="0"/>
        <v>116</v>
      </c>
      <c r="E58" s="13">
        <f t="shared" si="1"/>
        <v>1044</v>
      </c>
      <c r="F58" s="3">
        <f t="shared" si="2"/>
        <v>423</v>
      </c>
      <c r="G58" s="1">
        <f t="shared" si="3"/>
        <v>39</v>
      </c>
      <c r="H58" s="16">
        <f t="shared" si="4"/>
        <v>351</v>
      </c>
      <c r="I58" s="1">
        <f t="shared" si="5"/>
        <v>39</v>
      </c>
      <c r="J58" s="1">
        <f t="shared" si="6"/>
        <v>1521</v>
      </c>
      <c r="K58" s="2">
        <f t="shared" si="7"/>
        <v>10.15625</v>
      </c>
      <c r="L58" s="3">
        <f>AVERAGE($B$5:B57)</f>
        <v>496.84905660377359</v>
      </c>
      <c r="M58" s="1">
        <f t="shared" si="8"/>
        <v>112.84905660377359</v>
      </c>
      <c r="N58" s="16">
        <f t="shared" si="9"/>
        <v>1015.6415094339623</v>
      </c>
      <c r="O58" s="1">
        <f t="shared" si="10"/>
        <v>112.84905660377359</v>
      </c>
      <c r="P58" s="1">
        <f t="shared" si="11"/>
        <v>12734.909576361695</v>
      </c>
      <c r="Q58" s="2">
        <f t="shared" si="12"/>
        <v>29.387775157232703</v>
      </c>
      <c r="R58" s="3">
        <f t="shared" si="13"/>
        <v>457.66666666666669</v>
      </c>
      <c r="S58" s="1">
        <f t="shared" si="14"/>
        <v>73.666666666666686</v>
      </c>
      <c r="T58" s="17">
        <f t="shared" si="15"/>
        <v>663.00000000000023</v>
      </c>
      <c r="U58" s="1">
        <f t="shared" si="16"/>
        <v>73.666666666666686</v>
      </c>
      <c r="V58" s="1">
        <f t="shared" si="17"/>
        <v>5426.777777777781</v>
      </c>
      <c r="W58" s="2">
        <f t="shared" si="18"/>
        <v>19.184027777777782</v>
      </c>
      <c r="X58" s="3">
        <f t="shared" si="19"/>
        <v>445.16666666666669</v>
      </c>
      <c r="Y58" s="1">
        <f t="shared" si="20"/>
        <v>61.166666666666686</v>
      </c>
      <c r="Z58" s="16">
        <f t="shared" si="21"/>
        <v>550.50000000000023</v>
      </c>
      <c r="AA58" s="1">
        <f t="shared" si="22"/>
        <v>61.166666666666686</v>
      </c>
      <c r="AB58" s="1">
        <f t="shared" si="23"/>
        <v>3741.3611111111136</v>
      </c>
      <c r="AC58" s="2">
        <f t="shared" si="24"/>
        <v>15.92881944444445</v>
      </c>
    </row>
    <row r="59" spans="1:29" x14ac:dyDescent="0.3">
      <c r="A59">
        <v>55</v>
      </c>
      <c r="B59">
        <v>645</v>
      </c>
      <c r="C59" s="3">
        <f>500</f>
        <v>500</v>
      </c>
      <c r="D59" s="1">
        <f t="shared" si="0"/>
        <v>-145</v>
      </c>
      <c r="E59" s="13">
        <f t="shared" si="1"/>
        <v>2175</v>
      </c>
      <c r="F59" s="3">
        <f t="shared" si="2"/>
        <v>384</v>
      </c>
      <c r="G59" s="1">
        <f t="shared" si="3"/>
        <v>-261</v>
      </c>
      <c r="H59" s="16">
        <f t="shared" si="4"/>
        <v>3915</v>
      </c>
      <c r="I59" s="1">
        <f t="shared" si="5"/>
        <v>261</v>
      </c>
      <c r="J59" s="1">
        <f t="shared" si="6"/>
        <v>68121</v>
      </c>
      <c r="K59" s="2">
        <f t="shared" si="7"/>
        <v>40.465116279069768</v>
      </c>
      <c r="L59" s="3">
        <f>AVERAGE($B$5:B58)</f>
        <v>494.75925925925924</v>
      </c>
      <c r="M59" s="1">
        <f t="shared" si="8"/>
        <v>-150.24074074074076</v>
      </c>
      <c r="N59" s="16">
        <f t="shared" si="9"/>
        <v>2253.6111111111113</v>
      </c>
      <c r="O59" s="1">
        <f t="shared" si="10"/>
        <v>150.24074074074076</v>
      </c>
      <c r="P59" s="1">
        <f t="shared" si="11"/>
        <v>22572.28017832648</v>
      </c>
      <c r="Q59" s="2">
        <f t="shared" si="12"/>
        <v>23.293138099339654</v>
      </c>
      <c r="R59" s="3">
        <f t="shared" si="13"/>
        <v>466.33333333333331</v>
      </c>
      <c r="S59" s="1">
        <f t="shared" si="14"/>
        <v>-178.66666666666669</v>
      </c>
      <c r="T59" s="17">
        <f t="shared" si="15"/>
        <v>2680.0000000000005</v>
      </c>
      <c r="U59" s="1">
        <f t="shared" si="16"/>
        <v>178.66666666666669</v>
      </c>
      <c r="V59" s="1">
        <f t="shared" si="17"/>
        <v>31921.777777777785</v>
      </c>
      <c r="W59" s="2">
        <f t="shared" si="18"/>
        <v>27.700258397932821</v>
      </c>
      <c r="X59" s="3">
        <f t="shared" si="19"/>
        <v>451.33333333333331</v>
      </c>
      <c r="Y59" s="1">
        <f t="shared" si="20"/>
        <v>-193.66666666666669</v>
      </c>
      <c r="Z59" s="16">
        <f t="shared" si="21"/>
        <v>2905.0000000000005</v>
      </c>
      <c r="AA59" s="1">
        <f t="shared" si="22"/>
        <v>193.66666666666669</v>
      </c>
      <c r="AB59" s="1">
        <f t="shared" si="23"/>
        <v>37506.777777777788</v>
      </c>
      <c r="AC59" s="2">
        <f t="shared" si="24"/>
        <v>30.025839793281655</v>
      </c>
    </row>
    <row r="60" spans="1:29" x14ac:dyDescent="0.3">
      <c r="A60">
        <v>56</v>
      </c>
      <c r="B60">
        <v>541</v>
      </c>
      <c r="C60" s="3">
        <f>500</f>
        <v>500</v>
      </c>
      <c r="D60" s="1">
        <f t="shared" si="0"/>
        <v>-41</v>
      </c>
      <c r="E60" s="13">
        <f t="shared" si="1"/>
        <v>615</v>
      </c>
      <c r="F60" s="3">
        <f t="shared" si="2"/>
        <v>645</v>
      </c>
      <c r="G60" s="1">
        <f t="shared" si="3"/>
        <v>104</v>
      </c>
      <c r="H60" s="16">
        <f t="shared" si="4"/>
        <v>936</v>
      </c>
      <c r="I60" s="1">
        <f t="shared" si="5"/>
        <v>104</v>
      </c>
      <c r="J60" s="1">
        <f t="shared" si="6"/>
        <v>10816</v>
      </c>
      <c r="K60" s="2">
        <f t="shared" si="7"/>
        <v>19.223659889094268</v>
      </c>
      <c r="L60" s="3">
        <f>AVERAGE($B$5:B59)</f>
        <v>497.4909090909091</v>
      </c>
      <c r="M60" s="1">
        <f t="shared" si="8"/>
        <v>-43.509090909090901</v>
      </c>
      <c r="N60" s="16">
        <f t="shared" si="9"/>
        <v>652.63636363636351</v>
      </c>
      <c r="O60" s="1">
        <f t="shared" si="10"/>
        <v>43.509090909090901</v>
      </c>
      <c r="P60" s="1">
        <f t="shared" si="11"/>
        <v>1893.0409917355364</v>
      </c>
      <c r="Q60" s="2">
        <f t="shared" si="12"/>
        <v>8.0423458242312194</v>
      </c>
      <c r="R60" s="3">
        <f t="shared" si="13"/>
        <v>484</v>
      </c>
      <c r="S60" s="1">
        <f t="shared" si="14"/>
        <v>-57</v>
      </c>
      <c r="T60" s="17">
        <f t="shared" si="15"/>
        <v>855</v>
      </c>
      <c r="U60" s="1">
        <f t="shared" si="16"/>
        <v>57</v>
      </c>
      <c r="V60" s="1">
        <f t="shared" si="17"/>
        <v>3249</v>
      </c>
      <c r="W60" s="2">
        <f t="shared" si="18"/>
        <v>10.536044362292053</v>
      </c>
      <c r="X60" s="3">
        <f t="shared" si="19"/>
        <v>474.83333333333331</v>
      </c>
      <c r="Y60" s="1">
        <f t="shared" si="20"/>
        <v>-66.166666666666686</v>
      </c>
      <c r="Z60" s="16">
        <f t="shared" si="21"/>
        <v>992.50000000000023</v>
      </c>
      <c r="AA60" s="1">
        <f t="shared" si="22"/>
        <v>66.166666666666686</v>
      </c>
      <c r="AB60" s="1">
        <f t="shared" si="23"/>
        <v>4378.0277777777801</v>
      </c>
      <c r="AC60" s="2">
        <f t="shared" si="24"/>
        <v>12.23043746149107</v>
      </c>
    </row>
    <row r="61" spans="1:29" x14ac:dyDescent="0.3">
      <c r="A61">
        <v>57</v>
      </c>
      <c r="B61">
        <v>529</v>
      </c>
      <c r="C61" s="3">
        <f>500</f>
        <v>500</v>
      </c>
      <c r="D61" s="1">
        <f t="shared" si="0"/>
        <v>-29</v>
      </c>
      <c r="E61" s="13">
        <f t="shared" si="1"/>
        <v>435</v>
      </c>
      <c r="F61" s="3">
        <f t="shared" si="2"/>
        <v>541</v>
      </c>
      <c r="G61" s="1">
        <f t="shared" si="3"/>
        <v>12</v>
      </c>
      <c r="H61" s="16">
        <f t="shared" si="4"/>
        <v>108</v>
      </c>
      <c r="I61" s="1">
        <f t="shared" si="5"/>
        <v>12</v>
      </c>
      <c r="J61" s="1">
        <f t="shared" si="6"/>
        <v>144</v>
      </c>
      <c r="K61" s="2">
        <f t="shared" si="7"/>
        <v>2.2684310018903595</v>
      </c>
      <c r="L61" s="3">
        <f>AVERAGE($B$5:B60)</f>
        <v>498.26785714285717</v>
      </c>
      <c r="M61" s="1">
        <f t="shared" si="8"/>
        <v>-30.732142857142833</v>
      </c>
      <c r="N61" s="16">
        <f t="shared" si="9"/>
        <v>460.98214285714249</v>
      </c>
      <c r="O61" s="1">
        <f t="shared" si="10"/>
        <v>30.732142857142833</v>
      </c>
      <c r="P61" s="1">
        <f t="shared" si="11"/>
        <v>944.46460459183527</v>
      </c>
      <c r="Q61" s="2">
        <f t="shared" si="12"/>
        <v>5.8094788009721805</v>
      </c>
      <c r="R61" s="3">
        <f t="shared" si="13"/>
        <v>523.33333333333337</v>
      </c>
      <c r="S61" s="1">
        <f t="shared" si="14"/>
        <v>-5.6666666666666288</v>
      </c>
      <c r="T61" s="17">
        <f t="shared" si="15"/>
        <v>84.999999999999432</v>
      </c>
      <c r="U61" s="1">
        <f t="shared" si="16"/>
        <v>5.6666666666666288</v>
      </c>
      <c r="V61" s="1">
        <f t="shared" si="17"/>
        <v>32.111111111110681</v>
      </c>
      <c r="W61" s="2">
        <f t="shared" si="18"/>
        <v>1.0712035286704402</v>
      </c>
      <c r="X61" s="3">
        <f t="shared" si="19"/>
        <v>490.5</v>
      </c>
      <c r="Y61" s="1">
        <f t="shared" si="20"/>
        <v>-38.5</v>
      </c>
      <c r="Z61" s="16">
        <f t="shared" si="21"/>
        <v>577.5</v>
      </c>
      <c r="AA61" s="1">
        <f t="shared" si="22"/>
        <v>38.5</v>
      </c>
      <c r="AB61" s="1">
        <f t="shared" si="23"/>
        <v>1482.25</v>
      </c>
      <c r="AC61" s="2">
        <f t="shared" si="24"/>
        <v>7.2778827977315688</v>
      </c>
    </row>
    <row r="62" spans="1:29" x14ac:dyDescent="0.3">
      <c r="A62">
        <v>58</v>
      </c>
      <c r="B62">
        <v>570</v>
      </c>
      <c r="C62" s="3">
        <f>500</f>
        <v>500</v>
      </c>
      <c r="D62" s="1">
        <f t="shared" si="0"/>
        <v>-70</v>
      </c>
      <c r="E62" s="13">
        <f t="shared" si="1"/>
        <v>1050</v>
      </c>
      <c r="F62" s="3">
        <f t="shared" si="2"/>
        <v>529</v>
      </c>
      <c r="G62" s="1">
        <f t="shared" si="3"/>
        <v>-41</v>
      </c>
      <c r="H62" s="16">
        <f t="shared" si="4"/>
        <v>615</v>
      </c>
      <c r="I62" s="1">
        <f t="shared" si="5"/>
        <v>41</v>
      </c>
      <c r="J62" s="1">
        <f t="shared" si="6"/>
        <v>1681</v>
      </c>
      <c r="K62" s="2">
        <f t="shared" si="7"/>
        <v>7.192982456140351</v>
      </c>
      <c r="L62" s="3">
        <f>AVERAGE($B$5:B61)</f>
        <v>498.80701754385967</v>
      </c>
      <c r="M62" s="1">
        <f t="shared" si="8"/>
        <v>-71.192982456140328</v>
      </c>
      <c r="N62" s="16">
        <f t="shared" si="9"/>
        <v>1067.894736842105</v>
      </c>
      <c r="O62" s="1">
        <f t="shared" si="10"/>
        <v>71.192982456140328</v>
      </c>
      <c r="P62" s="1">
        <f t="shared" si="11"/>
        <v>5068.4407510003048</v>
      </c>
      <c r="Q62" s="2">
        <f t="shared" si="12"/>
        <v>12.489996922129883</v>
      </c>
      <c r="R62" s="3">
        <f t="shared" si="13"/>
        <v>571.66666666666663</v>
      </c>
      <c r="S62" s="1">
        <f t="shared" si="14"/>
        <v>1.6666666666666288</v>
      </c>
      <c r="T62" s="17">
        <f t="shared" si="15"/>
        <v>14.999999999999659</v>
      </c>
      <c r="U62" s="1">
        <f t="shared" si="16"/>
        <v>1.6666666666666288</v>
      </c>
      <c r="V62" s="1">
        <f t="shared" si="17"/>
        <v>2.7777777777776516</v>
      </c>
      <c r="W62" s="2">
        <f t="shared" si="18"/>
        <v>0.29239766081870677</v>
      </c>
      <c r="X62" s="3">
        <f t="shared" si="19"/>
        <v>519</v>
      </c>
      <c r="Y62" s="1">
        <f t="shared" si="20"/>
        <v>-51</v>
      </c>
      <c r="Z62" s="16">
        <f t="shared" si="21"/>
        <v>765</v>
      </c>
      <c r="AA62" s="1">
        <f t="shared" si="22"/>
        <v>51</v>
      </c>
      <c r="AB62" s="1">
        <f t="shared" si="23"/>
        <v>2601</v>
      </c>
      <c r="AC62" s="2">
        <f t="shared" si="24"/>
        <v>8.9473684210526319</v>
      </c>
    </row>
    <row r="63" spans="1:29" x14ac:dyDescent="0.3">
      <c r="A63">
        <v>59</v>
      </c>
      <c r="B63">
        <v>616</v>
      </c>
      <c r="C63" s="3">
        <f>500</f>
        <v>500</v>
      </c>
      <c r="D63" s="1">
        <f t="shared" si="0"/>
        <v>-116</v>
      </c>
      <c r="E63" s="13">
        <f t="shared" si="1"/>
        <v>1740</v>
      </c>
      <c r="F63" s="3">
        <f t="shared" si="2"/>
        <v>570</v>
      </c>
      <c r="G63" s="1">
        <f t="shared" si="3"/>
        <v>-46</v>
      </c>
      <c r="H63" s="16">
        <f t="shared" si="4"/>
        <v>690</v>
      </c>
      <c r="I63" s="1">
        <f t="shared" si="5"/>
        <v>46</v>
      </c>
      <c r="J63" s="1">
        <f t="shared" si="6"/>
        <v>2116</v>
      </c>
      <c r="K63" s="2">
        <f t="shared" si="7"/>
        <v>7.4675324675324672</v>
      </c>
      <c r="L63" s="3">
        <f>AVERAGE($B$5:B62)</f>
        <v>500.0344827586207</v>
      </c>
      <c r="M63" s="1">
        <f t="shared" si="8"/>
        <v>-115.9655172413793</v>
      </c>
      <c r="N63" s="16">
        <f t="shared" si="9"/>
        <v>1739.4827586206895</v>
      </c>
      <c r="O63" s="1">
        <f t="shared" si="10"/>
        <v>115.9655172413793</v>
      </c>
      <c r="P63" s="1">
        <f t="shared" si="11"/>
        <v>13448.00118906064</v>
      </c>
      <c r="Q63" s="2">
        <f t="shared" si="12"/>
        <v>18.825570980743393</v>
      </c>
      <c r="R63" s="3">
        <f t="shared" si="13"/>
        <v>546.66666666666663</v>
      </c>
      <c r="S63" s="1">
        <f t="shared" si="14"/>
        <v>-69.333333333333371</v>
      </c>
      <c r="T63" s="17">
        <f t="shared" si="15"/>
        <v>1040.0000000000005</v>
      </c>
      <c r="U63" s="1">
        <f t="shared" si="16"/>
        <v>69.333333333333371</v>
      </c>
      <c r="V63" s="1">
        <f t="shared" si="17"/>
        <v>4807.1111111111168</v>
      </c>
      <c r="W63" s="2">
        <f t="shared" si="18"/>
        <v>11.255411255411261</v>
      </c>
      <c r="X63" s="3">
        <f t="shared" si="19"/>
        <v>515.33333333333337</v>
      </c>
      <c r="Y63" s="1">
        <f t="shared" si="20"/>
        <v>-100.66666666666663</v>
      </c>
      <c r="Z63" s="16">
        <f t="shared" si="21"/>
        <v>1509.9999999999995</v>
      </c>
      <c r="AA63" s="1">
        <f t="shared" si="22"/>
        <v>100.66666666666663</v>
      </c>
      <c r="AB63" s="1">
        <f t="shared" si="23"/>
        <v>10133.77777777777</v>
      </c>
      <c r="AC63" s="2">
        <f t="shared" si="24"/>
        <v>16.341991341991335</v>
      </c>
    </row>
    <row r="64" spans="1:29" x14ac:dyDescent="0.3">
      <c r="A64">
        <v>60</v>
      </c>
      <c r="B64">
        <v>334</v>
      </c>
      <c r="C64" s="3">
        <f>500</f>
        <v>500</v>
      </c>
      <c r="D64" s="1">
        <f t="shared" si="0"/>
        <v>166</v>
      </c>
      <c r="E64" s="13">
        <f t="shared" si="1"/>
        <v>1494</v>
      </c>
      <c r="F64" s="3">
        <f t="shared" si="2"/>
        <v>616</v>
      </c>
      <c r="G64" s="1">
        <f t="shared" si="3"/>
        <v>282</v>
      </c>
      <c r="H64" s="16">
        <f t="shared" si="4"/>
        <v>2538</v>
      </c>
      <c r="I64" s="1">
        <f t="shared" si="5"/>
        <v>282</v>
      </c>
      <c r="J64" s="1">
        <f t="shared" si="6"/>
        <v>79524</v>
      </c>
      <c r="K64" s="2">
        <f t="shared" si="7"/>
        <v>84.431137724550894</v>
      </c>
      <c r="L64" s="3">
        <f>AVERAGE($B$5:B63)</f>
        <v>502</v>
      </c>
      <c r="M64" s="1">
        <f t="shared" si="8"/>
        <v>168</v>
      </c>
      <c r="N64" s="16">
        <f t="shared" si="9"/>
        <v>1512</v>
      </c>
      <c r="O64" s="1">
        <f t="shared" si="10"/>
        <v>168</v>
      </c>
      <c r="P64" s="1">
        <f t="shared" si="11"/>
        <v>28224</v>
      </c>
      <c r="Q64" s="2">
        <f t="shared" si="12"/>
        <v>50.299401197604787</v>
      </c>
      <c r="R64" s="3">
        <f t="shared" si="13"/>
        <v>571.66666666666663</v>
      </c>
      <c r="S64" s="1">
        <f t="shared" si="14"/>
        <v>237.66666666666663</v>
      </c>
      <c r="T64" s="17">
        <f t="shared" si="15"/>
        <v>2138.9999999999995</v>
      </c>
      <c r="U64" s="1">
        <f t="shared" si="16"/>
        <v>237.66666666666663</v>
      </c>
      <c r="V64" s="1">
        <f t="shared" si="17"/>
        <v>56485.444444444423</v>
      </c>
      <c r="W64" s="2">
        <f t="shared" si="18"/>
        <v>71.157684630738515</v>
      </c>
      <c r="X64" s="3">
        <f t="shared" si="19"/>
        <v>547.5</v>
      </c>
      <c r="Y64" s="1">
        <f t="shared" si="20"/>
        <v>213.5</v>
      </c>
      <c r="Z64" s="16">
        <f t="shared" si="21"/>
        <v>1921.5</v>
      </c>
      <c r="AA64" s="1">
        <f t="shared" si="22"/>
        <v>213.5</v>
      </c>
      <c r="AB64" s="1">
        <f t="shared" si="23"/>
        <v>45582.25</v>
      </c>
      <c r="AC64" s="2">
        <f t="shared" si="24"/>
        <v>63.922155688622752</v>
      </c>
    </row>
    <row r="65" spans="4:26" x14ac:dyDescent="0.3">
      <c r="E65" s="14"/>
      <c r="H65" s="14"/>
      <c r="N65" s="14"/>
      <c r="T65" s="14"/>
      <c r="Z65" s="14"/>
    </row>
    <row r="66" spans="4:26" x14ac:dyDescent="0.3">
      <c r="E66" s="14"/>
      <c r="H66" s="14"/>
      <c r="N66" s="14"/>
      <c r="T66" s="14"/>
      <c r="Z66" s="14"/>
    </row>
    <row r="67" spans="4:26" x14ac:dyDescent="0.3">
      <c r="E67" s="14"/>
      <c r="H67" s="14"/>
      <c r="N67" s="14"/>
      <c r="T67" s="14"/>
      <c r="Z67" s="14"/>
    </row>
    <row r="68" spans="4:26" x14ac:dyDescent="0.3">
      <c r="E68" s="14"/>
      <c r="H68" s="14"/>
      <c r="N68" s="14"/>
      <c r="T68" s="14"/>
      <c r="Z68" s="14"/>
    </row>
    <row r="69" spans="4:26" x14ac:dyDescent="0.3">
      <c r="E69" s="14"/>
      <c r="H69" s="14"/>
      <c r="N69" s="14"/>
      <c r="T69" s="14"/>
      <c r="Z69" s="14"/>
    </row>
    <row r="70" spans="4:26" x14ac:dyDescent="0.3">
      <c r="E70" s="14"/>
      <c r="H70" s="14"/>
      <c r="N70" s="14"/>
      <c r="T70" s="14"/>
      <c r="Z70" s="14"/>
    </row>
    <row r="71" spans="4:26" x14ac:dyDescent="0.3">
      <c r="D71" t="s">
        <v>23</v>
      </c>
      <c r="E71" s="14">
        <f>AVERAGE(E5:E64)</f>
        <v>1044.4000000000001</v>
      </c>
      <c r="F71" s="14"/>
      <c r="G71" s="14"/>
      <c r="H71" s="14">
        <f>AVERAGE(H6:H64)</f>
        <v>1429.5762711864406</v>
      </c>
      <c r="I71" s="14"/>
      <c r="J71" s="14"/>
      <c r="K71" s="14"/>
      <c r="L71" s="14"/>
      <c r="M71" s="14"/>
      <c r="N71" s="14">
        <f>AVERAGE(N6:N64)</f>
        <v>1103.0574589058317</v>
      </c>
      <c r="O71" s="14"/>
      <c r="P71" s="14"/>
      <c r="Q71" s="14"/>
      <c r="R71" s="14"/>
      <c r="S71" s="14"/>
      <c r="T71" s="18">
        <f>AVERAGE(T8:T64)</f>
        <v>970.64912280701753</v>
      </c>
      <c r="U71" s="14"/>
      <c r="V71" s="14"/>
      <c r="W71" s="14"/>
      <c r="X71" s="14"/>
      <c r="Y71" s="14"/>
      <c r="Z71" s="14">
        <f>AVERAGE(Z11:Z64)</f>
        <v>1180.9166666666667</v>
      </c>
    </row>
  </sheetData>
  <mergeCells count="5">
    <mergeCell ref="F3:K3"/>
    <mergeCell ref="L3:Q3"/>
    <mergeCell ref="R3:W3"/>
    <mergeCell ref="X3:AC3"/>
    <mergeCell ref="C3:E3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Problem 7-1</vt:lpstr>
      <vt:lpstr>Problem 7-1A</vt:lpstr>
      <vt:lpstr>Problem 7-1B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2018-08-06T12:22:51Z</dcterms:modified>
</cp:coreProperties>
</file>