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gela Goff\Documents\ATL - M\Payment Plans\"/>
    </mc:Choice>
  </mc:AlternateContent>
  <bookViews>
    <workbookView xWindow="0" yWindow="0" windowWidth="23040" windowHeight="9408"/>
  </bookViews>
  <sheets>
    <sheet name="PMT Guide 152.083% APR" sheetId="1" r:id="rId1"/>
  </sheets>
  <calcPr calcId="152511"/>
</workbook>
</file>

<file path=xl/calcChain.xml><?xml version="1.0" encoding="utf-8"?>
<calcChain xmlns="http://schemas.openxmlformats.org/spreadsheetml/2006/main">
  <c r="AA78" i="1" l="1"/>
  <c r="AA77" i="1"/>
  <c r="AA53" i="1"/>
  <c r="AA52" i="1"/>
  <c r="AA28" i="1"/>
  <c r="AA27" i="1"/>
  <c r="AA4" i="1"/>
  <c r="U4" i="1" s="1"/>
  <c r="AA3" i="1"/>
  <c r="AA2" i="1"/>
  <c r="O4" i="1" l="1"/>
  <c r="Q4" i="1"/>
  <c r="S4" i="1"/>
  <c r="P4" i="1"/>
  <c r="Z4" i="1"/>
  <c r="X4" i="1"/>
  <c r="V4" i="1"/>
  <c r="T4" i="1"/>
  <c r="Y4" i="1"/>
  <c r="R4" i="1"/>
  <c r="W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9" i="1" s="1"/>
  <c r="N80" i="1" s="1"/>
  <c r="N81" i="1" s="1"/>
  <c r="N82" i="1" s="1"/>
  <c r="N83" i="1" s="1"/>
  <c r="N84" i="1" s="1"/>
  <c r="N85" i="1" s="1"/>
  <c r="N86" i="1" s="1"/>
  <c r="N87" i="1" s="1"/>
  <c r="A5" i="1"/>
  <c r="AA5" i="1" s="1"/>
  <c r="M4" i="1"/>
  <c r="L4" i="1"/>
  <c r="K4" i="1"/>
  <c r="J4" i="1"/>
  <c r="I4" i="1"/>
  <c r="H4" i="1"/>
  <c r="G4" i="1"/>
  <c r="F4" i="1"/>
  <c r="E4" i="1"/>
  <c r="D4" i="1"/>
  <c r="C4" i="1"/>
  <c r="B4" i="1"/>
  <c r="K5" i="1" l="1"/>
  <c r="L5" i="1"/>
  <c r="M5" i="1"/>
  <c r="C5" i="1"/>
  <c r="A6" i="1"/>
  <c r="D5" i="1"/>
  <c r="S5" i="1"/>
  <c r="X5" i="1"/>
  <c r="P5" i="1"/>
  <c r="R5" i="1"/>
  <c r="O5" i="1"/>
  <c r="Q5" i="1"/>
  <c r="Z5" i="1"/>
  <c r="Y5" i="1"/>
  <c r="W5" i="1"/>
  <c r="U5" i="1"/>
  <c r="T5" i="1"/>
  <c r="V5" i="1"/>
  <c r="E5" i="1"/>
  <c r="H5" i="1"/>
  <c r="G6" i="1"/>
  <c r="H6" i="1"/>
  <c r="I6" i="1"/>
  <c r="F5" i="1"/>
  <c r="B6" i="1"/>
  <c r="J6" i="1"/>
  <c r="G5" i="1"/>
  <c r="K6" i="1"/>
  <c r="D6" i="1"/>
  <c r="L6" i="1"/>
  <c r="I5" i="1"/>
  <c r="E6" i="1"/>
  <c r="M6" i="1"/>
  <c r="A7" i="1"/>
  <c r="AA7" i="1" s="1"/>
  <c r="B5" i="1"/>
  <c r="J5" i="1"/>
  <c r="F6" i="1" l="1"/>
  <c r="AA6" i="1"/>
  <c r="C6" i="1"/>
  <c r="S7" i="1"/>
  <c r="X7" i="1"/>
  <c r="P7" i="1"/>
  <c r="Z7" i="1"/>
  <c r="O7" i="1"/>
  <c r="Y7" i="1"/>
  <c r="W7" i="1"/>
  <c r="V7" i="1"/>
  <c r="U7" i="1"/>
  <c r="T7" i="1"/>
  <c r="R7" i="1"/>
  <c r="Q7" i="1"/>
  <c r="J7" i="1"/>
  <c r="B7" i="1"/>
  <c r="I7" i="1"/>
  <c r="H7" i="1"/>
  <c r="G7" i="1"/>
  <c r="F7" i="1"/>
  <c r="A8" i="1"/>
  <c r="AA8" i="1" s="1"/>
  <c r="M7" i="1"/>
  <c r="E7" i="1"/>
  <c r="L7" i="1"/>
  <c r="D7" i="1"/>
  <c r="K7" i="1"/>
  <c r="C7" i="1"/>
  <c r="W8" i="1" l="1"/>
  <c r="O8" i="1"/>
  <c r="T8" i="1"/>
  <c r="Y8" i="1"/>
  <c r="X8" i="1"/>
  <c r="V8" i="1"/>
  <c r="U8" i="1"/>
  <c r="S8" i="1"/>
  <c r="Z8" i="1"/>
  <c r="R8" i="1"/>
  <c r="Q8" i="1"/>
  <c r="P8" i="1"/>
  <c r="W6" i="1"/>
  <c r="O6" i="1"/>
  <c r="T6" i="1"/>
  <c r="Q6" i="1"/>
  <c r="Z6" i="1"/>
  <c r="P6" i="1"/>
  <c r="Y6" i="1"/>
  <c r="X6" i="1"/>
  <c r="V6" i="1"/>
  <c r="S6" i="1"/>
  <c r="U6" i="1"/>
  <c r="R6" i="1"/>
  <c r="F8" i="1"/>
  <c r="A9" i="1"/>
  <c r="AA9" i="1" s="1"/>
  <c r="M8" i="1"/>
  <c r="E8" i="1"/>
  <c r="L8" i="1"/>
  <c r="D8" i="1"/>
  <c r="K8" i="1"/>
  <c r="C8" i="1"/>
  <c r="J8" i="1"/>
  <c r="B8" i="1"/>
  <c r="I8" i="1"/>
  <c r="H8" i="1"/>
  <c r="G8" i="1"/>
  <c r="S9" i="1" l="1"/>
  <c r="X9" i="1"/>
  <c r="P9" i="1"/>
  <c r="W9" i="1"/>
  <c r="V9" i="1"/>
  <c r="U9" i="1"/>
  <c r="T9" i="1"/>
  <c r="R9" i="1"/>
  <c r="Z9" i="1"/>
  <c r="Y9" i="1"/>
  <c r="Q9" i="1"/>
  <c r="O9" i="1"/>
  <c r="J9" i="1"/>
  <c r="B9" i="1"/>
  <c r="I9" i="1"/>
  <c r="H9" i="1"/>
  <c r="G9" i="1"/>
  <c r="F9" i="1"/>
  <c r="A10" i="1"/>
  <c r="AA10" i="1" s="1"/>
  <c r="M9" i="1"/>
  <c r="E9" i="1"/>
  <c r="L9" i="1"/>
  <c r="D9" i="1"/>
  <c r="K9" i="1"/>
  <c r="C9" i="1"/>
  <c r="W10" i="1" l="1"/>
  <c r="O10" i="1"/>
  <c r="T10" i="1"/>
  <c r="V10" i="1"/>
  <c r="U10" i="1"/>
  <c r="S10" i="1"/>
  <c r="R10" i="1"/>
  <c r="Q10" i="1"/>
  <c r="Z10" i="1"/>
  <c r="P10" i="1"/>
  <c r="Y10" i="1"/>
  <c r="X10" i="1"/>
  <c r="F10" i="1"/>
  <c r="A11" i="1"/>
  <c r="AA11" i="1" s="1"/>
  <c r="M10" i="1"/>
  <c r="E10" i="1"/>
  <c r="L10" i="1"/>
  <c r="D10" i="1"/>
  <c r="K10" i="1"/>
  <c r="C10" i="1"/>
  <c r="J10" i="1"/>
  <c r="B10" i="1"/>
  <c r="I10" i="1"/>
  <c r="H10" i="1"/>
  <c r="G10" i="1"/>
  <c r="S11" i="1" l="1"/>
  <c r="X11" i="1"/>
  <c r="P11" i="1"/>
  <c r="U11" i="1"/>
  <c r="T11" i="1"/>
  <c r="R11" i="1"/>
  <c r="Q11" i="1"/>
  <c r="Z11" i="1"/>
  <c r="O11" i="1"/>
  <c r="Y11" i="1"/>
  <c r="W11" i="1"/>
  <c r="V11" i="1"/>
  <c r="I11" i="1"/>
  <c r="K11" i="1"/>
  <c r="B11" i="1"/>
  <c r="J11" i="1"/>
  <c r="H11" i="1"/>
  <c r="G11" i="1"/>
  <c r="F11" i="1"/>
  <c r="E11" i="1"/>
  <c r="M11" i="1"/>
  <c r="D11" i="1"/>
  <c r="A12" i="1"/>
  <c r="AA12" i="1" s="1"/>
  <c r="L11" i="1"/>
  <c r="C11" i="1"/>
  <c r="W12" i="1" l="1"/>
  <c r="O12" i="1"/>
  <c r="T12" i="1"/>
  <c r="S12" i="1"/>
  <c r="R12" i="1"/>
  <c r="Q12" i="1"/>
  <c r="Z12" i="1"/>
  <c r="P12" i="1"/>
  <c r="Y12" i="1"/>
  <c r="X12" i="1"/>
  <c r="V12" i="1"/>
  <c r="U12" i="1"/>
  <c r="A13" i="1"/>
  <c r="AA13" i="1" s="1"/>
  <c r="M12" i="1"/>
  <c r="E12" i="1"/>
  <c r="I12" i="1"/>
  <c r="H12" i="1"/>
  <c r="G12" i="1"/>
  <c r="F12" i="1"/>
  <c r="D12" i="1"/>
  <c r="L12" i="1"/>
  <c r="C12" i="1"/>
  <c r="K12" i="1"/>
  <c r="B12" i="1"/>
  <c r="J12" i="1"/>
  <c r="S13" i="1" l="1"/>
  <c r="X13" i="1"/>
  <c r="P13" i="1"/>
  <c r="R13" i="1"/>
  <c r="Z13" i="1"/>
  <c r="Q13" i="1"/>
  <c r="O13" i="1"/>
  <c r="Y13" i="1"/>
  <c r="W13" i="1"/>
  <c r="U13" i="1"/>
  <c r="V13" i="1"/>
  <c r="T13" i="1"/>
  <c r="A14" i="1"/>
  <c r="AA14" i="1" s="1"/>
  <c r="M13" i="1"/>
  <c r="E13" i="1"/>
  <c r="I13" i="1"/>
  <c r="J13" i="1"/>
  <c r="H13" i="1"/>
  <c r="G13" i="1"/>
  <c r="F13" i="1"/>
  <c r="D13" i="1"/>
  <c r="C13" i="1"/>
  <c r="L13" i="1"/>
  <c r="B13" i="1"/>
  <c r="K13" i="1"/>
  <c r="W14" i="1" l="1"/>
  <c r="O14" i="1"/>
  <c r="T14" i="1"/>
  <c r="Q14" i="1"/>
  <c r="Z14" i="1"/>
  <c r="P14" i="1"/>
  <c r="Y14" i="1"/>
  <c r="X14" i="1"/>
  <c r="V14" i="1"/>
  <c r="U14" i="1"/>
  <c r="S14" i="1"/>
  <c r="R14" i="1"/>
  <c r="I14" i="1"/>
  <c r="A15" i="1"/>
  <c r="AA15" i="1" s="1"/>
  <c r="M14" i="1"/>
  <c r="E14" i="1"/>
  <c r="K14" i="1"/>
  <c r="J14" i="1"/>
  <c r="H14" i="1"/>
  <c r="G14" i="1"/>
  <c r="F14" i="1"/>
  <c r="D14" i="1"/>
  <c r="C14" i="1"/>
  <c r="L14" i="1"/>
  <c r="B14" i="1"/>
  <c r="S15" i="1" l="1"/>
  <c r="X15" i="1"/>
  <c r="P15" i="1"/>
  <c r="Z15" i="1"/>
  <c r="O15" i="1"/>
  <c r="Y15" i="1"/>
  <c r="W15" i="1"/>
  <c r="V15" i="1"/>
  <c r="U15" i="1"/>
  <c r="T15" i="1"/>
  <c r="Q15" i="1"/>
  <c r="R15" i="1"/>
  <c r="A16" i="1"/>
  <c r="AA16" i="1" s="1"/>
  <c r="M15" i="1"/>
  <c r="E15" i="1"/>
  <c r="L15" i="1"/>
  <c r="D15" i="1"/>
  <c r="K15" i="1"/>
  <c r="C15" i="1"/>
  <c r="I15" i="1"/>
  <c r="B15" i="1"/>
  <c r="J15" i="1"/>
  <c r="H15" i="1"/>
  <c r="G15" i="1"/>
  <c r="F15" i="1"/>
  <c r="W16" i="1" l="1"/>
  <c r="O16" i="1"/>
  <c r="T16" i="1"/>
  <c r="Y16" i="1"/>
  <c r="V16" i="1"/>
  <c r="X16" i="1"/>
  <c r="U16" i="1"/>
  <c r="S16" i="1"/>
  <c r="P16" i="1"/>
  <c r="Z16" i="1"/>
  <c r="R16" i="1"/>
  <c r="Q16" i="1"/>
  <c r="I16" i="1"/>
  <c r="H16" i="1"/>
  <c r="G16" i="1"/>
  <c r="A17" i="1"/>
  <c r="AA17" i="1" s="1"/>
  <c r="M16" i="1"/>
  <c r="E16" i="1"/>
  <c r="L16" i="1"/>
  <c r="K16" i="1"/>
  <c r="J16" i="1"/>
  <c r="F16" i="1"/>
  <c r="D16" i="1"/>
  <c r="C16" i="1"/>
  <c r="B16" i="1"/>
  <c r="S17" i="1" l="1"/>
  <c r="X17" i="1"/>
  <c r="P17" i="1"/>
  <c r="W17" i="1"/>
  <c r="V17" i="1"/>
  <c r="U17" i="1"/>
  <c r="T17" i="1"/>
  <c r="R17" i="1"/>
  <c r="Q17" i="1"/>
  <c r="O17" i="1"/>
  <c r="Z17" i="1"/>
  <c r="Y17" i="1"/>
  <c r="A18" i="1"/>
  <c r="AA18" i="1" s="1"/>
  <c r="M17" i="1"/>
  <c r="E17" i="1"/>
  <c r="L17" i="1"/>
  <c r="D17" i="1"/>
  <c r="K17" i="1"/>
  <c r="C17" i="1"/>
  <c r="I17" i="1"/>
  <c r="J17" i="1"/>
  <c r="H17" i="1"/>
  <c r="G17" i="1"/>
  <c r="F17" i="1"/>
  <c r="B17" i="1"/>
  <c r="W18" i="1" l="1"/>
  <c r="O18" i="1"/>
  <c r="T18" i="1"/>
  <c r="V18" i="1"/>
  <c r="U18" i="1"/>
  <c r="S18" i="1"/>
  <c r="R18" i="1"/>
  <c r="Q18" i="1"/>
  <c r="P18" i="1"/>
  <c r="Z18" i="1"/>
  <c r="Y18" i="1"/>
  <c r="X18" i="1"/>
  <c r="I18" i="1"/>
  <c r="H18" i="1"/>
  <c r="G18" i="1"/>
  <c r="A19" i="1"/>
  <c r="AA19" i="1" s="1"/>
  <c r="M18" i="1"/>
  <c r="E18" i="1"/>
  <c r="F18" i="1"/>
  <c r="D18" i="1"/>
  <c r="C18" i="1"/>
  <c r="B18" i="1"/>
  <c r="L18" i="1"/>
  <c r="K18" i="1"/>
  <c r="J18" i="1"/>
  <c r="S19" i="1" l="1"/>
  <c r="X19" i="1"/>
  <c r="P19" i="1"/>
  <c r="U19" i="1"/>
  <c r="T19" i="1"/>
  <c r="R19" i="1"/>
  <c r="Q19" i="1"/>
  <c r="Z19" i="1"/>
  <c r="O19" i="1"/>
  <c r="Y19" i="1"/>
  <c r="W19" i="1"/>
  <c r="V19" i="1"/>
  <c r="A20" i="1"/>
  <c r="AA20" i="1" s="1"/>
  <c r="M19" i="1"/>
  <c r="E19" i="1"/>
  <c r="L19" i="1"/>
  <c r="D19" i="1"/>
  <c r="K19" i="1"/>
  <c r="C19" i="1"/>
  <c r="I19" i="1"/>
  <c r="B19" i="1"/>
  <c r="J19" i="1"/>
  <c r="H19" i="1"/>
  <c r="G19" i="1"/>
  <c r="F19" i="1"/>
  <c r="W20" i="1" l="1"/>
  <c r="O20" i="1"/>
  <c r="T20" i="1"/>
  <c r="S20" i="1"/>
  <c r="R20" i="1"/>
  <c r="Q20" i="1"/>
  <c r="Z20" i="1"/>
  <c r="P20" i="1"/>
  <c r="Y20" i="1"/>
  <c r="V20" i="1"/>
  <c r="X20" i="1"/>
  <c r="U20" i="1"/>
  <c r="I20" i="1"/>
  <c r="H20" i="1"/>
  <c r="G20" i="1"/>
  <c r="A21" i="1"/>
  <c r="AA21" i="1" s="1"/>
  <c r="M20" i="1"/>
  <c r="E20" i="1"/>
  <c r="L20" i="1"/>
  <c r="K20" i="1"/>
  <c r="J20" i="1"/>
  <c r="F20" i="1"/>
  <c r="D20" i="1"/>
  <c r="C20" i="1"/>
  <c r="B20" i="1"/>
  <c r="S21" i="1" l="1"/>
  <c r="X21" i="1"/>
  <c r="P21" i="1"/>
  <c r="R21" i="1"/>
  <c r="Q21" i="1"/>
  <c r="Z21" i="1"/>
  <c r="O21" i="1"/>
  <c r="Y21" i="1"/>
  <c r="W21" i="1"/>
  <c r="V21" i="1"/>
  <c r="U21" i="1"/>
  <c r="T21" i="1"/>
  <c r="A22" i="1"/>
  <c r="AA22" i="1" s="1"/>
  <c r="M21" i="1"/>
  <c r="E21" i="1"/>
  <c r="L21" i="1"/>
  <c r="D21" i="1"/>
  <c r="K21" i="1"/>
  <c r="C21" i="1"/>
  <c r="I21" i="1"/>
  <c r="J21" i="1"/>
  <c r="H21" i="1"/>
  <c r="G21" i="1"/>
  <c r="F21" i="1"/>
  <c r="B21" i="1"/>
  <c r="W22" i="1" l="1"/>
  <c r="O22" i="1"/>
  <c r="T22" i="1"/>
  <c r="Q22" i="1"/>
  <c r="Z22" i="1"/>
  <c r="P22" i="1"/>
  <c r="Y22" i="1"/>
  <c r="X22" i="1"/>
  <c r="V22" i="1"/>
  <c r="R22" i="1"/>
  <c r="U22" i="1"/>
  <c r="S22" i="1"/>
  <c r="I22" i="1"/>
  <c r="H22" i="1"/>
  <c r="G22" i="1"/>
  <c r="A23" i="1"/>
  <c r="AA23" i="1" s="1"/>
  <c r="M22" i="1"/>
  <c r="E22" i="1"/>
  <c r="F22" i="1"/>
  <c r="D22" i="1"/>
  <c r="C22" i="1"/>
  <c r="B22" i="1"/>
  <c r="L22" i="1"/>
  <c r="K22" i="1"/>
  <c r="J22" i="1"/>
  <c r="S23" i="1" l="1"/>
  <c r="X23" i="1"/>
  <c r="P23" i="1"/>
  <c r="Z23" i="1"/>
  <c r="O23" i="1"/>
  <c r="Y23" i="1"/>
  <c r="T23" i="1"/>
  <c r="W23" i="1"/>
  <c r="V23" i="1"/>
  <c r="U23" i="1"/>
  <c r="Q23" i="1"/>
  <c r="R23" i="1"/>
  <c r="A24" i="1"/>
  <c r="AA24" i="1" s="1"/>
  <c r="M23" i="1"/>
  <c r="E23" i="1"/>
  <c r="L23" i="1"/>
  <c r="D23" i="1"/>
  <c r="K23" i="1"/>
  <c r="C23" i="1"/>
  <c r="I23" i="1"/>
  <c r="B23" i="1"/>
  <c r="J23" i="1"/>
  <c r="H23" i="1"/>
  <c r="G23" i="1"/>
  <c r="F23" i="1"/>
  <c r="W24" i="1" l="1"/>
  <c r="O24" i="1"/>
  <c r="T24" i="1"/>
  <c r="Y24" i="1"/>
  <c r="V24" i="1"/>
  <c r="X24" i="1"/>
  <c r="U24" i="1"/>
  <c r="S24" i="1"/>
  <c r="Z24" i="1"/>
  <c r="R24" i="1"/>
  <c r="Q24" i="1"/>
  <c r="P24" i="1"/>
  <c r="I24" i="1"/>
  <c r="H24" i="1"/>
  <c r="G24" i="1"/>
  <c r="A25" i="1"/>
  <c r="AA25" i="1" s="1"/>
  <c r="M24" i="1"/>
  <c r="E24" i="1"/>
  <c r="L24" i="1"/>
  <c r="K24" i="1"/>
  <c r="J24" i="1"/>
  <c r="F24" i="1"/>
  <c r="D24" i="1"/>
  <c r="C24" i="1"/>
  <c r="B24" i="1"/>
  <c r="Z25" i="1" l="1"/>
  <c r="Y25" i="1"/>
  <c r="W25" i="1"/>
  <c r="S25" i="1"/>
  <c r="P25" i="1"/>
  <c r="X25" i="1"/>
  <c r="V25" i="1"/>
  <c r="U25" i="1"/>
  <c r="T25" i="1"/>
  <c r="R25" i="1"/>
  <c r="Q25" i="1"/>
  <c r="O25" i="1"/>
  <c r="A26" i="1"/>
  <c r="AA26" i="1" s="1"/>
  <c r="M25" i="1"/>
  <c r="E25" i="1"/>
  <c r="L25" i="1"/>
  <c r="D25" i="1"/>
  <c r="K25" i="1"/>
  <c r="C25" i="1"/>
  <c r="I25" i="1"/>
  <c r="J25" i="1"/>
  <c r="H25" i="1"/>
  <c r="G25" i="1"/>
  <c r="F25" i="1"/>
  <c r="B25" i="1"/>
  <c r="V26" i="1" l="1"/>
  <c r="U26" i="1"/>
  <c r="S26" i="1"/>
  <c r="R26" i="1"/>
  <c r="Z26" i="1"/>
  <c r="O26" i="1"/>
  <c r="T26" i="1"/>
  <c r="Y26" i="1"/>
  <c r="X26" i="1"/>
  <c r="W26" i="1"/>
  <c r="Q26" i="1"/>
  <c r="P26" i="1"/>
  <c r="I26" i="1"/>
  <c r="H26" i="1"/>
  <c r="G26" i="1"/>
  <c r="A29" i="1"/>
  <c r="AA29" i="1" s="1"/>
  <c r="M26" i="1"/>
  <c r="E26" i="1"/>
  <c r="F26" i="1"/>
  <c r="D26" i="1"/>
  <c r="C26" i="1"/>
  <c r="B26" i="1"/>
  <c r="L26" i="1"/>
  <c r="K26" i="1"/>
  <c r="J26" i="1"/>
  <c r="Z29" i="1" l="1"/>
  <c r="R29" i="1"/>
  <c r="Y29" i="1"/>
  <c r="Q29" i="1"/>
  <c r="W29" i="1"/>
  <c r="O29" i="1"/>
  <c r="T29" i="1"/>
  <c r="S29" i="1"/>
  <c r="P29" i="1"/>
  <c r="X29" i="1"/>
  <c r="V29" i="1"/>
  <c r="U29" i="1"/>
  <c r="A30" i="1"/>
  <c r="AA30" i="1" s="1"/>
  <c r="M29" i="1"/>
  <c r="E29" i="1"/>
  <c r="L29" i="1"/>
  <c r="D29" i="1"/>
  <c r="K29" i="1"/>
  <c r="C29" i="1"/>
  <c r="I29" i="1"/>
  <c r="B29" i="1"/>
  <c r="J29" i="1"/>
  <c r="H29" i="1"/>
  <c r="G29" i="1"/>
  <c r="F29" i="1"/>
  <c r="V30" i="1" l="1"/>
  <c r="U30" i="1"/>
  <c r="S30" i="1"/>
  <c r="T30" i="1"/>
  <c r="R30" i="1"/>
  <c r="P30" i="1"/>
  <c r="Y30" i="1"/>
  <c r="W30" i="1"/>
  <c r="X30" i="1"/>
  <c r="Q30" i="1"/>
  <c r="O30" i="1"/>
  <c r="Z30" i="1"/>
  <c r="A31" i="1"/>
  <c r="AA31" i="1" s="1"/>
  <c r="M30" i="1"/>
  <c r="E30" i="1"/>
  <c r="I30" i="1"/>
  <c r="L30" i="1"/>
  <c r="B30" i="1"/>
  <c r="K30" i="1"/>
  <c r="J30" i="1"/>
  <c r="G30" i="1"/>
  <c r="H30" i="1"/>
  <c r="F30" i="1"/>
  <c r="D30" i="1"/>
  <c r="C30" i="1"/>
  <c r="Z31" i="1" l="1"/>
  <c r="R31" i="1"/>
  <c r="Y31" i="1"/>
  <c r="Q31" i="1"/>
  <c r="W31" i="1"/>
  <c r="O31" i="1"/>
  <c r="U31" i="1"/>
  <c r="T31" i="1"/>
  <c r="P31" i="1"/>
  <c r="X31" i="1"/>
  <c r="V31" i="1"/>
  <c r="S31" i="1"/>
  <c r="I31" i="1"/>
  <c r="A32" i="1"/>
  <c r="AA32" i="1" s="1"/>
  <c r="M31" i="1"/>
  <c r="E31" i="1"/>
  <c r="C31" i="1"/>
  <c r="L31" i="1"/>
  <c r="B31" i="1"/>
  <c r="K31" i="1"/>
  <c r="H31" i="1"/>
  <c r="J31" i="1"/>
  <c r="G31" i="1"/>
  <c r="F31" i="1"/>
  <c r="D31" i="1"/>
  <c r="V32" i="1" l="1"/>
  <c r="U32" i="1"/>
  <c r="S32" i="1"/>
  <c r="W32" i="1"/>
  <c r="Q32" i="1"/>
  <c r="T32" i="1"/>
  <c r="R32" i="1"/>
  <c r="P32" i="1"/>
  <c r="Z32" i="1"/>
  <c r="O32" i="1"/>
  <c r="Y32" i="1"/>
  <c r="X32" i="1"/>
  <c r="A33" i="1"/>
  <c r="AA33" i="1" s="1"/>
  <c r="M32" i="1"/>
  <c r="E32" i="1"/>
  <c r="I32" i="1"/>
  <c r="D32" i="1"/>
  <c r="C32" i="1"/>
  <c r="L32" i="1"/>
  <c r="B32" i="1"/>
  <c r="J32" i="1"/>
  <c r="K32" i="1"/>
  <c r="H32" i="1"/>
  <c r="G32" i="1"/>
  <c r="F32" i="1"/>
  <c r="Z33" i="1" l="1"/>
  <c r="R33" i="1"/>
  <c r="Y33" i="1"/>
  <c r="Q33" i="1"/>
  <c r="W33" i="1"/>
  <c r="O33" i="1"/>
  <c r="V33" i="1"/>
  <c r="U33" i="1"/>
  <c r="S33" i="1"/>
  <c r="X33" i="1"/>
  <c r="T33" i="1"/>
  <c r="P33" i="1"/>
  <c r="I33" i="1"/>
  <c r="A34" i="1"/>
  <c r="AA34" i="1" s="1"/>
  <c r="M33" i="1"/>
  <c r="E33" i="1"/>
  <c r="F33" i="1"/>
  <c r="D33" i="1"/>
  <c r="C33" i="1"/>
  <c r="K33" i="1"/>
  <c r="B33" i="1"/>
  <c r="L33" i="1"/>
  <c r="J33" i="1"/>
  <c r="H33" i="1"/>
  <c r="G33" i="1"/>
  <c r="V34" i="1" l="1"/>
  <c r="U34" i="1"/>
  <c r="S34" i="1"/>
  <c r="X34" i="1"/>
  <c r="W34" i="1"/>
  <c r="R34" i="1"/>
  <c r="P34" i="1"/>
  <c r="Y34" i="1"/>
  <c r="O34" i="1"/>
  <c r="Z34" i="1"/>
  <c r="T34" i="1"/>
  <c r="Q34" i="1"/>
  <c r="A35" i="1"/>
  <c r="AA35" i="1" s="1"/>
  <c r="M34" i="1"/>
  <c r="E34" i="1"/>
  <c r="J34" i="1"/>
  <c r="B34" i="1"/>
  <c r="I34" i="1"/>
  <c r="K34" i="1"/>
  <c r="H34" i="1"/>
  <c r="G34" i="1"/>
  <c r="D34" i="1"/>
  <c r="F34" i="1"/>
  <c r="C34" i="1"/>
  <c r="L34" i="1"/>
  <c r="Z35" i="1" l="1"/>
  <c r="R35" i="1"/>
  <c r="Y35" i="1"/>
  <c r="Q35" i="1"/>
  <c r="W35" i="1"/>
  <c r="O35" i="1"/>
  <c r="X35" i="1"/>
  <c r="V35" i="1"/>
  <c r="T35" i="1"/>
  <c r="U35" i="1"/>
  <c r="S35" i="1"/>
  <c r="P35" i="1"/>
  <c r="I35" i="1"/>
  <c r="F35" i="1"/>
  <c r="A36" i="1"/>
  <c r="AA36" i="1" s="1"/>
  <c r="M35" i="1"/>
  <c r="E35" i="1"/>
  <c r="C35" i="1"/>
  <c r="B35" i="1"/>
  <c r="L35" i="1"/>
  <c r="J35" i="1"/>
  <c r="K35" i="1"/>
  <c r="H35" i="1"/>
  <c r="G35" i="1"/>
  <c r="D35" i="1"/>
  <c r="V36" i="1" l="1"/>
  <c r="U36" i="1"/>
  <c r="S36" i="1"/>
  <c r="Y36" i="1"/>
  <c r="X36" i="1"/>
  <c r="T36" i="1"/>
  <c r="O36" i="1"/>
  <c r="Z36" i="1"/>
  <c r="W36" i="1"/>
  <c r="R36" i="1"/>
  <c r="Q36" i="1"/>
  <c r="P36" i="1"/>
  <c r="A37" i="1"/>
  <c r="AA37" i="1" s="1"/>
  <c r="M36" i="1"/>
  <c r="E36" i="1"/>
  <c r="J36" i="1"/>
  <c r="B36" i="1"/>
  <c r="I36" i="1"/>
  <c r="H36" i="1"/>
  <c r="G36" i="1"/>
  <c r="F36" i="1"/>
  <c r="C36" i="1"/>
  <c r="L36" i="1"/>
  <c r="K36" i="1"/>
  <c r="D36" i="1"/>
  <c r="Z37" i="1" l="1"/>
  <c r="R37" i="1"/>
  <c r="Y37" i="1"/>
  <c r="Q37" i="1"/>
  <c r="W37" i="1"/>
  <c r="O37" i="1"/>
  <c r="X37" i="1"/>
  <c r="U37" i="1"/>
  <c r="T37" i="1"/>
  <c r="S37" i="1"/>
  <c r="P37" i="1"/>
  <c r="V37" i="1"/>
  <c r="I37" i="1"/>
  <c r="F37" i="1"/>
  <c r="A38" i="1"/>
  <c r="AA38" i="1" s="1"/>
  <c r="M37" i="1"/>
  <c r="E37" i="1"/>
  <c r="B37" i="1"/>
  <c r="L37" i="1"/>
  <c r="K37" i="1"/>
  <c r="H37" i="1"/>
  <c r="J37" i="1"/>
  <c r="G37" i="1"/>
  <c r="D37" i="1"/>
  <c r="C37" i="1"/>
  <c r="V38" i="1" l="1"/>
  <c r="U38" i="1"/>
  <c r="S38" i="1"/>
  <c r="Z38" i="1"/>
  <c r="O38" i="1"/>
  <c r="Y38" i="1"/>
  <c r="W38" i="1"/>
  <c r="X38" i="1"/>
  <c r="Q38" i="1"/>
  <c r="T38" i="1"/>
  <c r="R38" i="1"/>
  <c r="P38" i="1"/>
  <c r="A39" i="1"/>
  <c r="AA39" i="1" s="1"/>
  <c r="M38" i="1"/>
  <c r="E38" i="1"/>
  <c r="J38" i="1"/>
  <c r="B38" i="1"/>
  <c r="I38" i="1"/>
  <c r="G38" i="1"/>
  <c r="F38" i="1"/>
  <c r="D38" i="1"/>
  <c r="C38" i="1"/>
  <c r="L38" i="1"/>
  <c r="K38" i="1"/>
  <c r="H38" i="1"/>
  <c r="Z39" i="1" l="1"/>
  <c r="R39" i="1"/>
  <c r="Y39" i="1"/>
  <c r="Q39" i="1"/>
  <c r="W39" i="1"/>
  <c r="O39" i="1"/>
  <c r="V39" i="1"/>
  <c r="S39" i="1"/>
  <c r="X39" i="1"/>
  <c r="P39" i="1"/>
  <c r="T39" i="1"/>
  <c r="U39" i="1"/>
  <c r="I39" i="1"/>
  <c r="F39" i="1"/>
  <c r="A40" i="1"/>
  <c r="AA40" i="1" s="1"/>
  <c r="M39" i="1"/>
  <c r="E39" i="1"/>
  <c r="L39" i="1"/>
  <c r="K39" i="1"/>
  <c r="J39" i="1"/>
  <c r="G39" i="1"/>
  <c r="H39" i="1"/>
  <c r="D39" i="1"/>
  <c r="C39" i="1"/>
  <c r="B39" i="1"/>
  <c r="V40" i="1" l="1"/>
  <c r="U40" i="1"/>
  <c r="S40" i="1"/>
  <c r="P40" i="1"/>
  <c r="Z40" i="1"/>
  <c r="O40" i="1"/>
  <c r="X40" i="1"/>
  <c r="Y40" i="1"/>
  <c r="W40" i="1"/>
  <c r="T40" i="1"/>
  <c r="R40" i="1"/>
  <c r="Q40" i="1"/>
  <c r="A41" i="1"/>
  <c r="AA41" i="1" s="1"/>
  <c r="M40" i="1"/>
  <c r="E40" i="1"/>
  <c r="J40" i="1"/>
  <c r="B40" i="1"/>
  <c r="I40" i="1"/>
  <c r="F40" i="1"/>
  <c r="D40" i="1"/>
  <c r="C40" i="1"/>
  <c r="L40" i="1"/>
  <c r="K40" i="1"/>
  <c r="H40" i="1"/>
  <c r="G40" i="1"/>
  <c r="Z41" i="1" l="1"/>
  <c r="R41" i="1"/>
  <c r="Y41" i="1"/>
  <c r="Q41" i="1"/>
  <c r="W41" i="1"/>
  <c r="O41" i="1"/>
  <c r="P41" i="1"/>
  <c r="X41" i="1"/>
  <c r="U41" i="1"/>
  <c r="V41" i="1"/>
  <c r="T41" i="1"/>
  <c r="S41" i="1"/>
  <c r="I41" i="1"/>
  <c r="F41" i="1"/>
  <c r="A42" i="1"/>
  <c r="AA42" i="1" s="1"/>
  <c r="M41" i="1"/>
  <c r="E41" i="1"/>
  <c r="K41" i="1"/>
  <c r="J41" i="1"/>
  <c r="H41" i="1"/>
  <c r="D41" i="1"/>
  <c r="L41" i="1"/>
  <c r="G41" i="1"/>
  <c r="C41" i="1"/>
  <c r="B41" i="1"/>
  <c r="V42" i="1" l="1"/>
  <c r="U42" i="1"/>
  <c r="S42" i="1"/>
  <c r="Q42" i="1"/>
  <c r="P42" i="1"/>
  <c r="Y42" i="1"/>
  <c r="W42" i="1"/>
  <c r="T42" i="1"/>
  <c r="R42" i="1"/>
  <c r="O42" i="1"/>
  <c r="Z42" i="1"/>
  <c r="X42" i="1"/>
  <c r="A43" i="1"/>
  <c r="AA43" i="1" s="1"/>
  <c r="M42" i="1"/>
  <c r="E42" i="1"/>
  <c r="J42" i="1"/>
  <c r="B42" i="1"/>
  <c r="I42" i="1"/>
  <c r="D42" i="1"/>
  <c r="C42" i="1"/>
  <c r="K42" i="1"/>
  <c r="L42" i="1"/>
  <c r="H42" i="1"/>
  <c r="G42" i="1"/>
  <c r="F42" i="1"/>
  <c r="Z43" i="1" l="1"/>
  <c r="R43" i="1"/>
  <c r="Y43" i="1"/>
  <c r="Q43" i="1"/>
  <c r="W43" i="1"/>
  <c r="O43" i="1"/>
  <c r="S43" i="1"/>
  <c r="P43" i="1"/>
  <c r="X43" i="1"/>
  <c r="V43" i="1"/>
  <c r="U43" i="1"/>
  <c r="T43" i="1"/>
  <c r="I43" i="1"/>
  <c r="F43" i="1"/>
  <c r="A44" i="1"/>
  <c r="AA44" i="1" s="1"/>
  <c r="M43" i="1"/>
  <c r="E43" i="1"/>
  <c r="J43" i="1"/>
  <c r="H43" i="1"/>
  <c r="G43" i="1"/>
  <c r="C43" i="1"/>
  <c r="D43" i="1"/>
  <c r="B43" i="1"/>
  <c r="L43" i="1"/>
  <c r="K43" i="1"/>
  <c r="V44" i="1" l="1"/>
  <c r="U44" i="1"/>
  <c r="S44" i="1"/>
  <c r="R44" i="1"/>
  <c r="Q44" i="1"/>
  <c r="Z44" i="1"/>
  <c r="O44" i="1"/>
  <c r="T44" i="1"/>
  <c r="P44" i="1"/>
  <c r="Y44" i="1"/>
  <c r="X44" i="1"/>
  <c r="W44" i="1"/>
  <c r="A45" i="1"/>
  <c r="AA45" i="1" s="1"/>
  <c r="M44" i="1"/>
  <c r="E44" i="1"/>
  <c r="J44" i="1"/>
  <c r="B44" i="1"/>
  <c r="I44" i="1"/>
  <c r="C44" i="1"/>
  <c r="L44" i="1"/>
  <c r="H44" i="1"/>
  <c r="K44" i="1"/>
  <c r="G44" i="1"/>
  <c r="F44" i="1"/>
  <c r="D44" i="1"/>
  <c r="Z45" i="1" l="1"/>
  <c r="R45" i="1"/>
  <c r="Y45" i="1"/>
  <c r="Q45" i="1"/>
  <c r="W45" i="1"/>
  <c r="O45" i="1"/>
  <c r="T45" i="1"/>
  <c r="S45" i="1"/>
  <c r="V45" i="1"/>
  <c r="X45" i="1"/>
  <c r="U45" i="1"/>
  <c r="P45" i="1"/>
  <c r="I45" i="1"/>
  <c r="F45" i="1"/>
  <c r="M45" i="1"/>
  <c r="E45" i="1"/>
  <c r="A46" i="1"/>
  <c r="AA46" i="1" s="1"/>
  <c r="H45" i="1"/>
  <c r="G45" i="1"/>
  <c r="D45" i="1"/>
  <c r="B45" i="1"/>
  <c r="L45" i="1"/>
  <c r="K45" i="1"/>
  <c r="J45" i="1"/>
  <c r="C45" i="1"/>
  <c r="V46" i="1" l="1"/>
  <c r="U46" i="1"/>
  <c r="S46" i="1"/>
  <c r="T46" i="1"/>
  <c r="R46" i="1"/>
  <c r="P46" i="1"/>
  <c r="O46" i="1"/>
  <c r="X46" i="1"/>
  <c r="Z46" i="1"/>
  <c r="Y46" i="1"/>
  <c r="W46" i="1"/>
  <c r="Q46" i="1"/>
  <c r="G46" i="1"/>
  <c r="F46" i="1"/>
  <c r="L46" i="1"/>
  <c r="C46" i="1"/>
  <c r="A47" i="1"/>
  <c r="AA47" i="1" s="1"/>
  <c r="K46" i="1"/>
  <c r="B46" i="1"/>
  <c r="M46" i="1"/>
  <c r="I46" i="1"/>
  <c r="J46" i="1"/>
  <c r="H46" i="1"/>
  <c r="E46" i="1"/>
  <c r="D46" i="1"/>
  <c r="Z47" i="1" l="1"/>
  <c r="R47" i="1"/>
  <c r="Y47" i="1"/>
  <c r="Q47" i="1"/>
  <c r="W47" i="1"/>
  <c r="O47" i="1"/>
  <c r="U47" i="1"/>
  <c r="T47" i="1"/>
  <c r="P47" i="1"/>
  <c r="X47" i="1"/>
  <c r="V47" i="1"/>
  <c r="S47" i="1"/>
  <c r="G47" i="1"/>
  <c r="K47" i="1"/>
  <c r="C47" i="1"/>
  <c r="F47" i="1"/>
  <c r="M47" i="1"/>
  <c r="B47" i="1"/>
  <c r="L47" i="1"/>
  <c r="J47" i="1"/>
  <c r="I47" i="1"/>
  <c r="A48" i="1"/>
  <c r="AA48" i="1" s="1"/>
  <c r="E47" i="1"/>
  <c r="H47" i="1"/>
  <c r="D47" i="1"/>
  <c r="V48" i="1" l="1"/>
  <c r="U48" i="1"/>
  <c r="S48" i="1"/>
  <c r="W48" i="1"/>
  <c r="T48" i="1"/>
  <c r="Q48" i="1"/>
  <c r="Z48" i="1"/>
  <c r="Y48" i="1"/>
  <c r="X48" i="1"/>
  <c r="R48" i="1"/>
  <c r="P48" i="1"/>
  <c r="O48" i="1"/>
  <c r="K48" i="1"/>
  <c r="C48" i="1"/>
  <c r="G48" i="1"/>
  <c r="H48" i="1"/>
  <c r="D48" i="1"/>
  <c r="M48" i="1"/>
  <c r="B48" i="1"/>
  <c r="J48" i="1"/>
  <c r="I48" i="1"/>
  <c r="F48" i="1"/>
  <c r="A49" i="1"/>
  <c r="AA49" i="1" s="1"/>
  <c r="L48" i="1"/>
  <c r="E48" i="1"/>
  <c r="Z49" i="1" l="1"/>
  <c r="R49" i="1"/>
  <c r="Y49" i="1"/>
  <c r="Q49" i="1"/>
  <c r="W49" i="1"/>
  <c r="O49" i="1"/>
  <c r="V49" i="1"/>
  <c r="U49" i="1"/>
  <c r="S49" i="1"/>
  <c r="T49" i="1"/>
  <c r="P49" i="1"/>
  <c r="X49" i="1"/>
  <c r="G49" i="1"/>
  <c r="A50" i="1"/>
  <c r="AA50" i="1" s="1"/>
  <c r="M49" i="1"/>
  <c r="E49" i="1"/>
  <c r="K49" i="1"/>
  <c r="C49" i="1"/>
  <c r="L49" i="1"/>
  <c r="H49" i="1"/>
  <c r="F49" i="1"/>
  <c r="J49" i="1"/>
  <c r="I49" i="1"/>
  <c r="D49" i="1"/>
  <c r="B49" i="1"/>
  <c r="V50" i="1" l="1"/>
  <c r="U50" i="1"/>
  <c r="S50" i="1"/>
  <c r="X50" i="1"/>
  <c r="W50" i="1"/>
  <c r="R50" i="1"/>
  <c r="Z50" i="1"/>
  <c r="Y50" i="1"/>
  <c r="P50" i="1"/>
  <c r="T50" i="1"/>
  <c r="Q50" i="1"/>
  <c r="O50" i="1"/>
  <c r="J50" i="1"/>
  <c r="B50" i="1"/>
  <c r="M50" i="1"/>
  <c r="D50" i="1"/>
  <c r="K50" i="1"/>
  <c r="H50" i="1"/>
  <c r="A51" i="1"/>
  <c r="AA51" i="1" s="1"/>
  <c r="F50" i="1"/>
  <c r="L50" i="1"/>
  <c r="I50" i="1"/>
  <c r="G50" i="1"/>
  <c r="C50" i="1"/>
  <c r="E50" i="1"/>
  <c r="Z51" i="1" l="1"/>
  <c r="R51" i="1"/>
  <c r="Y51" i="1"/>
  <c r="Q51" i="1"/>
  <c r="W51" i="1"/>
  <c r="O51" i="1"/>
  <c r="X51" i="1"/>
  <c r="V51" i="1"/>
  <c r="T51" i="1"/>
  <c r="P51" i="1"/>
  <c r="U51" i="1"/>
  <c r="S51" i="1"/>
  <c r="F51" i="1"/>
  <c r="K51" i="1"/>
  <c r="B51" i="1"/>
  <c r="J51" i="1"/>
  <c r="I51" i="1"/>
  <c r="G51" i="1"/>
  <c r="L51" i="1"/>
  <c r="H51" i="1"/>
  <c r="A54" i="1"/>
  <c r="AA54" i="1" s="1"/>
  <c r="M51" i="1"/>
  <c r="D51" i="1"/>
  <c r="E51" i="1"/>
  <c r="C51" i="1"/>
  <c r="V54" i="1" l="1"/>
  <c r="U54" i="1"/>
  <c r="S54" i="1"/>
  <c r="Y54" i="1"/>
  <c r="X54" i="1"/>
  <c r="T54" i="1"/>
  <c r="Z54" i="1"/>
  <c r="R54" i="1"/>
  <c r="W54" i="1"/>
  <c r="Q54" i="1"/>
  <c r="P54" i="1"/>
  <c r="O54" i="1"/>
  <c r="J54" i="1"/>
  <c r="B54" i="1"/>
  <c r="I54" i="1"/>
  <c r="H54" i="1"/>
  <c r="G54" i="1"/>
  <c r="E54" i="1"/>
  <c r="K54" i="1"/>
  <c r="F54" i="1"/>
  <c r="A55" i="1"/>
  <c r="AA55" i="1" s="1"/>
  <c r="M54" i="1"/>
  <c r="L54" i="1"/>
  <c r="D54" i="1"/>
  <c r="C54" i="1"/>
  <c r="Z55" i="1" l="1"/>
  <c r="R55" i="1"/>
  <c r="Y55" i="1"/>
  <c r="Q55" i="1"/>
  <c r="W55" i="1"/>
  <c r="O55" i="1"/>
  <c r="X55" i="1"/>
  <c r="U55" i="1"/>
  <c r="T55" i="1"/>
  <c r="V55" i="1"/>
  <c r="P55" i="1"/>
  <c r="S55" i="1"/>
  <c r="F55" i="1"/>
  <c r="H55" i="1"/>
  <c r="G55" i="1"/>
  <c r="E55" i="1"/>
  <c r="A56" i="1"/>
  <c r="AA56" i="1" s="1"/>
  <c r="L55" i="1"/>
  <c r="C55" i="1"/>
  <c r="M55" i="1"/>
  <c r="I55" i="1"/>
  <c r="D55" i="1"/>
  <c r="J55" i="1"/>
  <c r="B55" i="1"/>
  <c r="K55" i="1"/>
  <c r="V56" i="1" l="1"/>
  <c r="U56" i="1"/>
  <c r="S56" i="1"/>
  <c r="Z56" i="1"/>
  <c r="O56" i="1"/>
  <c r="Y56" i="1"/>
  <c r="W56" i="1"/>
  <c r="T56" i="1"/>
  <c r="Q56" i="1"/>
  <c r="R56" i="1"/>
  <c r="P56" i="1"/>
  <c r="X56" i="1"/>
  <c r="J56" i="1"/>
  <c r="B56" i="1"/>
  <c r="F56" i="1"/>
  <c r="E56" i="1"/>
  <c r="M56" i="1"/>
  <c r="D56" i="1"/>
  <c r="K56" i="1"/>
  <c r="L56" i="1"/>
  <c r="G56" i="1"/>
  <c r="A57" i="1"/>
  <c r="AA57" i="1" s="1"/>
  <c r="C56" i="1"/>
  <c r="I56" i="1"/>
  <c r="H56" i="1"/>
  <c r="Z57" i="1" l="1"/>
  <c r="R57" i="1"/>
  <c r="Y57" i="1"/>
  <c r="Q57" i="1"/>
  <c r="W57" i="1"/>
  <c r="O57" i="1"/>
  <c r="V57" i="1"/>
  <c r="X57" i="1"/>
  <c r="U57" i="1"/>
  <c r="T57" i="1"/>
  <c r="S57" i="1"/>
  <c r="P57" i="1"/>
  <c r="F57" i="1"/>
  <c r="M57" i="1"/>
  <c r="D57" i="1"/>
  <c r="A58" i="1"/>
  <c r="AA58" i="1" s="1"/>
  <c r="L57" i="1"/>
  <c r="C57" i="1"/>
  <c r="K57" i="1"/>
  <c r="B57" i="1"/>
  <c r="I57" i="1"/>
  <c r="J57" i="1"/>
  <c r="E57" i="1"/>
  <c r="H57" i="1"/>
  <c r="G57" i="1"/>
  <c r="V58" i="1" l="1"/>
  <c r="U58" i="1"/>
  <c r="S58" i="1"/>
  <c r="P58" i="1"/>
  <c r="Z58" i="1"/>
  <c r="O58" i="1"/>
  <c r="X58" i="1"/>
  <c r="R58" i="1"/>
  <c r="Q58" i="1"/>
  <c r="Y58" i="1"/>
  <c r="W58" i="1"/>
  <c r="T58" i="1"/>
  <c r="J58" i="1"/>
  <c r="B58" i="1"/>
  <c r="A59" i="1"/>
  <c r="AA59" i="1" s="1"/>
  <c r="L58" i="1"/>
  <c r="C58" i="1"/>
  <c r="K58" i="1"/>
  <c r="I58" i="1"/>
  <c r="G58" i="1"/>
  <c r="H58" i="1"/>
  <c r="D58" i="1"/>
  <c r="F58" i="1"/>
  <c r="E58" i="1"/>
  <c r="M58" i="1"/>
  <c r="Z59" i="1" l="1"/>
  <c r="R59" i="1"/>
  <c r="Y59" i="1"/>
  <c r="Q59" i="1"/>
  <c r="W59" i="1"/>
  <c r="O59" i="1"/>
  <c r="P59" i="1"/>
  <c r="X59" i="1"/>
  <c r="U59" i="1"/>
  <c r="V59" i="1"/>
  <c r="T59" i="1"/>
  <c r="S59" i="1"/>
  <c r="F59" i="1"/>
  <c r="J59" i="1"/>
  <c r="I59" i="1"/>
  <c r="H59" i="1"/>
  <c r="E59" i="1"/>
  <c r="G59" i="1"/>
  <c r="B59" i="1"/>
  <c r="M59" i="1"/>
  <c r="L59" i="1"/>
  <c r="K59" i="1"/>
  <c r="C59" i="1"/>
  <c r="D59" i="1"/>
  <c r="A60" i="1"/>
  <c r="AA60" i="1" s="1"/>
  <c r="V60" i="1" l="1"/>
  <c r="U60" i="1"/>
  <c r="S60" i="1"/>
  <c r="Q60" i="1"/>
  <c r="P60" i="1"/>
  <c r="Y60" i="1"/>
  <c r="O60" i="1"/>
  <c r="Z60" i="1"/>
  <c r="X60" i="1"/>
  <c r="W60" i="1"/>
  <c r="T60" i="1"/>
  <c r="R60" i="1"/>
  <c r="J60" i="1"/>
  <c r="B60" i="1"/>
  <c r="H60" i="1"/>
  <c r="G60" i="1"/>
  <c r="F60" i="1"/>
  <c r="M60" i="1"/>
  <c r="D60" i="1"/>
  <c r="E60" i="1"/>
  <c r="A61" i="1"/>
  <c r="AA61" i="1" s="1"/>
  <c r="K60" i="1"/>
  <c r="L60" i="1"/>
  <c r="I60" i="1"/>
  <c r="C60" i="1"/>
  <c r="Z61" i="1" l="1"/>
  <c r="R61" i="1"/>
  <c r="Y61" i="1"/>
  <c r="Q61" i="1"/>
  <c r="W61" i="1"/>
  <c r="O61" i="1"/>
  <c r="S61" i="1"/>
  <c r="P61" i="1"/>
  <c r="V61" i="1"/>
  <c r="T61" i="1"/>
  <c r="U61" i="1"/>
  <c r="X61" i="1"/>
  <c r="F61" i="1"/>
  <c r="G61" i="1"/>
  <c r="E61" i="1"/>
  <c r="M61" i="1"/>
  <c r="D61" i="1"/>
  <c r="K61" i="1"/>
  <c r="B61" i="1"/>
  <c r="A62" i="1"/>
  <c r="AA62" i="1" s="1"/>
  <c r="C61" i="1"/>
  <c r="L61" i="1"/>
  <c r="H61" i="1"/>
  <c r="J61" i="1"/>
  <c r="I61" i="1"/>
  <c r="V62" i="1" l="1"/>
  <c r="U62" i="1"/>
  <c r="S62" i="1"/>
  <c r="R62" i="1"/>
  <c r="Q62" i="1"/>
  <c r="Z62" i="1"/>
  <c r="O62" i="1"/>
  <c r="Y62" i="1"/>
  <c r="T62" i="1"/>
  <c r="X62" i="1"/>
  <c r="W62" i="1"/>
  <c r="P62" i="1"/>
  <c r="J62" i="1"/>
  <c r="B62" i="1"/>
  <c r="E62" i="1"/>
  <c r="M62" i="1"/>
  <c r="D62" i="1"/>
  <c r="A63" i="1"/>
  <c r="AA63" i="1" s="1"/>
  <c r="L62" i="1"/>
  <c r="C62" i="1"/>
  <c r="I62" i="1"/>
  <c r="K62" i="1"/>
  <c r="H62" i="1"/>
  <c r="G62" i="1"/>
  <c r="F62" i="1"/>
  <c r="Z63" i="1" l="1"/>
  <c r="R63" i="1"/>
  <c r="Y63" i="1"/>
  <c r="Q63" i="1"/>
  <c r="W63" i="1"/>
  <c r="O63" i="1"/>
  <c r="T63" i="1"/>
  <c r="S63" i="1"/>
  <c r="U63" i="1"/>
  <c r="P63" i="1"/>
  <c r="X63" i="1"/>
  <c r="V63" i="1"/>
  <c r="F63" i="1"/>
  <c r="A64" i="1"/>
  <c r="AA64" i="1" s="1"/>
  <c r="L63" i="1"/>
  <c r="C63" i="1"/>
  <c r="K63" i="1"/>
  <c r="B63" i="1"/>
  <c r="J63" i="1"/>
  <c r="H63" i="1"/>
  <c r="M63" i="1"/>
  <c r="I63" i="1"/>
  <c r="G63" i="1"/>
  <c r="E63" i="1"/>
  <c r="D63" i="1"/>
  <c r="V64" i="1" l="1"/>
  <c r="U64" i="1"/>
  <c r="S64" i="1"/>
  <c r="T64" i="1"/>
  <c r="R64" i="1"/>
  <c r="P64" i="1"/>
  <c r="Z64" i="1"/>
  <c r="Y64" i="1"/>
  <c r="X64" i="1"/>
  <c r="W64" i="1"/>
  <c r="Q64" i="1"/>
  <c r="O64" i="1"/>
  <c r="J64" i="1"/>
  <c r="B64" i="1"/>
  <c r="K64" i="1"/>
  <c r="I64" i="1"/>
  <c r="H64" i="1"/>
  <c r="F64" i="1"/>
  <c r="L64" i="1"/>
  <c r="G64" i="1"/>
  <c r="D64" i="1"/>
  <c r="C64" i="1"/>
  <c r="A65" i="1"/>
  <c r="AA65" i="1" s="1"/>
  <c r="M64" i="1"/>
  <c r="E64" i="1"/>
  <c r="Z65" i="1" l="1"/>
  <c r="R65" i="1"/>
  <c r="Y65" i="1"/>
  <c r="Q65" i="1"/>
  <c r="W65" i="1"/>
  <c r="O65" i="1"/>
  <c r="U65" i="1"/>
  <c r="T65" i="1"/>
  <c r="P65" i="1"/>
  <c r="X65" i="1"/>
  <c r="V65" i="1"/>
  <c r="S65" i="1"/>
  <c r="F65" i="1"/>
  <c r="I65" i="1"/>
  <c r="H65" i="1"/>
  <c r="G65" i="1"/>
  <c r="M65" i="1"/>
  <c r="D65" i="1"/>
  <c r="J65" i="1"/>
  <c r="E65" i="1"/>
  <c r="L65" i="1"/>
  <c r="K65" i="1"/>
  <c r="C65" i="1"/>
  <c r="B65" i="1"/>
  <c r="A66" i="1"/>
  <c r="AA66" i="1" s="1"/>
  <c r="V66" i="1" l="1"/>
  <c r="U66" i="1"/>
  <c r="S66" i="1"/>
  <c r="W66" i="1"/>
  <c r="T66" i="1"/>
  <c r="Q66" i="1"/>
  <c r="Y66" i="1"/>
  <c r="R66" i="1"/>
  <c r="X66" i="1"/>
  <c r="P66" i="1"/>
  <c r="O66" i="1"/>
  <c r="Z66" i="1"/>
  <c r="J66" i="1"/>
  <c r="B66" i="1"/>
  <c r="G66" i="1"/>
  <c r="F66" i="1"/>
  <c r="E66" i="1"/>
  <c r="A67" i="1"/>
  <c r="AA67" i="1" s="1"/>
  <c r="L66" i="1"/>
  <c r="C66" i="1"/>
  <c r="M66" i="1"/>
  <c r="H66" i="1"/>
  <c r="D66" i="1"/>
  <c r="I66" i="1"/>
  <c r="K66" i="1"/>
  <c r="Z67" i="1" l="1"/>
  <c r="R67" i="1"/>
  <c r="Y67" i="1"/>
  <c r="Q67" i="1"/>
  <c r="W67" i="1"/>
  <c r="O67" i="1"/>
  <c r="V67" i="1"/>
  <c r="U67" i="1"/>
  <c r="S67" i="1"/>
  <c r="X67" i="1"/>
  <c r="T67" i="1"/>
  <c r="P67" i="1"/>
  <c r="F67" i="1"/>
  <c r="E67" i="1"/>
  <c r="M67" i="1"/>
  <c r="D67" i="1"/>
  <c r="A68" i="1"/>
  <c r="AA68" i="1" s="1"/>
  <c r="L67" i="1"/>
  <c r="C67" i="1"/>
  <c r="J67" i="1"/>
  <c r="K67" i="1"/>
  <c r="G67" i="1"/>
  <c r="B67" i="1"/>
  <c r="I67" i="1"/>
  <c r="H67" i="1"/>
  <c r="V68" i="1" l="1"/>
  <c r="U68" i="1"/>
  <c r="S68" i="1"/>
  <c r="X68" i="1"/>
  <c r="W68" i="1"/>
  <c r="R68" i="1"/>
  <c r="T68" i="1"/>
  <c r="Q68" i="1"/>
  <c r="P68" i="1"/>
  <c r="O68" i="1"/>
  <c r="Y68" i="1"/>
  <c r="Z68" i="1"/>
  <c r="J68" i="1"/>
  <c r="B68" i="1"/>
  <c r="M68" i="1"/>
  <c r="D68" i="1"/>
  <c r="A69" i="1"/>
  <c r="AA69" i="1" s="1"/>
  <c r="L68" i="1"/>
  <c r="C68" i="1"/>
  <c r="K68" i="1"/>
  <c r="H68" i="1"/>
  <c r="I68" i="1"/>
  <c r="E68" i="1"/>
  <c r="G68" i="1"/>
  <c r="F68" i="1"/>
  <c r="Z69" i="1" l="1"/>
  <c r="R69" i="1"/>
  <c r="Y69" i="1"/>
  <c r="Q69" i="1"/>
  <c r="W69" i="1"/>
  <c r="O69" i="1"/>
  <c r="X69" i="1"/>
  <c r="V69" i="1"/>
  <c r="T69" i="1"/>
  <c r="U69" i="1"/>
  <c r="S69" i="1"/>
  <c r="P69" i="1"/>
  <c r="F69" i="1"/>
  <c r="K69" i="1"/>
  <c r="B69" i="1"/>
  <c r="J69" i="1"/>
  <c r="I69" i="1"/>
  <c r="G69" i="1"/>
  <c r="H69" i="1"/>
  <c r="A70" i="1"/>
  <c r="AA70" i="1" s="1"/>
  <c r="C69" i="1"/>
  <c r="M69" i="1"/>
  <c r="E69" i="1"/>
  <c r="L69" i="1"/>
  <c r="D69" i="1"/>
  <c r="V70" i="1" l="1"/>
  <c r="U70" i="1"/>
  <c r="S70" i="1"/>
  <c r="Y70" i="1"/>
  <c r="X70" i="1"/>
  <c r="T70" i="1"/>
  <c r="Q70" i="1"/>
  <c r="O70" i="1"/>
  <c r="P70" i="1"/>
  <c r="Z70" i="1"/>
  <c r="W70" i="1"/>
  <c r="R70" i="1"/>
  <c r="J70" i="1"/>
  <c r="B70" i="1"/>
  <c r="I70" i="1"/>
  <c r="H70" i="1"/>
  <c r="G70" i="1"/>
  <c r="E70" i="1"/>
  <c r="F70" i="1"/>
  <c r="C70" i="1"/>
  <c r="M70" i="1"/>
  <c r="A71" i="1"/>
  <c r="AA71" i="1" s="1"/>
  <c r="L70" i="1"/>
  <c r="K70" i="1"/>
  <c r="D70" i="1"/>
  <c r="Z71" i="1" l="1"/>
  <c r="R71" i="1"/>
  <c r="Y71" i="1"/>
  <c r="Q71" i="1"/>
  <c r="W71" i="1"/>
  <c r="O71" i="1"/>
  <c r="X71" i="1"/>
  <c r="U71" i="1"/>
  <c r="V71" i="1"/>
  <c r="T71" i="1"/>
  <c r="S71" i="1"/>
  <c r="P71" i="1"/>
  <c r="F71" i="1"/>
  <c r="H71" i="1"/>
  <c r="G71" i="1"/>
  <c r="E71" i="1"/>
  <c r="A72" i="1"/>
  <c r="AA72" i="1" s="1"/>
  <c r="L71" i="1"/>
  <c r="C71" i="1"/>
  <c r="D71" i="1"/>
  <c r="M71" i="1"/>
  <c r="J71" i="1"/>
  <c r="I71" i="1"/>
  <c r="B71" i="1"/>
  <c r="K71" i="1"/>
  <c r="V72" i="1" l="1"/>
  <c r="U72" i="1"/>
  <c r="S72" i="1"/>
  <c r="Z72" i="1"/>
  <c r="O72" i="1"/>
  <c r="Y72" i="1"/>
  <c r="W72" i="1"/>
  <c r="P72" i="1"/>
  <c r="T72" i="1"/>
  <c r="X72" i="1"/>
  <c r="R72" i="1"/>
  <c r="Q72" i="1"/>
  <c r="J72" i="1"/>
  <c r="B72" i="1"/>
  <c r="F72" i="1"/>
  <c r="E72" i="1"/>
  <c r="M72" i="1"/>
  <c r="D72" i="1"/>
  <c r="K72" i="1"/>
  <c r="A73" i="1"/>
  <c r="AA73" i="1" s="1"/>
  <c r="C72" i="1"/>
  <c r="L72" i="1"/>
  <c r="I72" i="1"/>
  <c r="G72" i="1"/>
  <c r="H72" i="1"/>
  <c r="Z73" i="1" l="1"/>
  <c r="R73" i="1"/>
  <c r="Y73" i="1"/>
  <c r="Q73" i="1"/>
  <c r="W73" i="1"/>
  <c r="O73" i="1"/>
  <c r="V73" i="1"/>
  <c r="U73" i="1"/>
  <c r="S73" i="1"/>
  <c r="T73" i="1"/>
  <c r="P73" i="1"/>
  <c r="X73" i="1"/>
  <c r="F73" i="1"/>
  <c r="M73" i="1"/>
  <c r="D73" i="1"/>
  <c r="A74" i="1"/>
  <c r="AA74" i="1" s="1"/>
  <c r="L73" i="1"/>
  <c r="C73" i="1"/>
  <c r="K73" i="1"/>
  <c r="B73" i="1"/>
  <c r="I73" i="1"/>
  <c r="J73" i="1"/>
  <c r="H73" i="1"/>
  <c r="G73" i="1"/>
  <c r="E73" i="1"/>
  <c r="V74" i="1" l="1"/>
  <c r="U74" i="1"/>
  <c r="S74" i="1"/>
  <c r="P74" i="1"/>
  <c r="Z74" i="1"/>
  <c r="O74" i="1"/>
  <c r="X74" i="1"/>
  <c r="Y74" i="1"/>
  <c r="W74" i="1"/>
  <c r="T74" i="1"/>
  <c r="R74" i="1"/>
  <c r="Q74" i="1"/>
  <c r="J74" i="1"/>
  <c r="B74" i="1"/>
  <c r="A75" i="1"/>
  <c r="AA75" i="1" s="1"/>
  <c r="L74" i="1"/>
  <c r="C74" i="1"/>
  <c r="K74" i="1"/>
  <c r="I74" i="1"/>
  <c r="G74" i="1"/>
  <c r="M74" i="1"/>
  <c r="H74" i="1"/>
  <c r="F74" i="1"/>
  <c r="E74" i="1"/>
  <c r="D74" i="1"/>
  <c r="Z75" i="1" l="1"/>
  <c r="R75" i="1"/>
  <c r="Y75" i="1"/>
  <c r="Q75" i="1"/>
  <c r="W75" i="1"/>
  <c r="O75" i="1"/>
  <c r="P75" i="1"/>
  <c r="X75" i="1"/>
  <c r="T75" i="1"/>
  <c r="S75" i="1"/>
  <c r="U75" i="1"/>
  <c r="V75" i="1"/>
  <c r="F75" i="1"/>
  <c r="J75" i="1"/>
  <c r="I75" i="1"/>
  <c r="H75" i="1"/>
  <c r="E75" i="1"/>
  <c r="M75" i="1"/>
  <c r="K75" i="1"/>
  <c r="G75" i="1"/>
  <c r="A76" i="1"/>
  <c r="AA76" i="1" s="1"/>
  <c r="L75" i="1"/>
  <c r="D75" i="1"/>
  <c r="C75" i="1"/>
  <c r="B75" i="1"/>
  <c r="V76" i="1" l="1"/>
  <c r="U76" i="1"/>
  <c r="S76" i="1"/>
  <c r="Q76" i="1"/>
  <c r="P76" i="1"/>
  <c r="Y76" i="1"/>
  <c r="Z76" i="1"/>
  <c r="O76" i="1"/>
  <c r="X76" i="1"/>
  <c r="W76" i="1"/>
  <c r="T76" i="1"/>
  <c r="R76" i="1"/>
  <c r="J76" i="1"/>
  <c r="B76" i="1"/>
  <c r="H76" i="1"/>
  <c r="G76" i="1"/>
  <c r="F76" i="1"/>
  <c r="M76" i="1"/>
  <c r="D76" i="1"/>
  <c r="L76" i="1"/>
  <c r="I76" i="1"/>
  <c r="E76" i="1"/>
  <c r="K76" i="1"/>
  <c r="C76" i="1"/>
  <c r="A79" i="1"/>
  <c r="AA79" i="1" s="1"/>
  <c r="Z79" i="1" l="1"/>
  <c r="R79" i="1"/>
  <c r="Y79" i="1"/>
  <c r="Q79" i="1"/>
  <c r="W79" i="1"/>
  <c r="O79" i="1"/>
  <c r="S79" i="1"/>
  <c r="P79" i="1"/>
  <c r="X79" i="1"/>
  <c r="V79" i="1"/>
  <c r="U79" i="1"/>
  <c r="T79" i="1"/>
  <c r="F79" i="1"/>
  <c r="G79" i="1"/>
  <c r="E79" i="1"/>
  <c r="M79" i="1"/>
  <c r="D79" i="1"/>
  <c r="K79" i="1"/>
  <c r="B79" i="1"/>
  <c r="L79" i="1"/>
  <c r="J79" i="1"/>
  <c r="H79" i="1"/>
  <c r="A80" i="1"/>
  <c r="AA80" i="1" s="1"/>
  <c r="C79" i="1"/>
  <c r="I79" i="1"/>
  <c r="V80" i="1" l="1"/>
  <c r="U80" i="1"/>
  <c r="S80" i="1"/>
  <c r="R80" i="1"/>
  <c r="Q80" i="1"/>
  <c r="Z80" i="1"/>
  <c r="O80" i="1"/>
  <c r="X80" i="1"/>
  <c r="T80" i="1"/>
  <c r="W80" i="1"/>
  <c r="P80" i="1"/>
  <c r="Y80" i="1"/>
  <c r="J80" i="1"/>
  <c r="B80" i="1"/>
  <c r="E80" i="1"/>
  <c r="M80" i="1"/>
  <c r="D80" i="1"/>
  <c r="A81" i="1"/>
  <c r="AA81" i="1" s="1"/>
  <c r="L80" i="1"/>
  <c r="C80" i="1"/>
  <c r="I80" i="1"/>
  <c r="K80" i="1"/>
  <c r="H80" i="1"/>
  <c r="F80" i="1"/>
  <c r="G80" i="1"/>
  <c r="Z81" i="1" l="1"/>
  <c r="R81" i="1"/>
  <c r="Y81" i="1"/>
  <c r="Q81" i="1"/>
  <c r="W81" i="1"/>
  <c r="O81" i="1"/>
  <c r="T81" i="1"/>
  <c r="S81" i="1"/>
  <c r="X81" i="1"/>
  <c r="V81" i="1"/>
  <c r="U81" i="1"/>
  <c r="P81" i="1"/>
  <c r="F81" i="1"/>
  <c r="A82" i="1"/>
  <c r="AA82" i="1" s="1"/>
  <c r="L81" i="1"/>
  <c r="C81" i="1"/>
  <c r="K81" i="1"/>
  <c r="B81" i="1"/>
  <c r="J81" i="1"/>
  <c r="H81" i="1"/>
  <c r="I81" i="1"/>
  <c r="G81" i="1"/>
  <c r="D81" i="1"/>
  <c r="E81" i="1"/>
  <c r="M81" i="1"/>
  <c r="V82" i="1" l="1"/>
  <c r="U82" i="1"/>
  <c r="S82" i="1"/>
  <c r="T82" i="1"/>
  <c r="R82" i="1"/>
  <c r="P82" i="1"/>
  <c r="W82" i="1"/>
  <c r="Q82" i="1"/>
  <c r="O82" i="1"/>
  <c r="Z82" i="1"/>
  <c r="Y82" i="1"/>
  <c r="X82" i="1"/>
  <c r="J82" i="1"/>
  <c r="B82" i="1"/>
  <c r="K82" i="1"/>
  <c r="I82" i="1"/>
  <c r="H82" i="1"/>
  <c r="F82" i="1"/>
  <c r="G82" i="1"/>
  <c r="E82" i="1"/>
  <c r="A83" i="1"/>
  <c r="AA83" i="1" s="1"/>
  <c r="C82" i="1"/>
  <c r="D82" i="1"/>
  <c r="M82" i="1"/>
  <c r="L82" i="1"/>
  <c r="Z83" i="1" l="1"/>
  <c r="R83" i="1"/>
  <c r="Y83" i="1"/>
  <c r="Q83" i="1"/>
  <c r="W83" i="1"/>
  <c r="O83" i="1"/>
  <c r="U83" i="1"/>
  <c r="T83" i="1"/>
  <c r="P83" i="1"/>
  <c r="X83" i="1"/>
  <c r="V83" i="1"/>
  <c r="S83" i="1"/>
  <c r="F83" i="1"/>
  <c r="I83" i="1"/>
  <c r="H83" i="1"/>
  <c r="G83" i="1"/>
  <c r="M83" i="1"/>
  <c r="D83" i="1"/>
  <c r="E83" i="1"/>
  <c r="A84" i="1"/>
  <c r="AA84" i="1" s="1"/>
  <c r="C83" i="1"/>
  <c r="L83" i="1"/>
  <c r="K83" i="1"/>
  <c r="B83" i="1"/>
  <c r="J83" i="1"/>
  <c r="V84" i="1" l="1"/>
  <c r="U84" i="1"/>
  <c r="S84" i="1"/>
  <c r="W84" i="1"/>
  <c r="T84" i="1"/>
  <c r="Q84" i="1"/>
  <c r="P84" i="1"/>
  <c r="O84" i="1"/>
  <c r="Z84" i="1"/>
  <c r="Y84" i="1"/>
  <c r="X84" i="1"/>
  <c r="R84" i="1"/>
  <c r="J84" i="1"/>
  <c r="B84" i="1"/>
  <c r="G84" i="1"/>
  <c r="F84" i="1"/>
  <c r="E84" i="1"/>
  <c r="A85" i="1"/>
  <c r="AA85" i="1" s="1"/>
  <c r="L84" i="1"/>
  <c r="C84" i="1"/>
  <c r="D84" i="1"/>
  <c r="M84" i="1"/>
  <c r="K84" i="1"/>
  <c r="I84" i="1"/>
  <c r="H84" i="1"/>
  <c r="Z85" i="1" l="1"/>
  <c r="R85" i="1"/>
  <c r="Y85" i="1"/>
  <c r="Q85" i="1"/>
  <c r="W85" i="1"/>
  <c r="O85" i="1"/>
  <c r="V85" i="1"/>
  <c r="U85" i="1"/>
  <c r="S85" i="1"/>
  <c r="X85" i="1"/>
  <c r="T85" i="1"/>
  <c r="P85" i="1"/>
  <c r="F85" i="1"/>
  <c r="E85" i="1"/>
  <c r="M85" i="1"/>
  <c r="D85" i="1"/>
  <c r="A86" i="1"/>
  <c r="AA86" i="1" s="1"/>
  <c r="L85" i="1"/>
  <c r="C85" i="1"/>
  <c r="J85" i="1"/>
  <c r="B85" i="1"/>
  <c r="K85" i="1"/>
  <c r="I85" i="1"/>
  <c r="H85" i="1"/>
  <c r="G85" i="1"/>
  <c r="V86" i="1" l="1"/>
  <c r="U86" i="1"/>
  <c r="S86" i="1"/>
  <c r="X86" i="1"/>
  <c r="W86" i="1"/>
  <c r="R86" i="1"/>
  <c r="O86" i="1"/>
  <c r="Z86" i="1"/>
  <c r="Y86" i="1"/>
  <c r="T86" i="1"/>
  <c r="Q86" i="1"/>
  <c r="P86" i="1"/>
  <c r="J86" i="1"/>
  <c r="B86" i="1"/>
  <c r="M86" i="1"/>
  <c r="D86" i="1"/>
  <c r="A87" i="1"/>
  <c r="AA87" i="1" s="1"/>
  <c r="L86" i="1"/>
  <c r="C86" i="1"/>
  <c r="K86" i="1"/>
  <c r="H86" i="1"/>
  <c r="I86" i="1"/>
  <c r="G86" i="1"/>
  <c r="F86" i="1"/>
  <c r="E86" i="1"/>
  <c r="Z87" i="1" l="1"/>
  <c r="R87" i="1"/>
  <c r="Y87" i="1"/>
  <c r="Q87" i="1"/>
  <c r="W87" i="1"/>
  <c r="O87" i="1"/>
  <c r="X87" i="1"/>
  <c r="V87" i="1"/>
  <c r="T87" i="1"/>
  <c r="U87" i="1"/>
  <c r="P87" i="1"/>
  <c r="S87" i="1"/>
  <c r="F87" i="1"/>
  <c r="K87" i="1"/>
  <c r="B87" i="1"/>
  <c r="J87" i="1"/>
  <c r="I87" i="1"/>
  <c r="G87" i="1"/>
  <c r="L87" i="1"/>
  <c r="H87" i="1"/>
  <c r="M87" i="1"/>
  <c r="E87" i="1"/>
  <c r="D87" i="1"/>
  <c r="C87" i="1"/>
</calcChain>
</file>

<file path=xl/sharedStrings.xml><?xml version="1.0" encoding="utf-8"?>
<sst xmlns="http://schemas.openxmlformats.org/spreadsheetml/2006/main" count="90" uniqueCount="21">
  <si>
    <t>Rate</t>
  </si>
  <si>
    <t>Loan Amt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</si>
  <si>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</si>
  <si>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</si>
  <si>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</si>
  <si>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</si>
  <si>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</si>
  <si>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</si>
  <si>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</si>
  <si>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</si>
  <si>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</si>
  <si>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</si>
  <si>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</si>
  <si>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</si>
  <si>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</si>
  <si>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</si>
  <si>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</si>
  <si>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</si>
  <si>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</si>
  <si>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</si>
  <si>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Suggested Payment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</si>
</sst>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4" fontId="2" fillId="0" borderId="0" xfId="1" applyFont="1"/>
    <xf numFmtId="10" fontId="2" fillId="0" borderId="0" xfId="2" applyNumberFormat="1" applyFont="1"/>
    <xf numFmtId="9" fontId="2" fillId="0" borderId="0" xfId="2" applyFont="1"/>
    <xf numFmtId="0" fontId="0" fillId="0" borderId="1" xfId="0" applyBorder="1"/>
    <xf numFmtId="44" fontId="2" fillId="0" borderId="2" xfId="1" applyFont="1" applyBorder="1"/>
    <xf numFmtId="44" fontId="2" fillId="2" borderId="3" xfId="1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44" fontId="4" fillId="3" borderId="6" xfId="1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3" borderId="2" xfId="1" applyFont="1" applyFill="1" applyBorder="1"/>
    <xf numFmtId="44" fontId="0" fillId="4" borderId="7" xfId="1" applyFont="1" applyFill="1" applyBorder="1"/>
    <xf numFmtId="8" fontId="0" fillId="4" borderId="8" xfId="0" applyNumberFormat="1" applyFont="1" applyFill="1" applyBorder="1"/>
    <xf numFmtId="8" fontId="0" fillId="4" borderId="9" xfId="0" applyNumberFormat="1" applyFont="1" applyFill="1" applyBorder="1"/>
    <xf numFmtId="44" fontId="0" fillId="4" borderId="10" xfId="1" applyFont="1" applyFill="1" applyBorder="1"/>
    <xf numFmtId="44" fontId="0" fillId="0" borderId="7" xfId="1" applyFont="1" applyBorder="1"/>
    <xf numFmtId="8" fontId="0" fillId="0" borderId="11" xfId="0" applyNumberFormat="1" applyFont="1" applyBorder="1"/>
    <xf numFmtId="8" fontId="0" fillId="0" borderId="12" xfId="0" applyNumberFormat="1" applyFont="1" applyBorder="1"/>
    <xf numFmtId="44" fontId="0" fillId="0" borderId="10" xfId="1" applyFont="1" applyBorder="1"/>
    <xf numFmtId="8" fontId="0" fillId="4" borderId="11" xfId="0" applyNumberFormat="1" applyFont="1" applyFill="1" applyBorder="1"/>
    <xf numFmtId="8" fontId="0" fillId="4" borderId="12" xfId="0" applyNumberFormat="1" applyFont="1" applyFill="1" applyBorder="1"/>
    <xf numFmtId="44" fontId="0" fillId="4" borderId="13" xfId="1" applyFont="1" applyFill="1" applyBorder="1"/>
    <xf numFmtId="8" fontId="0" fillId="4" borderId="14" xfId="0" applyNumberFormat="1" applyFont="1" applyFill="1" applyBorder="1"/>
    <xf numFmtId="8" fontId="0" fillId="4" borderId="15" xfId="0" applyNumberFormat="1" applyFont="1" applyFill="1" applyBorder="1"/>
    <xf numFmtId="44" fontId="0" fillId="4" borderId="16" xfId="1" applyFont="1" applyFill="1" applyBorder="1"/>
    <xf numFmtId="44" fontId="0" fillId="0" borderId="13" xfId="1" applyFont="1" applyBorder="1"/>
    <xf numFmtId="8" fontId="0" fillId="0" borderId="14" xfId="0" applyNumberFormat="1" applyFont="1" applyBorder="1"/>
    <xf numFmtId="8" fontId="0" fillId="0" borderId="15" xfId="0" applyNumberFormat="1" applyFont="1" applyBorder="1"/>
    <xf numFmtId="44" fontId="0" fillId="0" borderId="16" xfId="1" applyFont="1" applyBorder="1"/>
    <xf numFmtId="44" fontId="0" fillId="0" borderId="0" xfId="1" applyFont="1"/>
    <xf numFmtId="44" fontId="0" fillId="0" borderId="2" xfId="1" applyFont="1" applyBorder="1"/>
    <xf numFmtId="44" fontId="2" fillId="2" borderId="4" xfId="1" applyFont="1" applyFill="1" applyBorder="1"/>
    <xf numFmtId="0" fontId="0" fillId="0" borderId="0" xfId="0" applyBorder="1"/>
    <xf numFmtId="8" fontId="0" fillId="4" borderId="5" xfId="0" applyNumberFormat="1" applyFont="1" applyFill="1" applyBorder="1"/>
    <xf numFmtId="8" fontId="0" fillId="0" borderId="5" xfId="0" applyNumberFormat="1" applyFont="1" applyBorder="1"/>
    <xf numFmtId="0" fontId="4" fillId="2" borderId="17" xfId="0" applyFont="1" applyFill="1" applyBorder="1" applyAlignment="1">
      <alignment horizontal="center" vertical="center"/>
    </xf>
    <xf numFmtId="8" fontId="0" fillId="4" borderId="17" xfId="0" applyNumberFormat="1" applyFont="1" applyFill="1" applyBorder="1"/>
    <xf numFmtId="8" fontId="0" fillId="0" borderId="10" xfId="0" applyNumberFormat="1" applyFont="1" applyBorder="1"/>
    <xf numFmtId="8" fontId="0" fillId="4" borderId="10" xfId="0" applyNumberFormat="1" applyFont="1" applyFill="1" applyBorder="1"/>
    <xf numFmtId="8" fontId="0" fillId="4" borderId="16" xfId="0" applyNumberFormat="1" applyFont="1" applyFill="1" applyBorder="1"/>
    <xf numFmtId="44" fontId="2" fillId="2" borderId="5" xfId="1" applyFont="1" applyFill="1" applyBorder="1"/>
    <xf numFmtId="8" fontId="0" fillId="0" borderId="16" xfId="0" applyNumberFormat="1" applyFont="1" applyBorder="1"/>
    <xf numFmtId="0" fontId="2" fillId="2" borderId="3" xfId="0" applyFont="1" applyFill="1" applyBorder="1" applyAlignment="1">
      <alignment horizontal="left" vertical="top"/>
    </xf>
    <xf numFmtId="8" fontId="0" fillId="4" borderId="9" xfId="0" applyNumberFormat="1" applyFont="1" applyFill="1" applyBorder="1"/>
    <xf numFmtId="164" fontId="0" fillId="0" borderId="0" xfId="2" applyNumberFormat="1" applyFont="1"/>
    <xf numFmtId="0" fontId="5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8" fontId="7" fillId="0" borderId="11" xfId="0" applyNumberFormat="1" applyFont="1" applyBorder="1"/>
    <xf numFmtId="8" fontId="7" fillId="4" borderId="1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A2" zoomScaleNormal="10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P81" sqref="P81"/>
    </sheetView>
  </sheetViews>
  <sheetFormatPr defaultRowHeight="14.4" x14ac:dyDescent="0.3"/>
  <cols>
    <col min="1" max="1" width="10.44140625" style="33" bestFit="1" customWidth="1"/>
    <col min="2" max="8" width="9.5546875" customWidth="1"/>
    <col min="9" max="12" width="8.109375" bestFit="1" customWidth="1"/>
    <col min="13" max="13" width="8.109375" style="4" bestFit="1" customWidth="1"/>
    <col min="14" max="14" width="10.44140625" style="34" bestFit="1" customWidth="1"/>
    <col min="15" max="15" width="8.109375" bestFit="1" customWidth="1"/>
    <col min="16" max="16" width="8.109375" customWidth="1"/>
    <col min="17" max="17" width="8.109375" bestFit="1" customWidth="1"/>
    <col min="18" max="18" width="8.109375" customWidth="1"/>
    <col min="19" max="19" width="8.109375" bestFit="1" customWidth="1"/>
    <col min="20" max="20" width="8.109375" customWidth="1"/>
    <col min="21" max="21" width="8.109375" bestFit="1" customWidth="1"/>
    <col min="22" max="22" width="8.109375" customWidth="1"/>
    <col min="23" max="23" width="8.109375" bestFit="1" customWidth="1"/>
    <col min="24" max="24" width="8.109375" customWidth="1"/>
    <col min="25" max="25" width="8.109375" bestFit="1" customWidth="1"/>
    <col min="26" max="26" width="8.109375" style="36" customWidth="1"/>
    <col min="27" max="27" width="0" style="48" hidden="1" customWidth="1"/>
  </cols>
  <sheetData>
    <row r="1" spans="1:27" hidden="1" x14ac:dyDescent="0.3">
      <c r="A1" s="1" t="s">
        <v>0</v>
      </c>
      <c r="B1" s="2">
        <v>0.125</v>
      </c>
      <c r="C1" s="3">
        <v>0.1</v>
      </c>
      <c r="N1" s="5" t="s">
        <v>0</v>
      </c>
    </row>
    <row r="2" spans="1:27" ht="15.6" x14ac:dyDescent="0.3">
      <c r="A2" s="6" t="s">
        <v>20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6" t="s">
        <v>20</v>
      </c>
      <c r="O2" s="6"/>
      <c r="P2" s="35"/>
      <c r="Q2" s="8"/>
      <c r="R2" s="8"/>
      <c r="S2" s="8"/>
      <c r="T2" s="8"/>
      <c r="U2" s="8"/>
      <c r="V2" s="8"/>
      <c r="W2" s="8"/>
      <c r="X2" s="8"/>
      <c r="Y2" s="8"/>
      <c r="Z2" s="9"/>
      <c r="AA2" s="48">
        <f>IF($A2&lt;1975.1,$B$1,$C$1)</f>
        <v>0.1</v>
      </c>
    </row>
    <row r="3" spans="1:27" ht="19.95" customHeight="1" x14ac:dyDescent="0.3">
      <c r="A3" s="10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3" t="s">
        <v>13</v>
      </c>
      <c r="N3" s="14" t="s">
        <v>1</v>
      </c>
      <c r="O3" s="39" t="s">
        <v>14</v>
      </c>
      <c r="P3" s="49">
        <v>1</v>
      </c>
      <c r="Q3" s="12" t="s">
        <v>15</v>
      </c>
      <c r="R3" s="50">
        <v>2</v>
      </c>
      <c r="S3" s="39" t="s">
        <v>16</v>
      </c>
      <c r="T3" s="51">
        <v>3</v>
      </c>
      <c r="U3" s="12" t="s">
        <v>17</v>
      </c>
      <c r="V3" s="50">
        <v>4</v>
      </c>
      <c r="W3" s="39" t="s">
        <v>18</v>
      </c>
      <c r="X3" s="51">
        <v>5</v>
      </c>
      <c r="Y3" s="12" t="s">
        <v>19</v>
      </c>
      <c r="Z3" s="52">
        <v>6</v>
      </c>
      <c r="AA3" s="48">
        <f t="shared" ref="AA3:AA66" si="0">IF($A3&lt;1975.1,$B$1,$C$1)</f>
        <v>0.1</v>
      </c>
    </row>
    <row r="4" spans="1:27" ht="19.95" customHeight="1" x14ac:dyDescent="0.3">
      <c r="A4" s="15">
        <v>50</v>
      </c>
      <c r="B4" s="16">
        <f t="shared" ref="B4:M19" si="1">IF($A4&lt;1975.1,(PMT($B$1,B$3,$A4)*-1),(PMT($C$1,B$3,$A4)*-1))</f>
        <v>56.249999999999993</v>
      </c>
      <c r="C4" s="16">
        <f t="shared" si="1"/>
        <v>29.779411764705884</v>
      </c>
      <c r="D4" s="16">
        <f t="shared" si="1"/>
        <v>20.996543778801843</v>
      </c>
      <c r="E4" s="16">
        <f t="shared" si="1"/>
        <v>16.635395537525355</v>
      </c>
      <c r="F4" s="16">
        <f t="shared" si="1"/>
        <v>14.042701951980517</v>
      </c>
      <c r="G4" s="16">
        <f t="shared" si="1"/>
        <v>12.333989052978684</v>
      </c>
      <c r="H4" s="16">
        <f t="shared" si="1"/>
        <v>11.130153785607879</v>
      </c>
      <c r="I4" s="16">
        <f t="shared" si="1"/>
        <v>10.241609282321841</v>
      </c>
      <c r="J4" s="16">
        <f t="shared" si="1"/>
        <v>9.5630002085561774</v>
      </c>
      <c r="K4" s="16">
        <f t="shared" si="1"/>
        <v>9.0310890963819084</v>
      </c>
      <c r="L4" s="16">
        <f t="shared" si="1"/>
        <v>8.6056139137473284</v>
      </c>
      <c r="M4" s="17">
        <f t="shared" si="1"/>
        <v>8.2597169506783068</v>
      </c>
      <c r="N4" s="18">
        <v>50</v>
      </c>
      <c r="O4" s="40">
        <f>-PMT($AA4,O$3,$A4)</f>
        <v>7.9747912072587805</v>
      </c>
      <c r="P4" s="17">
        <f>((-PMT($AA4,O$3,$A4)*O$3)-(-PMT($AA4,O$3,$A4)*12)-(-CUMIPMT($AA4,O$3,$A4,13,O$3,0)))/(O$3-12)</f>
        <v>7.0887032953411468</v>
      </c>
      <c r="Q4" s="40">
        <f>-PMT($AA4,Q$3,$A4)</f>
        <v>7.7375355058137991</v>
      </c>
      <c r="R4" s="47">
        <f t="shared" ref="R4" si="2">((-PMT($AA4,Q$3,$A4)*Q$3)-(-PMT($AA4,Q$3,$A4)*12)-(-CUMIPMT($AA4,Q$3,$A4,13,Q$3,0)))/(Q$3-12)</f>
        <v>6.4957088196955386</v>
      </c>
      <c r="S4" s="40">
        <f>-PMT($AA4,S$3,$A4)</f>
        <v>7.538187565317898</v>
      </c>
      <c r="T4" s="47">
        <f t="shared" ref="T4" si="3">((-PMT($AA4,S$3,$A4)*S$3)-(-PMT($AA4,S$3,$A4)*12)-(-CUMIPMT($AA4,S$3,$A4,13,S$3,0)))/(S$3-12)</f>
        <v>5.9836733486016778</v>
      </c>
      <c r="U4" s="40">
        <f>-PMT($AA4,U$3,$A4)</f>
        <v>7.3694196583404148</v>
      </c>
      <c r="V4" s="47">
        <f t="shared" ref="V4" si="4">((-PMT($AA4,U$3,$A4)*U$3)-(-PMT($AA4,U$3,$A4)*12)-(-CUMIPMT($AA4,U$3,$A4,13,U$3,0)))/(U$3-12)</f>
        <v>5.5374544910254926</v>
      </c>
      <c r="W4" s="40">
        <f>-PMT($AA4,W$3,$A4)</f>
        <v>7.2256240040487079</v>
      </c>
      <c r="X4" s="47">
        <f t="shared" ref="X4" si="5">((-PMT($AA4,W$3,$A4)*W$3)-(-PMT($AA4,W$3,$A4)*12)-(-CUMIPMT($AA4,W$3,$A4,13,W$3,0)))/(W$3-12)</f>
        <v>5.1454656153473648</v>
      </c>
      <c r="Y4" s="40">
        <f>-PMT($AA4,Y$3,$A4)</f>
        <v>7.102436317670981</v>
      </c>
      <c r="Z4" s="47">
        <f t="shared" ref="Z4:Z26" si="6">((-PMT($AA4,Y$3,$A4)*Y$3)-(-PMT($AA4,Y$3,$A4)*12)-(-CUMIPMT($AA4,Y$3,$A4,13,Y$3,0)))/(Y$3-12)</f>
        <v>4.7986883286256097</v>
      </c>
      <c r="AA4" s="48">
        <f t="shared" si="0"/>
        <v>0.125</v>
      </c>
    </row>
    <row r="5" spans="1:27" ht="19.95" customHeight="1" x14ac:dyDescent="0.3">
      <c r="A5" s="19">
        <f>A4+25</f>
        <v>75</v>
      </c>
      <c r="B5" s="20">
        <f t="shared" si="1"/>
        <v>84.375</v>
      </c>
      <c r="C5" s="20">
        <f t="shared" si="1"/>
        <v>44.669117647058826</v>
      </c>
      <c r="D5" s="20">
        <f t="shared" si="1"/>
        <v>31.494815668202765</v>
      </c>
      <c r="E5" s="20">
        <f t="shared" si="1"/>
        <v>24.953093306288029</v>
      </c>
      <c r="F5" s="20">
        <f t="shared" si="1"/>
        <v>21.064052927970774</v>
      </c>
      <c r="G5" s="20">
        <f t="shared" si="1"/>
        <v>18.500983579468024</v>
      </c>
      <c r="H5" s="20">
        <f t="shared" si="1"/>
        <v>16.695230678411818</v>
      </c>
      <c r="I5" s="20">
        <f t="shared" si="1"/>
        <v>15.362413923482762</v>
      </c>
      <c r="J5" s="20">
        <f t="shared" si="1"/>
        <v>14.344500312834267</v>
      </c>
      <c r="K5" s="20">
        <f t="shared" si="1"/>
        <v>13.546633644572863</v>
      </c>
      <c r="L5" s="20">
        <f t="shared" ref="L5:M19" si="7">IF($A5&lt;1975.1,(PMT($B$1,L$3,$A5)*-1),(PMT($C$1,L$3,$A5)*-1))</f>
        <v>12.908420870620992</v>
      </c>
      <c r="M5" s="21">
        <f t="shared" si="7"/>
        <v>12.38957542601746</v>
      </c>
      <c r="N5" s="22">
        <f>N4+25</f>
        <v>75</v>
      </c>
      <c r="O5" s="41">
        <f t="shared" ref="O5:O26" si="8">-PMT($AA5,O$3,$A5)</f>
        <v>11.962186810888172</v>
      </c>
      <c r="P5" s="21">
        <f t="shared" ref="P5:P26" si="9">((-PMT($AA5,O$3,$A5)*O$3)-(-PMT($AA5,O$3,$A5)*12)-(-CUMIPMT($AA5,O$3,$A5,13,O$3,0)))/(O$3-12)</f>
        <v>10.633054943011706</v>
      </c>
      <c r="Q5" s="20">
        <f t="shared" ref="Q5:Q26" si="10">-PMT($AA5,Q$3,$A5)</f>
        <v>11.606303258720699</v>
      </c>
      <c r="R5" s="20">
        <f t="shared" ref="R5" si="11">((-PMT($AA5,Q$3,$A5)*Q$3)-(-PMT($AA5,Q$3,$A5)*12)-(-CUMIPMT($AA5,Q$3,$A5,13,Q$3,0)))/(Q$3-12)</f>
        <v>9.7435632295433034</v>
      </c>
      <c r="S5" s="41">
        <f t="shared" ref="S5:S26" si="12">-PMT($AA5,S$3,$A5)</f>
        <v>11.307281347976847</v>
      </c>
      <c r="T5" s="21">
        <f t="shared" ref="T5" si="13">((-PMT($AA5,S$3,$A5)*S$3)-(-PMT($AA5,S$3,$A5)*12)-(-CUMIPMT($AA5,S$3,$A5,13,S$3,0)))/(S$3-12)</f>
        <v>8.9755100229025206</v>
      </c>
      <c r="U5" s="20">
        <f t="shared" ref="U5:U26" si="14">-PMT($AA5,U$3,$A5)</f>
        <v>11.054129487510622</v>
      </c>
      <c r="V5" s="20">
        <f t="shared" ref="V5" si="15">((-PMT($AA5,U$3,$A5)*U$3)-(-PMT($AA5,U$3,$A5)*12)-(-CUMIPMT($AA5,U$3,$A5,13,U$3,0)))/(U$3-12)</f>
        <v>8.3061817365382371</v>
      </c>
      <c r="W5" s="41">
        <f t="shared" ref="W5:W26" si="16">-PMT($AA5,W$3,$A5)</f>
        <v>10.838436006073062</v>
      </c>
      <c r="X5" s="21">
        <f t="shared" ref="X5" si="17">((-PMT($AA5,W$3,$A5)*W$3)-(-PMT($AA5,W$3,$A5)*12)-(-CUMIPMT($AA5,W$3,$A5,13,W$3,0)))/(W$3-12)</f>
        <v>7.7181984230210476</v>
      </c>
      <c r="Y5" s="20">
        <f t="shared" ref="Y5:Y26" si="18">-PMT($AA5,Y$3,$A5)</f>
        <v>10.653654476506471</v>
      </c>
      <c r="Z5" s="38">
        <f t="shared" si="6"/>
        <v>7.1980324929384141</v>
      </c>
      <c r="AA5" s="48">
        <f t="shared" si="0"/>
        <v>0.125</v>
      </c>
    </row>
    <row r="6" spans="1:27" ht="19.95" customHeight="1" x14ac:dyDescent="0.3">
      <c r="A6" s="15">
        <f t="shared" ref="A6:A69" si="19">A5+25</f>
        <v>100</v>
      </c>
      <c r="B6" s="23">
        <f t="shared" si="1"/>
        <v>112.49999999999999</v>
      </c>
      <c r="C6" s="23">
        <f t="shared" si="1"/>
        <v>59.558823529411768</v>
      </c>
      <c r="D6" s="23">
        <f t="shared" si="1"/>
        <v>41.993087557603687</v>
      </c>
      <c r="E6" s="23">
        <f t="shared" si="1"/>
        <v>33.27079107505071</v>
      </c>
      <c r="F6" s="23">
        <f t="shared" si="1"/>
        <v>28.085403903961033</v>
      </c>
      <c r="G6" s="23">
        <f t="shared" si="1"/>
        <v>24.667978105957367</v>
      </c>
      <c r="H6" s="23">
        <f t="shared" si="1"/>
        <v>22.260307571215758</v>
      </c>
      <c r="I6" s="23">
        <f t="shared" si="1"/>
        <v>20.483218564643682</v>
      </c>
      <c r="J6" s="23">
        <f t="shared" si="1"/>
        <v>19.126000417112355</v>
      </c>
      <c r="K6" s="23">
        <f t="shared" si="1"/>
        <v>18.062178192763817</v>
      </c>
      <c r="L6" s="23">
        <f t="shared" si="7"/>
        <v>17.211227827494657</v>
      </c>
      <c r="M6" s="24">
        <f t="shared" si="7"/>
        <v>16.519433901356614</v>
      </c>
      <c r="N6" s="18">
        <f t="shared" ref="N6:N69" si="20">N5+25</f>
        <v>100</v>
      </c>
      <c r="O6" s="42">
        <f t="shared" si="8"/>
        <v>15.949582414517561</v>
      </c>
      <c r="P6" s="24">
        <f t="shared" si="9"/>
        <v>14.177406590682294</v>
      </c>
      <c r="Q6" s="23">
        <f t="shared" si="10"/>
        <v>15.475071011627598</v>
      </c>
      <c r="R6" s="23">
        <f t="shared" ref="R6" si="21">((-PMT($AA6,Q$3,$A6)*Q$3)-(-PMT($AA6,Q$3,$A6)*12)-(-CUMIPMT($AA6,Q$3,$A6,13,Q$3,0)))/(Q$3-12)</f>
        <v>12.991417639391077</v>
      </c>
      <c r="S6" s="42">
        <f t="shared" si="12"/>
        <v>15.076375130635796</v>
      </c>
      <c r="T6" s="24">
        <f t="shared" ref="T6" si="22">((-PMT($AA6,S$3,$A6)*S$3)-(-PMT($AA6,S$3,$A6)*12)-(-CUMIPMT($AA6,S$3,$A6,13,S$3,0)))/(S$3-12)</f>
        <v>11.967346697203356</v>
      </c>
      <c r="U6" s="23">
        <f t="shared" si="14"/>
        <v>14.73883931668083</v>
      </c>
      <c r="V6" s="23">
        <f t="shared" ref="V6" si="23">((-PMT($AA6,U$3,$A6)*U$3)-(-PMT($AA6,U$3,$A6)*12)-(-CUMIPMT($AA6,U$3,$A6,13,U$3,0)))/(U$3-12)</f>
        <v>11.074908982050985</v>
      </c>
      <c r="W6" s="42">
        <f t="shared" si="16"/>
        <v>14.451248008097416</v>
      </c>
      <c r="X6" s="24">
        <f t="shared" ref="X6" si="24">((-PMT($AA6,W$3,$A6)*W$3)-(-PMT($AA6,W$3,$A6)*12)-(-CUMIPMT($AA6,W$3,$A6,13,W$3,0)))/(W$3-12)</f>
        <v>10.29093123069473</v>
      </c>
      <c r="Y6" s="23">
        <f t="shared" si="18"/>
        <v>14.204872635341962</v>
      </c>
      <c r="Z6" s="37">
        <f t="shared" si="6"/>
        <v>9.5973766572512194</v>
      </c>
      <c r="AA6" s="48">
        <f t="shared" si="0"/>
        <v>0.125</v>
      </c>
    </row>
    <row r="7" spans="1:27" ht="19.95" customHeight="1" x14ac:dyDescent="0.3">
      <c r="A7" s="19">
        <f t="shared" si="19"/>
        <v>125</v>
      </c>
      <c r="B7" s="20">
        <f t="shared" si="1"/>
        <v>140.625</v>
      </c>
      <c r="C7" s="20">
        <f t="shared" si="1"/>
        <v>74.44852941176471</v>
      </c>
      <c r="D7" s="20">
        <f t="shared" si="1"/>
        <v>52.491359447004612</v>
      </c>
      <c r="E7" s="20">
        <f t="shared" si="1"/>
        <v>41.58848884381338</v>
      </c>
      <c r="F7" s="20">
        <f t="shared" si="1"/>
        <v>35.106754879951296</v>
      </c>
      <c r="G7" s="20">
        <f t="shared" si="1"/>
        <v>30.834972632446707</v>
      </c>
      <c r="H7" s="20">
        <f t="shared" si="1"/>
        <v>27.825384464019699</v>
      </c>
      <c r="I7" s="20">
        <f t="shared" si="1"/>
        <v>25.604023205804602</v>
      </c>
      <c r="J7" s="20">
        <f t="shared" si="1"/>
        <v>23.907500521390446</v>
      </c>
      <c r="K7" s="20">
        <f t="shared" si="1"/>
        <v>22.577722740954773</v>
      </c>
      <c r="L7" s="20">
        <f t="shared" si="7"/>
        <v>21.51403478436832</v>
      </c>
      <c r="M7" s="21">
        <f t="shared" si="7"/>
        <v>20.649292376695765</v>
      </c>
      <c r="N7" s="22">
        <f t="shared" si="20"/>
        <v>125</v>
      </c>
      <c r="O7" s="41">
        <f t="shared" si="8"/>
        <v>19.936978018146952</v>
      </c>
      <c r="P7" s="21">
        <f t="shared" si="9"/>
        <v>17.721758238352852</v>
      </c>
      <c r="Q7" s="20">
        <f t="shared" si="10"/>
        <v>19.3438387645345</v>
      </c>
      <c r="R7" s="20">
        <f t="shared" ref="R7" si="25">((-PMT($AA7,Q$3,$A7)*Q$3)-(-PMT($AA7,Q$3,$A7)*12)-(-CUMIPMT($AA7,Q$3,$A7,13,Q$3,0)))/(Q$3-12)</f>
        <v>16.239272049238831</v>
      </c>
      <c r="S7" s="41">
        <f t="shared" si="12"/>
        <v>18.845468913294745</v>
      </c>
      <c r="T7" s="21">
        <f t="shared" ref="T7" si="26">((-PMT($AA7,S$3,$A7)*S$3)-(-PMT($AA7,S$3,$A7)*12)-(-CUMIPMT($AA7,S$3,$A7,13,S$3,0)))/(S$3-12)</f>
        <v>14.959183371504203</v>
      </c>
      <c r="U7" s="20">
        <f t="shared" si="14"/>
        <v>18.423549145851037</v>
      </c>
      <c r="V7" s="20">
        <f t="shared" ref="V7" si="27">((-PMT($AA7,U$3,$A7)*U$3)-(-PMT($AA7,U$3,$A7)*12)-(-CUMIPMT($AA7,U$3,$A7,13,U$3,0)))/(U$3-12)</f>
        <v>13.843636227563733</v>
      </c>
      <c r="W7" s="41">
        <f t="shared" si="16"/>
        <v>18.064060010121768</v>
      </c>
      <c r="X7" s="21">
        <f t="shared" ref="X7" si="28">((-PMT($AA7,W$3,$A7)*W$3)-(-PMT($AA7,W$3,$A7)*12)-(-CUMIPMT($AA7,W$3,$A7,13,W$3,0)))/(W$3-12)</f>
        <v>12.863664038368404</v>
      </c>
      <c r="Y7" s="20">
        <f t="shared" si="18"/>
        <v>17.756090794177453</v>
      </c>
      <c r="Z7" s="38">
        <f t="shared" si="6"/>
        <v>11.996720821564024</v>
      </c>
      <c r="AA7" s="48">
        <f t="shared" si="0"/>
        <v>0.125</v>
      </c>
    </row>
    <row r="8" spans="1:27" ht="19.95" customHeight="1" x14ac:dyDescent="0.3">
      <c r="A8" s="15">
        <f t="shared" si="19"/>
        <v>150</v>
      </c>
      <c r="B8" s="23">
        <f t="shared" si="1"/>
        <v>168.75</v>
      </c>
      <c r="C8" s="23">
        <f t="shared" si="1"/>
        <v>89.338235294117652</v>
      </c>
      <c r="D8" s="23">
        <f t="shared" si="1"/>
        <v>62.98963133640553</v>
      </c>
      <c r="E8" s="23">
        <f t="shared" si="1"/>
        <v>49.906186612576057</v>
      </c>
      <c r="F8" s="23">
        <f t="shared" si="1"/>
        <v>42.128105855941548</v>
      </c>
      <c r="G8" s="23">
        <f t="shared" si="1"/>
        <v>37.001967158936047</v>
      </c>
      <c r="H8" s="23">
        <f t="shared" si="1"/>
        <v>33.390461356823636</v>
      </c>
      <c r="I8" s="23">
        <f t="shared" si="1"/>
        <v>30.724827846965525</v>
      </c>
      <c r="J8" s="23">
        <f t="shared" si="1"/>
        <v>28.689000625668534</v>
      </c>
      <c r="K8" s="23">
        <f t="shared" si="1"/>
        <v>27.093267289145725</v>
      </c>
      <c r="L8" s="23">
        <f t="shared" si="7"/>
        <v>25.816841741241983</v>
      </c>
      <c r="M8" s="24">
        <f t="shared" si="7"/>
        <v>24.77915085203492</v>
      </c>
      <c r="N8" s="18">
        <f t="shared" si="20"/>
        <v>150</v>
      </c>
      <c r="O8" s="42">
        <f t="shared" si="8"/>
        <v>23.924373621776343</v>
      </c>
      <c r="P8" s="24">
        <f t="shared" si="9"/>
        <v>21.266109886023411</v>
      </c>
      <c r="Q8" s="23">
        <f t="shared" si="10"/>
        <v>23.212606517441397</v>
      </c>
      <c r="R8" s="23">
        <f t="shared" ref="R8" si="29">((-PMT($AA8,Q$3,$A8)*Q$3)-(-PMT($AA8,Q$3,$A8)*12)-(-CUMIPMT($AA8,Q$3,$A8,13,Q$3,0)))/(Q$3-12)</f>
        <v>19.487126459086607</v>
      </c>
      <c r="S8" s="42">
        <f t="shared" si="12"/>
        <v>22.614562695953694</v>
      </c>
      <c r="T8" s="24">
        <f t="shared" ref="T8" si="30">((-PMT($AA8,S$3,$A8)*S$3)-(-PMT($AA8,S$3,$A8)*12)-(-CUMIPMT($AA8,S$3,$A8,13,S$3,0)))/(S$3-12)</f>
        <v>17.951020045805041</v>
      </c>
      <c r="U8" s="23">
        <f t="shared" si="14"/>
        <v>22.108258975021243</v>
      </c>
      <c r="V8" s="23">
        <f t="shared" ref="V8" si="31">((-PMT($AA8,U$3,$A8)*U$3)-(-PMT($AA8,U$3,$A8)*12)-(-CUMIPMT($AA8,U$3,$A8,13,U$3,0)))/(U$3-12)</f>
        <v>16.612363473076474</v>
      </c>
      <c r="W8" s="42">
        <f t="shared" si="16"/>
        <v>21.676872012146124</v>
      </c>
      <c r="X8" s="24">
        <f t="shared" ref="X8" si="32">((-PMT($AA8,W$3,$A8)*W$3)-(-PMT($AA8,W$3,$A8)*12)-(-CUMIPMT($AA8,W$3,$A8,13,W$3,0)))/(W$3-12)</f>
        <v>15.436396846042095</v>
      </c>
      <c r="Y8" s="23">
        <f t="shared" si="18"/>
        <v>21.307308953012942</v>
      </c>
      <c r="Z8" s="37">
        <f t="shared" si="6"/>
        <v>14.396064985876828</v>
      </c>
      <c r="AA8" s="48">
        <f t="shared" si="0"/>
        <v>0.125</v>
      </c>
    </row>
    <row r="9" spans="1:27" ht="19.95" customHeight="1" x14ac:dyDescent="0.3">
      <c r="A9" s="19">
        <f t="shared" si="19"/>
        <v>175</v>
      </c>
      <c r="B9" s="20">
        <f t="shared" si="1"/>
        <v>196.875</v>
      </c>
      <c r="C9" s="20">
        <f t="shared" si="1"/>
        <v>104.22794117647059</v>
      </c>
      <c r="D9" s="20">
        <f t="shared" si="1"/>
        <v>73.487903225806448</v>
      </c>
      <c r="E9" s="20">
        <f t="shared" si="1"/>
        <v>58.223884381338735</v>
      </c>
      <c r="F9" s="20">
        <f t="shared" si="1"/>
        <v>49.149456831931808</v>
      </c>
      <c r="G9" s="20">
        <f t="shared" si="1"/>
        <v>43.168961685425394</v>
      </c>
      <c r="H9" s="20">
        <f t="shared" si="1"/>
        <v>38.95553824962758</v>
      </c>
      <c r="I9" s="20">
        <f t="shared" si="1"/>
        <v>35.845632488126441</v>
      </c>
      <c r="J9" s="20">
        <f t="shared" si="1"/>
        <v>33.470500729946622</v>
      </c>
      <c r="K9" s="20">
        <f t="shared" si="1"/>
        <v>31.608811837336681</v>
      </c>
      <c r="L9" s="20">
        <f t="shared" si="7"/>
        <v>30.119648698115647</v>
      </c>
      <c r="M9" s="21">
        <f t="shared" si="7"/>
        <v>28.909009327374072</v>
      </c>
      <c r="N9" s="22">
        <f t="shared" si="20"/>
        <v>175</v>
      </c>
      <c r="O9" s="41">
        <f t="shared" si="8"/>
        <v>27.911769225405735</v>
      </c>
      <c r="P9" s="21">
        <f t="shared" si="9"/>
        <v>24.810461533693999</v>
      </c>
      <c r="Q9" s="20">
        <f t="shared" si="10"/>
        <v>27.081374270348299</v>
      </c>
      <c r="R9" s="20">
        <f t="shared" ref="R9" si="33">((-PMT($AA9,Q$3,$A9)*Q$3)-(-PMT($AA9,Q$3,$A9)*12)-(-CUMIPMT($AA9,Q$3,$A9,13,Q$3,0)))/(Q$3-12)</f>
        <v>22.734980868934375</v>
      </c>
      <c r="S9" s="41">
        <f t="shared" si="12"/>
        <v>26.383656478612643</v>
      </c>
      <c r="T9" s="21">
        <f t="shared" ref="T9" si="34">((-PMT($AA9,S$3,$A9)*S$3)-(-PMT($AA9,S$3,$A9)*12)-(-CUMIPMT($AA9,S$3,$A9,13,S$3,0)))/(S$3-12)</f>
        <v>20.942856720105866</v>
      </c>
      <c r="U9" s="20">
        <f t="shared" si="14"/>
        <v>25.792968804191453</v>
      </c>
      <c r="V9" s="20">
        <f t="shared" ref="V9" si="35">((-PMT($AA9,U$3,$A9)*U$3)-(-PMT($AA9,U$3,$A9)*12)-(-CUMIPMT($AA9,U$3,$A9,13,U$3,0)))/(U$3-12)</f>
        <v>19.381090718589213</v>
      </c>
      <c r="W9" s="41">
        <f t="shared" si="16"/>
        <v>25.289684014170476</v>
      </c>
      <c r="X9" s="21">
        <f t="shared" ref="X9" si="36">((-PMT($AA9,W$3,$A9)*W$3)-(-PMT($AA9,W$3,$A9)*12)-(-CUMIPMT($AA9,W$3,$A9,13,W$3,0)))/(W$3-12)</f>
        <v>18.009129653715771</v>
      </c>
      <c r="Y9" s="20">
        <f t="shared" si="18"/>
        <v>24.858527111848435</v>
      </c>
      <c r="Z9" s="38">
        <f t="shared" si="6"/>
        <v>16.795409150189634</v>
      </c>
      <c r="AA9" s="48">
        <f t="shared" si="0"/>
        <v>0.125</v>
      </c>
    </row>
    <row r="10" spans="1:27" ht="19.95" customHeight="1" x14ac:dyDescent="0.3">
      <c r="A10" s="15">
        <f t="shared" si="19"/>
        <v>200</v>
      </c>
      <c r="B10" s="23">
        <f t="shared" si="1"/>
        <v>224.99999999999997</v>
      </c>
      <c r="C10" s="23">
        <f t="shared" si="1"/>
        <v>119.11764705882354</v>
      </c>
      <c r="D10" s="23">
        <f t="shared" si="1"/>
        <v>83.986175115207374</v>
      </c>
      <c r="E10" s="23">
        <f t="shared" si="1"/>
        <v>66.541582150101419</v>
      </c>
      <c r="F10" s="23">
        <f t="shared" si="1"/>
        <v>56.170807807922067</v>
      </c>
      <c r="G10" s="23">
        <f t="shared" si="1"/>
        <v>49.335956211914734</v>
      </c>
      <c r="H10" s="23">
        <f t="shared" si="1"/>
        <v>44.520615142431517</v>
      </c>
      <c r="I10" s="23">
        <f t="shared" si="1"/>
        <v>40.966437129287364</v>
      </c>
      <c r="J10" s="23">
        <f t="shared" si="1"/>
        <v>38.25200083422471</v>
      </c>
      <c r="K10" s="23">
        <f t="shared" si="1"/>
        <v>36.124356385527634</v>
      </c>
      <c r="L10" s="23">
        <f t="shared" si="7"/>
        <v>34.422455654989314</v>
      </c>
      <c r="M10" s="24">
        <f t="shared" si="7"/>
        <v>33.038867802713227</v>
      </c>
      <c r="N10" s="18">
        <f t="shared" si="20"/>
        <v>200</v>
      </c>
      <c r="O10" s="42">
        <f t="shared" si="8"/>
        <v>31.899164829035122</v>
      </c>
      <c r="P10" s="24">
        <f t="shared" si="9"/>
        <v>28.354813181364587</v>
      </c>
      <c r="Q10" s="23">
        <f t="shared" si="10"/>
        <v>30.950142023255196</v>
      </c>
      <c r="R10" s="23">
        <f t="shared" ref="R10" si="37">((-PMT($AA10,Q$3,$A10)*Q$3)-(-PMT($AA10,Q$3,$A10)*12)-(-CUMIPMT($AA10,Q$3,$A10,13,Q$3,0)))/(Q$3-12)</f>
        <v>25.982835278782154</v>
      </c>
      <c r="S10" s="42">
        <f t="shared" si="12"/>
        <v>30.152750261271592</v>
      </c>
      <c r="T10" s="24">
        <f t="shared" ref="T10" si="38">((-PMT($AA10,S$3,$A10)*S$3)-(-PMT($AA10,S$3,$A10)*12)-(-CUMIPMT($AA10,S$3,$A10,13,S$3,0)))/(S$3-12)</f>
        <v>23.934693394406711</v>
      </c>
      <c r="U10" s="23">
        <f t="shared" si="14"/>
        <v>29.477678633361659</v>
      </c>
      <c r="V10" s="23">
        <f t="shared" ref="V10" si="39">((-PMT($AA10,U$3,$A10)*U$3)-(-PMT($AA10,U$3,$A10)*12)-(-CUMIPMT($AA10,U$3,$A10,13,U$3,0)))/(U$3-12)</f>
        <v>22.14981796410197</v>
      </c>
      <c r="W10" s="42">
        <f t="shared" si="16"/>
        <v>28.902496016194831</v>
      </c>
      <c r="X10" s="24">
        <f t="shared" ref="X10" si="40">((-PMT($AA10,W$3,$A10)*W$3)-(-PMT($AA10,W$3,$A10)*12)-(-CUMIPMT($AA10,W$3,$A10,13,W$3,0)))/(W$3-12)</f>
        <v>20.581862461389459</v>
      </c>
      <c r="Y10" s="23">
        <f t="shared" si="18"/>
        <v>28.409745270683924</v>
      </c>
      <c r="Z10" s="37">
        <f t="shared" si="6"/>
        <v>19.194753314502439</v>
      </c>
      <c r="AA10" s="48">
        <f t="shared" si="0"/>
        <v>0.125</v>
      </c>
    </row>
    <row r="11" spans="1:27" ht="19.95" customHeight="1" x14ac:dyDescent="0.3">
      <c r="A11" s="19">
        <f t="shared" si="19"/>
        <v>225</v>
      </c>
      <c r="B11" s="20">
        <f t="shared" si="1"/>
        <v>253.12499999999997</v>
      </c>
      <c r="C11" s="20">
        <f t="shared" si="1"/>
        <v>134.00735294117646</v>
      </c>
      <c r="D11" s="20">
        <f t="shared" si="1"/>
        <v>94.484447004608299</v>
      </c>
      <c r="E11" s="20">
        <f t="shared" si="1"/>
        <v>74.85927991886409</v>
      </c>
      <c r="F11" s="20">
        <f t="shared" si="1"/>
        <v>63.192158783912326</v>
      </c>
      <c r="G11" s="20">
        <f t="shared" si="1"/>
        <v>55.502950738404074</v>
      </c>
      <c r="H11" s="20">
        <f t="shared" si="1"/>
        <v>50.085692035235454</v>
      </c>
      <c r="I11" s="20">
        <f t="shared" si="1"/>
        <v>46.087241770448287</v>
      </c>
      <c r="J11" s="20">
        <f t="shared" si="1"/>
        <v>43.033500938502804</v>
      </c>
      <c r="K11" s="20">
        <f t="shared" si="1"/>
        <v>40.639900933718586</v>
      </c>
      <c r="L11" s="20">
        <f t="shared" si="7"/>
        <v>38.725262611862973</v>
      </c>
      <c r="M11" s="21">
        <f t="shared" si="7"/>
        <v>37.168726278052382</v>
      </c>
      <c r="N11" s="22">
        <f t="shared" si="20"/>
        <v>225</v>
      </c>
      <c r="O11" s="41">
        <f t="shared" si="8"/>
        <v>35.886560432664517</v>
      </c>
      <c r="P11" s="21">
        <f t="shared" si="9"/>
        <v>31.899164829035119</v>
      </c>
      <c r="Q11" s="20">
        <f t="shared" si="10"/>
        <v>34.818909776162094</v>
      </c>
      <c r="R11" s="20">
        <f t="shared" ref="R11" si="41">((-PMT($AA11,Q$3,$A11)*Q$3)-(-PMT($AA11,Q$3,$A11)*12)-(-CUMIPMT($AA11,Q$3,$A11,13,Q$3,0)))/(Q$3-12)</f>
        <v>29.230689688629898</v>
      </c>
      <c r="S11" s="41">
        <f t="shared" si="12"/>
        <v>33.921844043930541</v>
      </c>
      <c r="T11" s="21">
        <f t="shared" ref="T11" si="42">((-PMT($AA11,S$3,$A11)*S$3)-(-PMT($AA11,S$3,$A11)*12)-(-CUMIPMT($AA11,S$3,$A11,13,S$3,0)))/(S$3-12)</f>
        <v>26.92653006870756</v>
      </c>
      <c r="U11" s="20">
        <f t="shared" si="14"/>
        <v>33.162388462531865</v>
      </c>
      <c r="V11" s="20">
        <f t="shared" ref="V11" si="43">((-PMT($AA11,U$3,$A11)*U$3)-(-PMT($AA11,U$3,$A11)*12)-(-CUMIPMT($AA11,U$3,$A11,13,U$3,0)))/(U$3-12)</f>
        <v>24.91854520961471</v>
      </c>
      <c r="W11" s="41">
        <f t="shared" si="16"/>
        <v>32.515308018219187</v>
      </c>
      <c r="X11" s="21">
        <f t="shared" ref="X11" si="44">((-PMT($AA11,W$3,$A11)*W$3)-(-PMT($AA11,W$3,$A11)*12)-(-CUMIPMT($AA11,W$3,$A11,13,W$3,0)))/(W$3-12)</f>
        <v>23.154595269063154</v>
      </c>
      <c r="Y11" s="20">
        <f t="shared" si="18"/>
        <v>31.960963429519417</v>
      </c>
      <c r="Z11" s="38">
        <f t="shared" si="6"/>
        <v>21.594097478815243</v>
      </c>
      <c r="AA11" s="48">
        <f t="shared" si="0"/>
        <v>0.125</v>
      </c>
    </row>
    <row r="12" spans="1:27" ht="19.95" customHeight="1" x14ac:dyDescent="0.3">
      <c r="A12" s="15">
        <f t="shared" si="19"/>
        <v>250</v>
      </c>
      <c r="B12" s="23">
        <f t="shared" si="1"/>
        <v>281.25</v>
      </c>
      <c r="C12" s="23">
        <f t="shared" si="1"/>
        <v>148.89705882352942</v>
      </c>
      <c r="D12" s="23">
        <f t="shared" si="1"/>
        <v>104.98271889400922</v>
      </c>
      <c r="E12" s="23">
        <f t="shared" si="1"/>
        <v>83.17697768762676</v>
      </c>
      <c r="F12" s="23">
        <f t="shared" si="1"/>
        <v>70.213509759902593</v>
      </c>
      <c r="G12" s="23">
        <f t="shared" si="1"/>
        <v>61.669945264893414</v>
      </c>
      <c r="H12" s="23">
        <f t="shared" si="1"/>
        <v>55.650768928039398</v>
      </c>
      <c r="I12" s="23">
        <f t="shared" si="1"/>
        <v>51.208046411609203</v>
      </c>
      <c r="J12" s="23">
        <f t="shared" si="1"/>
        <v>47.815001042780892</v>
      </c>
      <c r="K12" s="23">
        <f t="shared" si="1"/>
        <v>45.155445481909545</v>
      </c>
      <c r="L12" s="23">
        <f t="shared" si="7"/>
        <v>43.02806956873664</v>
      </c>
      <c r="M12" s="24">
        <f t="shared" si="7"/>
        <v>41.29858475339153</v>
      </c>
      <c r="N12" s="18">
        <f t="shared" si="20"/>
        <v>250</v>
      </c>
      <c r="O12" s="42">
        <f t="shared" si="8"/>
        <v>39.873956036293905</v>
      </c>
      <c r="P12" s="24">
        <f t="shared" si="9"/>
        <v>35.443516476705703</v>
      </c>
      <c r="Q12" s="23">
        <f t="shared" si="10"/>
        <v>38.687677529068999</v>
      </c>
      <c r="R12" s="23">
        <f t="shared" ref="R12" si="45">((-PMT($AA12,Q$3,$A12)*Q$3)-(-PMT($AA12,Q$3,$A12)*12)-(-CUMIPMT($AA12,Q$3,$A12,13,Q$3,0)))/(Q$3-12)</f>
        <v>32.478544098477663</v>
      </c>
      <c r="S12" s="42">
        <f t="shared" si="12"/>
        <v>37.69093782658949</v>
      </c>
      <c r="T12" s="24">
        <f t="shared" ref="T12" si="46">((-PMT($AA12,S$3,$A12)*S$3)-(-PMT($AA12,S$3,$A12)*12)-(-CUMIPMT($AA12,S$3,$A12,13,S$3,0)))/(S$3-12)</f>
        <v>29.918366743008406</v>
      </c>
      <c r="U12" s="23">
        <f t="shared" si="14"/>
        <v>36.847098291702075</v>
      </c>
      <c r="V12" s="23">
        <f t="shared" ref="V12" si="47">((-PMT($AA12,U$3,$A12)*U$3)-(-PMT($AA12,U$3,$A12)*12)-(-CUMIPMT($AA12,U$3,$A12,13,U$3,0)))/(U$3-12)</f>
        <v>27.687272455127466</v>
      </c>
      <c r="W12" s="42">
        <f t="shared" si="16"/>
        <v>36.128120020243536</v>
      </c>
      <c r="X12" s="24">
        <f t="shared" ref="X12" si="48">((-PMT($AA12,W$3,$A12)*W$3)-(-PMT($AA12,W$3,$A12)*12)-(-CUMIPMT($AA12,W$3,$A12,13,W$3,0)))/(W$3-12)</f>
        <v>25.727328076736807</v>
      </c>
      <c r="Y12" s="23">
        <f t="shared" si="18"/>
        <v>35.512181588354906</v>
      </c>
      <c r="Z12" s="37">
        <f t="shared" si="6"/>
        <v>23.993441643128048</v>
      </c>
      <c r="AA12" s="48">
        <f t="shared" si="0"/>
        <v>0.125</v>
      </c>
    </row>
    <row r="13" spans="1:27" ht="19.95" customHeight="1" x14ac:dyDescent="0.3">
      <c r="A13" s="19">
        <f t="shared" si="19"/>
        <v>275</v>
      </c>
      <c r="B13" s="20">
        <f t="shared" si="1"/>
        <v>309.375</v>
      </c>
      <c r="C13" s="20">
        <f t="shared" si="1"/>
        <v>163.78676470588235</v>
      </c>
      <c r="D13" s="20">
        <f t="shared" si="1"/>
        <v>115.48099078341014</v>
      </c>
      <c r="E13" s="20">
        <f t="shared" si="1"/>
        <v>91.494675456389444</v>
      </c>
      <c r="F13" s="20">
        <f t="shared" si="1"/>
        <v>77.234860735892838</v>
      </c>
      <c r="G13" s="20">
        <f t="shared" si="1"/>
        <v>67.836939791382761</v>
      </c>
      <c r="H13" s="20">
        <f t="shared" si="1"/>
        <v>61.215845820843334</v>
      </c>
      <c r="I13" s="20">
        <f t="shared" si="1"/>
        <v>56.328851052770126</v>
      </c>
      <c r="J13" s="20">
        <f t="shared" si="1"/>
        <v>52.59650114705898</v>
      </c>
      <c r="K13" s="20">
        <f t="shared" si="1"/>
        <v>49.670990030100498</v>
      </c>
      <c r="L13" s="20">
        <f t="shared" si="7"/>
        <v>47.3308765256103</v>
      </c>
      <c r="M13" s="21">
        <f t="shared" si="7"/>
        <v>45.428443228730686</v>
      </c>
      <c r="N13" s="22">
        <f t="shared" si="20"/>
        <v>275</v>
      </c>
      <c r="O13" s="41">
        <f t="shared" si="8"/>
        <v>43.861351639923292</v>
      </c>
      <c r="P13" s="21">
        <f t="shared" si="9"/>
        <v>38.987868124376291</v>
      </c>
      <c r="Q13" s="20">
        <f t="shared" si="10"/>
        <v>42.556445281975897</v>
      </c>
      <c r="R13" s="20">
        <f t="shared" ref="R13" si="49">((-PMT($AA13,Q$3,$A13)*Q$3)-(-PMT($AA13,Q$3,$A13)*12)-(-CUMIPMT($AA13,Q$3,$A13,13,Q$3,0)))/(Q$3-12)</f>
        <v>35.72639850832541</v>
      </c>
      <c r="S13" s="41">
        <f t="shared" si="12"/>
        <v>41.460031609248439</v>
      </c>
      <c r="T13" s="21">
        <f t="shared" ref="T13" si="50">((-PMT($AA13,S$3,$A13)*S$3)-(-PMT($AA13,S$3,$A13)*12)-(-CUMIPMT($AA13,S$3,$A13,13,S$3,0)))/(S$3-12)</f>
        <v>32.910203417309226</v>
      </c>
      <c r="U13" s="20">
        <f t="shared" si="14"/>
        <v>40.531808120872284</v>
      </c>
      <c r="V13" s="20">
        <f t="shared" ref="V13" si="51">((-PMT($AA13,U$3,$A13)*U$3)-(-PMT($AA13,U$3,$A13)*12)-(-CUMIPMT($AA13,U$3,$A13,13,U$3,0)))/(U$3-12)</f>
        <v>30.455999700640206</v>
      </c>
      <c r="W13" s="41">
        <f t="shared" si="16"/>
        <v>39.740932022267891</v>
      </c>
      <c r="X13" s="21">
        <f t="shared" ref="X13" si="52">((-PMT($AA13,W$3,$A13)*W$3)-(-PMT($AA13,W$3,$A13)*12)-(-CUMIPMT($AA13,W$3,$A13,13,W$3,0)))/(W$3-12)</f>
        <v>28.300060884410499</v>
      </c>
      <c r="Y13" s="20">
        <f t="shared" si="18"/>
        <v>39.063399747190395</v>
      </c>
      <c r="Z13" s="38">
        <f t="shared" si="6"/>
        <v>26.392785807440848</v>
      </c>
      <c r="AA13" s="48">
        <f t="shared" si="0"/>
        <v>0.125</v>
      </c>
    </row>
    <row r="14" spans="1:27" ht="19.95" customHeight="1" x14ac:dyDescent="0.3">
      <c r="A14" s="15">
        <f t="shared" si="19"/>
        <v>300</v>
      </c>
      <c r="B14" s="23">
        <f t="shared" si="1"/>
        <v>337.5</v>
      </c>
      <c r="C14" s="23">
        <f t="shared" si="1"/>
        <v>178.6764705882353</v>
      </c>
      <c r="D14" s="23">
        <f t="shared" si="1"/>
        <v>125.97926267281106</v>
      </c>
      <c r="E14" s="23">
        <f t="shared" si="1"/>
        <v>99.812373225152115</v>
      </c>
      <c r="F14" s="23">
        <f t="shared" si="1"/>
        <v>84.256211711883097</v>
      </c>
      <c r="G14" s="23">
        <f t="shared" si="1"/>
        <v>74.003934317872094</v>
      </c>
      <c r="H14" s="23">
        <f t="shared" si="1"/>
        <v>66.780922713647271</v>
      </c>
      <c r="I14" s="23">
        <f t="shared" si="1"/>
        <v>61.449655693931049</v>
      </c>
      <c r="J14" s="23">
        <f t="shared" si="1"/>
        <v>57.378001251337068</v>
      </c>
      <c r="K14" s="23">
        <f t="shared" si="1"/>
        <v>54.18653457829145</v>
      </c>
      <c r="L14" s="23">
        <f t="shared" si="7"/>
        <v>51.633683482483967</v>
      </c>
      <c r="M14" s="24">
        <f t="shared" si="7"/>
        <v>49.558301704069841</v>
      </c>
      <c r="N14" s="18">
        <f t="shared" si="20"/>
        <v>300</v>
      </c>
      <c r="O14" s="42">
        <f t="shared" si="8"/>
        <v>47.848747243552687</v>
      </c>
      <c r="P14" s="24">
        <f t="shared" si="9"/>
        <v>42.532219772046822</v>
      </c>
      <c r="Q14" s="23">
        <f t="shared" si="10"/>
        <v>46.425213034882795</v>
      </c>
      <c r="R14" s="23">
        <f t="shared" ref="R14" si="53">((-PMT($AA14,Q$3,$A14)*Q$3)-(-PMT($AA14,Q$3,$A14)*12)-(-CUMIPMT($AA14,Q$3,$A14,13,Q$3,0)))/(Q$3-12)</f>
        <v>38.974252918173214</v>
      </c>
      <c r="S14" s="42">
        <f t="shared" si="12"/>
        <v>45.229125391907388</v>
      </c>
      <c r="T14" s="24">
        <f t="shared" ref="T14" si="54">((-PMT($AA14,S$3,$A14)*S$3)-(-PMT($AA14,S$3,$A14)*12)-(-CUMIPMT($AA14,S$3,$A14,13,S$3,0)))/(S$3-12)</f>
        <v>35.902040091610083</v>
      </c>
      <c r="U14" s="23">
        <f t="shared" si="14"/>
        <v>44.216517950042487</v>
      </c>
      <c r="V14" s="23">
        <f t="shared" ref="V14" si="55">((-PMT($AA14,U$3,$A14)*U$3)-(-PMT($AA14,U$3,$A14)*12)-(-CUMIPMT($AA14,U$3,$A14,13,U$3,0)))/(U$3-12)</f>
        <v>33.224726946152948</v>
      </c>
      <c r="W14" s="42">
        <f t="shared" si="16"/>
        <v>43.353744024292247</v>
      </c>
      <c r="X14" s="24">
        <f t="shared" ref="X14" si="56">((-PMT($AA14,W$3,$A14)*W$3)-(-PMT($AA14,W$3,$A14)*12)-(-CUMIPMT($AA14,W$3,$A14,13,W$3,0)))/(W$3-12)</f>
        <v>30.872793692084191</v>
      </c>
      <c r="Y14" s="23">
        <f t="shared" si="18"/>
        <v>42.614617906025885</v>
      </c>
      <c r="Z14" s="37">
        <f t="shared" si="6"/>
        <v>28.792129971753656</v>
      </c>
      <c r="AA14" s="48">
        <f t="shared" si="0"/>
        <v>0.125</v>
      </c>
    </row>
    <row r="15" spans="1:27" ht="19.95" customHeight="1" x14ac:dyDescent="0.3">
      <c r="A15" s="19">
        <f t="shared" si="19"/>
        <v>325</v>
      </c>
      <c r="B15" s="20">
        <f t="shared" si="1"/>
        <v>365.625</v>
      </c>
      <c r="C15" s="20">
        <f t="shared" si="1"/>
        <v>193.56617647058823</v>
      </c>
      <c r="D15" s="20">
        <f t="shared" si="1"/>
        <v>136.47753456221199</v>
      </c>
      <c r="E15" s="20">
        <f t="shared" si="1"/>
        <v>108.1300709939148</v>
      </c>
      <c r="F15" s="20">
        <f t="shared" si="1"/>
        <v>91.277562687873356</v>
      </c>
      <c r="G15" s="20">
        <f t="shared" si="1"/>
        <v>80.170928844361441</v>
      </c>
      <c r="H15" s="20">
        <f t="shared" si="1"/>
        <v>72.345999606451215</v>
      </c>
      <c r="I15" s="20">
        <f t="shared" si="1"/>
        <v>66.570460335091965</v>
      </c>
      <c r="J15" s="20">
        <f t="shared" si="1"/>
        <v>62.159501355615156</v>
      </c>
      <c r="K15" s="20">
        <f t="shared" si="1"/>
        <v>58.702079126482403</v>
      </c>
      <c r="L15" s="20">
        <f t="shared" si="7"/>
        <v>55.936490439357634</v>
      </c>
      <c r="M15" s="21">
        <f t="shared" si="7"/>
        <v>53.688160179408996</v>
      </c>
      <c r="N15" s="22">
        <f t="shared" si="20"/>
        <v>325</v>
      </c>
      <c r="O15" s="41">
        <f t="shared" si="8"/>
        <v>51.836142847182074</v>
      </c>
      <c r="P15" s="21">
        <f t="shared" si="9"/>
        <v>46.076571419717467</v>
      </c>
      <c r="Q15" s="20">
        <f t="shared" si="10"/>
        <v>50.293980787789692</v>
      </c>
      <c r="R15" s="20">
        <f t="shared" ref="R15" si="57">((-PMT($AA15,Q$3,$A15)*Q$3)-(-PMT($AA15,Q$3,$A15)*12)-(-CUMIPMT($AA15,Q$3,$A15,13,Q$3,0)))/(Q$3-12)</f>
        <v>42.222107328020954</v>
      </c>
      <c r="S15" s="41">
        <f t="shared" si="12"/>
        <v>48.998219174566337</v>
      </c>
      <c r="T15" s="21">
        <f t="shared" ref="T15" si="58">((-PMT($AA15,S$3,$A15)*S$3)-(-PMT($AA15,S$3,$A15)*12)-(-CUMIPMT($AA15,S$3,$A15,13,S$3,0)))/(S$3-12)</f>
        <v>38.893876765910932</v>
      </c>
      <c r="U15" s="20">
        <f t="shared" si="14"/>
        <v>47.901227779212697</v>
      </c>
      <c r="V15" s="20">
        <f t="shared" ref="V15" si="59">((-PMT($AA15,U$3,$A15)*U$3)-(-PMT($AA15,U$3,$A15)*12)-(-CUMIPMT($AA15,U$3,$A15,13,U$3,0)))/(U$3-12)</f>
        <v>35.993454191665691</v>
      </c>
      <c r="W15" s="41">
        <f t="shared" si="16"/>
        <v>46.966556026316596</v>
      </c>
      <c r="X15" s="21">
        <f t="shared" ref="X15" si="60">((-PMT($AA15,W$3,$A15)*W$3)-(-PMT($AA15,W$3,$A15)*12)-(-CUMIPMT($AA15,W$3,$A15,13,W$3,0)))/(W$3-12)</f>
        <v>33.445526499757854</v>
      </c>
      <c r="Y15" s="20">
        <f t="shared" si="18"/>
        <v>46.165836064861381</v>
      </c>
      <c r="Z15" s="38">
        <f t="shared" si="6"/>
        <v>31.191474136066443</v>
      </c>
      <c r="AA15" s="48">
        <f t="shared" si="0"/>
        <v>0.125</v>
      </c>
    </row>
    <row r="16" spans="1:27" ht="19.95" customHeight="1" x14ac:dyDescent="0.3">
      <c r="A16" s="15">
        <f t="shared" si="19"/>
        <v>350</v>
      </c>
      <c r="B16" s="23">
        <f t="shared" si="1"/>
        <v>393.75</v>
      </c>
      <c r="C16" s="23">
        <f t="shared" si="1"/>
        <v>208.45588235294119</v>
      </c>
      <c r="D16" s="23">
        <f t="shared" si="1"/>
        <v>146.9758064516129</v>
      </c>
      <c r="E16" s="23">
        <f t="shared" si="1"/>
        <v>116.44776876267747</v>
      </c>
      <c r="F16" s="23">
        <f t="shared" si="1"/>
        <v>98.298913663863615</v>
      </c>
      <c r="G16" s="23">
        <f t="shared" si="1"/>
        <v>86.337923370850788</v>
      </c>
      <c r="H16" s="23">
        <f t="shared" si="1"/>
        <v>77.911076499255159</v>
      </c>
      <c r="I16" s="23">
        <f t="shared" si="1"/>
        <v>71.691264976252882</v>
      </c>
      <c r="J16" s="23">
        <f t="shared" si="1"/>
        <v>66.941001459893243</v>
      </c>
      <c r="K16" s="23">
        <f t="shared" si="1"/>
        <v>63.217623674673362</v>
      </c>
      <c r="L16" s="23">
        <f t="shared" si="7"/>
        <v>60.239297396231294</v>
      </c>
      <c r="M16" s="24">
        <f t="shared" si="7"/>
        <v>57.818018654748144</v>
      </c>
      <c r="N16" s="18">
        <f t="shared" si="20"/>
        <v>350</v>
      </c>
      <c r="O16" s="42">
        <f t="shared" si="8"/>
        <v>55.823538450811469</v>
      </c>
      <c r="P16" s="24">
        <f t="shared" si="9"/>
        <v>49.620923067387999</v>
      </c>
      <c r="Q16" s="23">
        <f t="shared" si="10"/>
        <v>54.162748540696597</v>
      </c>
      <c r="R16" s="23">
        <f t="shared" ref="R16" si="61">((-PMT($AA16,Q$3,$A16)*Q$3)-(-PMT($AA16,Q$3,$A16)*12)-(-CUMIPMT($AA16,Q$3,$A16,13,Q$3,0)))/(Q$3-12)</f>
        <v>45.469961737868751</v>
      </c>
      <c r="S16" s="42">
        <f t="shared" si="12"/>
        <v>52.767312957225286</v>
      </c>
      <c r="T16" s="24">
        <f t="shared" ref="T16" si="62">((-PMT($AA16,S$3,$A16)*S$3)-(-PMT($AA16,S$3,$A16)*12)-(-CUMIPMT($AA16,S$3,$A16,13,S$3,0)))/(S$3-12)</f>
        <v>41.885713440211731</v>
      </c>
      <c r="U16" s="23">
        <f t="shared" si="14"/>
        <v>51.585937608382906</v>
      </c>
      <c r="V16" s="23">
        <f t="shared" ref="V16" si="63">((-PMT($AA16,U$3,$A16)*U$3)-(-PMT($AA16,U$3,$A16)*12)-(-CUMIPMT($AA16,U$3,$A16,13,U$3,0)))/(U$3-12)</f>
        <v>38.762181437178427</v>
      </c>
      <c r="W16" s="42">
        <f t="shared" si="16"/>
        <v>50.579368028340951</v>
      </c>
      <c r="X16" s="24">
        <f t="shared" ref="X16" si="64">((-PMT($AA16,W$3,$A16)*W$3)-(-PMT($AA16,W$3,$A16)*12)-(-CUMIPMT($AA16,W$3,$A16,13,W$3,0)))/(W$3-12)</f>
        <v>36.018259307431542</v>
      </c>
      <c r="Y16" s="23">
        <f t="shared" si="18"/>
        <v>49.71705422369687</v>
      </c>
      <c r="Z16" s="37">
        <f t="shared" si="6"/>
        <v>33.590818300379269</v>
      </c>
      <c r="AA16" s="48">
        <f t="shared" si="0"/>
        <v>0.125</v>
      </c>
    </row>
    <row r="17" spans="1:27" ht="19.95" customHeight="1" x14ac:dyDescent="0.3">
      <c r="A17" s="19">
        <f t="shared" si="19"/>
        <v>375</v>
      </c>
      <c r="B17" s="20">
        <f t="shared" si="1"/>
        <v>421.87499999999994</v>
      </c>
      <c r="C17" s="20">
        <f t="shared" si="1"/>
        <v>223.34558823529412</v>
      </c>
      <c r="D17" s="20">
        <f t="shared" si="1"/>
        <v>157.47407834101384</v>
      </c>
      <c r="E17" s="20">
        <f t="shared" si="1"/>
        <v>124.76546653144015</v>
      </c>
      <c r="F17" s="20">
        <f t="shared" si="1"/>
        <v>105.32026463985387</v>
      </c>
      <c r="G17" s="20">
        <f t="shared" si="1"/>
        <v>92.504917897340121</v>
      </c>
      <c r="H17" s="20">
        <f t="shared" si="1"/>
        <v>83.476153392059089</v>
      </c>
      <c r="I17" s="20">
        <f t="shared" si="1"/>
        <v>76.812069617413812</v>
      </c>
      <c r="J17" s="20">
        <f t="shared" si="1"/>
        <v>71.722501564171338</v>
      </c>
      <c r="K17" s="20">
        <f t="shared" si="1"/>
        <v>67.733168222864307</v>
      </c>
      <c r="L17" s="20">
        <f t="shared" si="7"/>
        <v>64.542104353104961</v>
      </c>
      <c r="M17" s="21">
        <f t="shared" si="7"/>
        <v>61.947877130087299</v>
      </c>
      <c r="N17" s="22">
        <f t="shared" si="20"/>
        <v>375</v>
      </c>
      <c r="O17" s="41">
        <f t="shared" si="8"/>
        <v>59.810934054440857</v>
      </c>
      <c r="P17" s="21">
        <f t="shared" si="9"/>
        <v>53.16527471505853</v>
      </c>
      <c r="Q17" s="20">
        <f t="shared" si="10"/>
        <v>58.031516293603495</v>
      </c>
      <c r="R17" s="20">
        <f t="shared" ref="R17" si="65">((-PMT($AA17,Q$3,$A17)*Q$3)-(-PMT($AA17,Q$3,$A17)*12)-(-CUMIPMT($AA17,Q$3,$A17,13,Q$3,0)))/(Q$3-12)</f>
        <v>48.717816147716498</v>
      </c>
      <c r="S17" s="41">
        <f t="shared" si="12"/>
        <v>56.536406739884235</v>
      </c>
      <c r="T17" s="21">
        <f t="shared" ref="T17" si="66">((-PMT($AA17,S$3,$A17)*S$3)-(-PMT($AA17,S$3,$A17)*12)-(-CUMIPMT($AA17,S$3,$A17,13,S$3,0)))/(S$3-12)</f>
        <v>44.87755011451258</v>
      </c>
      <c r="U17" s="20">
        <f t="shared" si="14"/>
        <v>55.270647437553116</v>
      </c>
      <c r="V17" s="20">
        <f t="shared" ref="V17" si="67">((-PMT($AA17,U$3,$A17)*U$3)-(-PMT($AA17,U$3,$A17)*12)-(-CUMIPMT($AA17,U$3,$A17,13,U$3,0)))/(U$3-12)</f>
        <v>41.530908682691198</v>
      </c>
      <c r="W17" s="41">
        <f t="shared" si="16"/>
        <v>54.192180030365307</v>
      </c>
      <c r="X17" s="21">
        <f t="shared" ref="X17" si="68">((-PMT($AA17,W$3,$A17)*W$3)-(-PMT($AA17,W$3,$A17)*12)-(-CUMIPMT($AA17,W$3,$A17,13,W$3,0)))/(W$3-12)</f>
        <v>38.590992115105237</v>
      </c>
      <c r="Y17" s="20">
        <f t="shared" si="18"/>
        <v>53.268272382532359</v>
      </c>
      <c r="Z17" s="38">
        <f t="shared" si="6"/>
        <v>35.990162464692069</v>
      </c>
      <c r="AA17" s="48">
        <f t="shared" si="0"/>
        <v>0.125</v>
      </c>
    </row>
    <row r="18" spans="1:27" ht="19.95" customHeight="1" x14ac:dyDescent="0.3">
      <c r="A18" s="15">
        <f t="shared" si="19"/>
        <v>400</v>
      </c>
      <c r="B18" s="23">
        <f t="shared" si="1"/>
        <v>449.99999999999994</v>
      </c>
      <c r="C18" s="23">
        <f t="shared" si="1"/>
        <v>238.23529411764707</v>
      </c>
      <c r="D18" s="23">
        <f t="shared" si="1"/>
        <v>167.97235023041475</v>
      </c>
      <c r="E18" s="23">
        <f t="shared" si="1"/>
        <v>133.08316430020284</v>
      </c>
      <c r="F18" s="23">
        <f t="shared" si="1"/>
        <v>112.34161561584413</v>
      </c>
      <c r="G18" s="23">
        <f t="shared" si="1"/>
        <v>98.671912423829468</v>
      </c>
      <c r="H18" s="23">
        <f t="shared" si="1"/>
        <v>89.041230284863033</v>
      </c>
      <c r="I18" s="23">
        <f t="shared" si="1"/>
        <v>81.932874258574728</v>
      </c>
      <c r="J18" s="23">
        <f t="shared" si="1"/>
        <v>76.504001668449419</v>
      </c>
      <c r="K18" s="23">
        <f t="shared" si="1"/>
        <v>72.248712771055267</v>
      </c>
      <c r="L18" s="23">
        <f t="shared" si="7"/>
        <v>68.844911309978627</v>
      </c>
      <c r="M18" s="24">
        <f t="shared" si="7"/>
        <v>66.077735605426454</v>
      </c>
      <c r="N18" s="18">
        <f t="shared" si="20"/>
        <v>400</v>
      </c>
      <c r="O18" s="42">
        <f t="shared" si="8"/>
        <v>63.798329658070244</v>
      </c>
      <c r="P18" s="24">
        <f t="shared" si="9"/>
        <v>56.709626362729175</v>
      </c>
      <c r="Q18" s="23">
        <f t="shared" si="10"/>
        <v>61.900284046510393</v>
      </c>
      <c r="R18" s="23">
        <f t="shared" ref="R18" si="69">((-PMT($AA18,Q$3,$A18)*Q$3)-(-PMT($AA18,Q$3,$A18)*12)-(-CUMIPMT($AA18,Q$3,$A18,13,Q$3,0)))/(Q$3-12)</f>
        <v>51.965670557564309</v>
      </c>
      <c r="S18" s="42">
        <f t="shared" si="12"/>
        <v>60.305500522543184</v>
      </c>
      <c r="T18" s="24">
        <f t="shared" ref="T18" si="70">((-PMT($AA18,S$3,$A18)*S$3)-(-PMT($AA18,S$3,$A18)*12)-(-CUMIPMT($AA18,S$3,$A18,13,S$3,0)))/(S$3-12)</f>
        <v>47.869386788813422</v>
      </c>
      <c r="U18" s="23">
        <f t="shared" si="14"/>
        <v>58.955357266723318</v>
      </c>
      <c r="V18" s="23">
        <f t="shared" ref="V18" si="71">((-PMT($AA18,U$3,$A18)*U$3)-(-PMT($AA18,U$3,$A18)*12)-(-CUMIPMT($AA18,U$3,$A18,13,U$3,0)))/(U$3-12)</f>
        <v>44.299635928203941</v>
      </c>
      <c r="W18" s="42">
        <f t="shared" si="16"/>
        <v>57.804992032389663</v>
      </c>
      <c r="X18" s="24">
        <f t="shared" ref="X18" si="72">((-PMT($AA18,W$3,$A18)*W$3)-(-PMT($AA18,W$3,$A18)*12)-(-CUMIPMT($AA18,W$3,$A18,13,W$3,0)))/(W$3-12)</f>
        <v>41.163724922778918</v>
      </c>
      <c r="Y18" s="23">
        <f t="shared" si="18"/>
        <v>56.819490541367848</v>
      </c>
      <c r="Z18" s="37">
        <f t="shared" si="6"/>
        <v>38.389506629004877</v>
      </c>
      <c r="AA18" s="48">
        <f t="shared" si="0"/>
        <v>0.125</v>
      </c>
    </row>
    <row r="19" spans="1:27" ht="19.95" customHeight="1" x14ac:dyDescent="0.3">
      <c r="A19" s="19">
        <f t="shared" si="19"/>
        <v>425</v>
      </c>
      <c r="B19" s="20">
        <f t="shared" si="1"/>
        <v>478.12499999999994</v>
      </c>
      <c r="C19" s="20">
        <f t="shared" si="1"/>
        <v>253.125</v>
      </c>
      <c r="D19" s="20">
        <f t="shared" si="1"/>
        <v>178.47062211981566</v>
      </c>
      <c r="E19" s="20">
        <f t="shared" si="1"/>
        <v>141.40086206896549</v>
      </c>
      <c r="F19" s="20">
        <f t="shared" si="1"/>
        <v>119.36296659183439</v>
      </c>
      <c r="G19" s="20">
        <f t="shared" si="1"/>
        <v>104.8389069503188</v>
      </c>
      <c r="H19" s="20">
        <f t="shared" si="1"/>
        <v>94.606307177666977</v>
      </c>
      <c r="I19" s="20">
        <f t="shared" si="1"/>
        <v>87.053678899735644</v>
      </c>
      <c r="J19" s="20">
        <f t="shared" si="1"/>
        <v>81.285501772727514</v>
      </c>
      <c r="K19" s="20">
        <f t="shared" si="1"/>
        <v>76.764257319246227</v>
      </c>
      <c r="L19" s="20">
        <f t="shared" si="7"/>
        <v>73.14771826685228</v>
      </c>
      <c r="M19" s="21">
        <f t="shared" si="7"/>
        <v>70.207594080765602</v>
      </c>
      <c r="N19" s="22">
        <f t="shared" si="20"/>
        <v>425</v>
      </c>
      <c r="O19" s="41">
        <f t="shared" si="8"/>
        <v>67.785725261699639</v>
      </c>
      <c r="P19" s="21">
        <f t="shared" si="9"/>
        <v>60.253978010399706</v>
      </c>
      <c r="Q19" s="20">
        <f t="shared" si="10"/>
        <v>65.769051799417298</v>
      </c>
      <c r="R19" s="20">
        <f t="shared" ref="R19" si="73">((-PMT($AA19,Q$3,$A19)*Q$3)-(-PMT($AA19,Q$3,$A19)*12)-(-CUMIPMT($AA19,Q$3,$A19,13,Q$3,0)))/(Q$3-12)</f>
        <v>55.213524967412049</v>
      </c>
      <c r="S19" s="41">
        <f t="shared" si="12"/>
        <v>64.074594305202126</v>
      </c>
      <c r="T19" s="21">
        <f t="shared" ref="T19" si="74">((-PMT($AA19,S$3,$A19)*S$3)-(-PMT($AA19,S$3,$A19)*12)-(-CUMIPMT($AA19,S$3,$A19,13,S$3,0)))/(S$3-12)</f>
        <v>50.861223463114278</v>
      </c>
      <c r="U19" s="20">
        <f t="shared" si="14"/>
        <v>62.640067095893528</v>
      </c>
      <c r="V19" s="20">
        <f t="shared" ref="V19" si="75">((-PMT($AA19,U$3,$A19)*U$3)-(-PMT($AA19,U$3,$A19)*12)-(-CUMIPMT($AA19,U$3,$A19,13,U$3,0)))/(U$3-12)</f>
        <v>47.068363173716683</v>
      </c>
      <c r="W19" s="41">
        <f t="shared" si="16"/>
        <v>61.417804034414011</v>
      </c>
      <c r="X19" s="21">
        <f t="shared" ref="X19" si="76">((-PMT($AA19,W$3,$A19)*W$3)-(-PMT($AA19,W$3,$A19)*12)-(-CUMIPMT($AA19,W$3,$A19,13,W$3,0)))/(W$3-12)</f>
        <v>43.736457730452592</v>
      </c>
      <c r="Y19" s="20">
        <f t="shared" si="18"/>
        <v>60.370708700203338</v>
      </c>
      <c r="Z19" s="38">
        <f t="shared" si="6"/>
        <v>40.788850793317671</v>
      </c>
      <c r="AA19" s="48">
        <f t="shared" si="0"/>
        <v>0.125</v>
      </c>
    </row>
    <row r="20" spans="1:27" ht="19.95" customHeight="1" x14ac:dyDescent="0.3">
      <c r="A20" s="15">
        <f t="shared" si="19"/>
        <v>450</v>
      </c>
      <c r="B20" s="23">
        <f t="shared" ref="B20:M35" si="77">IF($A20&lt;1975.1,(PMT($B$1,B$3,$A20)*-1),(PMT($C$1,B$3,$A20)*-1))</f>
        <v>506.24999999999994</v>
      </c>
      <c r="C20" s="23">
        <f t="shared" si="77"/>
        <v>268.01470588235293</v>
      </c>
      <c r="D20" s="23">
        <f t="shared" si="77"/>
        <v>188.9688940092166</v>
      </c>
      <c r="E20" s="23">
        <f t="shared" si="77"/>
        <v>149.71855983772818</v>
      </c>
      <c r="F20" s="23">
        <f t="shared" si="77"/>
        <v>126.38431756782465</v>
      </c>
      <c r="G20" s="23">
        <f t="shared" si="77"/>
        <v>111.00590147680815</v>
      </c>
      <c r="H20" s="23">
        <f t="shared" si="77"/>
        <v>100.17138407047091</v>
      </c>
      <c r="I20" s="23">
        <f t="shared" si="77"/>
        <v>92.174483540896574</v>
      </c>
      <c r="J20" s="23">
        <f t="shared" si="77"/>
        <v>86.067001877005609</v>
      </c>
      <c r="K20" s="23">
        <f t="shared" si="77"/>
        <v>81.279801867437172</v>
      </c>
      <c r="L20" s="23">
        <f t="shared" si="77"/>
        <v>77.450525223725947</v>
      </c>
      <c r="M20" s="24">
        <f t="shared" si="77"/>
        <v>74.337452556104765</v>
      </c>
      <c r="N20" s="18">
        <f t="shared" si="20"/>
        <v>450</v>
      </c>
      <c r="O20" s="42">
        <f t="shared" si="8"/>
        <v>71.773120865329034</v>
      </c>
      <c r="P20" s="24">
        <f t="shared" si="9"/>
        <v>63.798329658070237</v>
      </c>
      <c r="Q20" s="23">
        <f t="shared" si="10"/>
        <v>69.637819552324189</v>
      </c>
      <c r="R20" s="23">
        <f t="shared" ref="R20" si="78">((-PMT($AA20,Q$3,$A20)*Q$3)-(-PMT($AA20,Q$3,$A20)*12)-(-CUMIPMT($AA20,Q$3,$A20,13,Q$3,0)))/(Q$3-12)</f>
        <v>58.461379377259796</v>
      </c>
      <c r="S20" s="42">
        <f t="shared" si="12"/>
        <v>67.843688087861082</v>
      </c>
      <c r="T20" s="24">
        <f t="shared" ref="T20" si="79">((-PMT($AA20,S$3,$A20)*S$3)-(-PMT($AA20,S$3,$A20)*12)-(-CUMIPMT($AA20,S$3,$A20,13,S$3,0)))/(S$3-12)</f>
        <v>53.85306013741512</v>
      </c>
      <c r="U20" s="23">
        <f t="shared" si="14"/>
        <v>66.32477692506373</v>
      </c>
      <c r="V20" s="23">
        <f t="shared" ref="V20" si="80">((-PMT($AA20,U$3,$A20)*U$3)-(-PMT($AA20,U$3,$A20)*12)-(-CUMIPMT($AA20,U$3,$A20,13,U$3,0)))/(U$3-12)</f>
        <v>49.837090419229419</v>
      </c>
      <c r="W20" s="42">
        <f t="shared" si="16"/>
        <v>65.030616036438374</v>
      </c>
      <c r="X20" s="24">
        <f t="shared" ref="X20" si="81">((-PMT($AA20,W$3,$A20)*W$3)-(-PMT($AA20,W$3,$A20)*12)-(-CUMIPMT($AA20,W$3,$A20,13,W$3,0)))/(W$3-12)</f>
        <v>46.309190538126309</v>
      </c>
      <c r="Y20" s="23">
        <f t="shared" si="18"/>
        <v>63.921926859038834</v>
      </c>
      <c r="Z20" s="37">
        <f t="shared" si="6"/>
        <v>43.188194957630486</v>
      </c>
      <c r="AA20" s="48">
        <f t="shared" si="0"/>
        <v>0.125</v>
      </c>
    </row>
    <row r="21" spans="1:27" ht="19.95" customHeight="1" x14ac:dyDescent="0.3">
      <c r="A21" s="19">
        <f t="shared" si="19"/>
        <v>475</v>
      </c>
      <c r="B21" s="20">
        <f t="shared" si="77"/>
        <v>534.375</v>
      </c>
      <c r="C21" s="20">
        <f t="shared" si="77"/>
        <v>282.90441176470591</v>
      </c>
      <c r="D21" s="20">
        <f t="shared" si="77"/>
        <v>199.46716589861751</v>
      </c>
      <c r="E21" s="20">
        <f t="shared" si="77"/>
        <v>158.03625760649086</v>
      </c>
      <c r="F21" s="20">
        <f t="shared" si="77"/>
        <v>133.40566854381493</v>
      </c>
      <c r="G21" s="20">
        <f t="shared" si="77"/>
        <v>117.1728960032975</v>
      </c>
      <c r="H21" s="20">
        <f t="shared" si="77"/>
        <v>105.73646096327485</v>
      </c>
      <c r="I21" s="20">
        <f t="shared" si="77"/>
        <v>97.29528818205749</v>
      </c>
      <c r="J21" s="20">
        <f t="shared" si="77"/>
        <v>90.84850198128369</v>
      </c>
      <c r="K21" s="20">
        <f t="shared" si="77"/>
        <v>85.795346415628131</v>
      </c>
      <c r="L21" s="20">
        <f t="shared" ref="L21:M35" si="82">IF($A21&lt;1975.1,(PMT($B$1,L$3,$A21)*-1),(PMT($C$1,L$3,$A21)*-1))</f>
        <v>81.753332180599614</v>
      </c>
      <c r="M21" s="21">
        <f t="shared" si="82"/>
        <v>78.467311031443913</v>
      </c>
      <c r="N21" s="22">
        <f t="shared" si="20"/>
        <v>475</v>
      </c>
      <c r="O21" s="41">
        <f t="shared" si="8"/>
        <v>75.760516468958414</v>
      </c>
      <c r="P21" s="21">
        <f t="shared" si="9"/>
        <v>67.342681305740882</v>
      </c>
      <c r="Q21" s="20">
        <f t="shared" si="10"/>
        <v>73.506587305231093</v>
      </c>
      <c r="R21" s="20">
        <f t="shared" ref="R21" si="83">((-PMT($AA21,Q$3,$A21)*Q$3)-(-PMT($AA21,Q$3,$A21)*12)-(-CUMIPMT($AA21,Q$3,$A21,13,Q$3,0)))/(Q$3-12)</f>
        <v>61.70923378710765</v>
      </c>
      <c r="S21" s="41">
        <f t="shared" si="12"/>
        <v>71.612781870520024</v>
      </c>
      <c r="T21" s="21">
        <f t="shared" ref="T21" si="84">((-PMT($AA21,S$3,$A21)*S$3)-(-PMT($AA21,S$3,$A21)*12)-(-CUMIPMT($AA21,S$3,$A21,13,S$3,0)))/(S$3-12)</f>
        <v>56.844896811715962</v>
      </c>
      <c r="U21" s="20">
        <f t="shared" si="14"/>
        <v>70.009486754233947</v>
      </c>
      <c r="V21" s="20">
        <f t="shared" ref="V21" si="85">((-PMT($AA21,U$3,$A21)*U$3)-(-PMT($AA21,U$3,$A21)*12)-(-CUMIPMT($AA21,U$3,$A21,13,U$3,0)))/(U$3-12)</f>
        <v>52.605817664742162</v>
      </c>
      <c r="W21" s="41">
        <f t="shared" si="16"/>
        <v>68.643428038462716</v>
      </c>
      <c r="X21" s="21">
        <f t="shared" ref="X21" si="86">((-PMT($AA21,W$3,$A21)*W$3)-(-PMT($AA21,W$3,$A21)*12)-(-CUMIPMT($AA21,W$3,$A21,13,W$3,0)))/(W$3-12)</f>
        <v>48.88192334579994</v>
      </c>
      <c r="Y21" s="20">
        <f t="shared" si="18"/>
        <v>67.473145017874316</v>
      </c>
      <c r="Z21" s="38">
        <f t="shared" si="6"/>
        <v>45.587539121943287</v>
      </c>
      <c r="AA21" s="48">
        <f t="shared" si="0"/>
        <v>0.125</v>
      </c>
    </row>
    <row r="22" spans="1:27" ht="19.95" customHeight="1" x14ac:dyDescent="0.3">
      <c r="A22" s="15">
        <f t="shared" si="19"/>
        <v>500</v>
      </c>
      <c r="B22" s="23">
        <f t="shared" si="77"/>
        <v>562.5</v>
      </c>
      <c r="C22" s="23">
        <f t="shared" si="77"/>
        <v>297.79411764705884</v>
      </c>
      <c r="D22" s="23">
        <f t="shared" si="77"/>
        <v>209.96543778801845</v>
      </c>
      <c r="E22" s="23">
        <f t="shared" si="77"/>
        <v>166.35395537525352</v>
      </c>
      <c r="F22" s="23">
        <f t="shared" si="77"/>
        <v>140.42701951980519</v>
      </c>
      <c r="G22" s="23">
        <f t="shared" si="77"/>
        <v>123.33989052978683</v>
      </c>
      <c r="H22" s="23">
        <f t="shared" si="77"/>
        <v>111.3015378560788</v>
      </c>
      <c r="I22" s="23">
        <f t="shared" si="77"/>
        <v>102.41609282321841</v>
      </c>
      <c r="J22" s="23">
        <f t="shared" si="77"/>
        <v>95.630002085561784</v>
      </c>
      <c r="K22" s="23">
        <f t="shared" si="77"/>
        <v>90.310890963819091</v>
      </c>
      <c r="L22" s="23">
        <f t="shared" si="82"/>
        <v>86.056139137473281</v>
      </c>
      <c r="M22" s="24">
        <f t="shared" si="82"/>
        <v>82.597169506783061</v>
      </c>
      <c r="N22" s="18">
        <f t="shared" si="20"/>
        <v>500</v>
      </c>
      <c r="O22" s="42">
        <f t="shared" si="8"/>
        <v>79.747912072587809</v>
      </c>
      <c r="P22" s="24">
        <f t="shared" si="9"/>
        <v>70.887032953411406</v>
      </c>
      <c r="Q22" s="23">
        <f t="shared" si="10"/>
        <v>77.375355058137998</v>
      </c>
      <c r="R22" s="23">
        <f t="shared" ref="R22" si="87">((-PMT($AA22,Q$3,$A22)*Q$3)-(-PMT($AA22,Q$3,$A22)*12)-(-CUMIPMT($AA22,Q$3,$A22,13,Q$3,0)))/(Q$3-12)</f>
        <v>64.957088196955326</v>
      </c>
      <c r="S22" s="42">
        <f t="shared" si="12"/>
        <v>75.38187565317898</v>
      </c>
      <c r="T22" s="24">
        <f t="shared" ref="T22" si="88">((-PMT($AA22,S$3,$A22)*S$3)-(-PMT($AA22,S$3,$A22)*12)-(-CUMIPMT($AA22,S$3,$A22,13,S$3,0)))/(S$3-12)</f>
        <v>59.836733486016811</v>
      </c>
      <c r="U22" s="23">
        <f t="shared" si="14"/>
        <v>73.69419658340415</v>
      </c>
      <c r="V22" s="23">
        <f t="shared" ref="V22" si="89">((-PMT($AA22,U$3,$A22)*U$3)-(-PMT($AA22,U$3,$A22)*12)-(-CUMIPMT($AA22,U$3,$A22,13,U$3,0)))/(U$3-12)</f>
        <v>55.374544910254933</v>
      </c>
      <c r="W22" s="42">
        <f t="shared" si="16"/>
        <v>72.256240040487071</v>
      </c>
      <c r="X22" s="24">
        <f t="shared" ref="X22" si="90">((-PMT($AA22,W$3,$A22)*W$3)-(-PMT($AA22,W$3,$A22)*12)-(-CUMIPMT($AA22,W$3,$A22,13,W$3,0)))/(W$3-12)</f>
        <v>51.454656153473614</v>
      </c>
      <c r="Y22" s="23">
        <f t="shared" si="18"/>
        <v>71.024363176709812</v>
      </c>
      <c r="Z22" s="37">
        <f t="shared" si="6"/>
        <v>47.986883286256095</v>
      </c>
      <c r="AA22" s="48">
        <f t="shared" si="0"/>
        <v>0.125</v>
      </c>
    </row>
    <row r="23" spans="1:27" ht="19.95" customHeight="1" x14ac:dyDescent="0.3">
      <c r="A23" s="19">
        <f t="shared" si="19"/>
        <v>525</v>
      </c>
      <c r="B23" s="20">
        <f t="shared" si="77"/>
        <v>590.625</v>
      </c>
      <c r="C23" s="20">
        <f t="shared" si="77"/>
        <v>312.68382352941177</v>
      </c>
      <c r="D23" s="20">
        <f t="shared" si="77"/>
        <v>220.46370967741936</v>
      </c>
      <c r="E23" s="20">
        <f t="shared" si="77"/>
        <v>174.6716531440162</v>
      </c>
      <c r="F23" s="20">
        <f t="shared" si="77"/>
        <v>147.44837049579542</v>
      </c>
      <c r="G23" s="20">
        <f t="shared" si="77"/>
        <v>129.50688505627616</v>
      </c>
      <c r="H23" s="20">
        <f t="shared" si="77"/>
        <v>116.86661474888272</v>
      </c>
      <c r="I23" s="20">
        <f t="shared" si="77"/>
        <v>107.53689746437934</v>
      </c>
      <c r="J23" s="20">
        <f t="shared" si="77"/>
        <v>100.41150218983987</v>
      </c>
      <c r="K23" s="20">
        <f t="shared" si="77"/>
        <v>94.826435512010036</v>
      </c>
      <c r="L23" s="20">
        <f t="shared" si="82"/>
        <v>90.358946094346948</v>
      </c>
      <c r="M23" s="21">
        <f t="shared" si="82"/>
        <v>86.727027982122223</v>
      </c>
      <c r="N23" s="22">
        <f t="shared" si="20"/>
        <v>525</v>
      </c>
      <c r="O23" s="41">
        <f t="shared" si="8"/>
        <v>83.735307676217204</v>
      </c>
      <c r="P23" s="21">
        <f t="shared" si="9"/>
        <v>74.431384601081945</v>
      </c>
      <c r="Q23" s="20">
        <f t="shared" si="10"/>
        <v>81.244122811044889</v>
      </c>
      <c r="R23" s="20">
        <f t="shared" ref="R23" si="91">((-PMT($AA23,Q$3,$A23)*Q$3)-(-PMT($AA23,Q$3,$A23)*12)-(-CUMIPMT($AA23,Q$3,$A23,13,Q$3,0)))/(Q$3-12)</f>
        <v>68.204942606803073</v>
      </c>
      <c r="S23" s="41">
        <f t="shared" si="12"/>
        <v>79.150969435837922</v>
      </c>
      <c r="T23" s="21">
        <f t="shared" ref="T23" si="92">((-PMT($AA23,S$3,$A23)*S$3)-(-PMT($AA23,S$3,$A23)*12)-(-CUMIPMT($AA23,S$3,$A23,13,S$3,0)))/(S$3-12)</f>
        <v>62.828570160317618</v>
      </c>
      <c r="U23" s="20">
        <f t="shared" si="14"/>
        <v>77.378906412574352</v>
      </c>
      <c r="V23" s="20">
        <f t="shared" ref="V23" si="93">((-PMT($AA23,U$3,$A23)*U$3)-(-PMT($AA23,U$3,$A23)*12)-(-CUMIPMT($AA23,U$3,$A23,13,U$3,0)))/(U$3-12)</f>
        <v>58.143272155767647</v>
      </c>
      <c r="W23" s="41">
        <f t="shared" si="16"/>
        <v>75.869052042511427</v>
      </c>
      <c r="X23" s="21">
        <f t="shared" ref="X23" si="94">((-PMT($AA23,W$3,$A23)*W$3)-(-PMT($AA23,W$3,$A23)*12)-(-CUMIPMT($AA23,W$3,$A23,13,W$3,0)))/(W$3-12)</f>
        <v>54.027388961147324</v>
      </c>
      <c r="Y23" s="20">
        <f t="shared" si="18"/>
        <v>74.575581335545309</v>
      </c>
      <c r="Z23" s="38">
        <f t="shared" si="6"/>
        <v>50.386227450568896</v>
      </c>
      <c r="AA23" s="48">
        <f t="shared" si="0"/>
        <v>0.125</v>
      </c>
    </row>
    <row r="24" spans="1:27" ht="19.95" customHeight="1" x14ac:dyDescent="0.3">
      <c r="A24" s="15">
        <f t="shared" si="19"/>
        <v>550</v>
      </c>
      <c r="B24" s="23">
        <f t="shared" si="77"/>
        <v>618.75</v>
      </c>
      <c r="C24" s="23">
        <f t="shared" si="77"/>
        <v>327.5735294117647</v>
      </c>
      <c r="D24" s="23">
        <f t="shared" si="77"/>
        <v>230.96198156682027</v>
      </c>
      <c r="E24" s="23">
        <f t="shared" si="77"/>
        <v>182.98935091277889</v>
      </c>
      <c r="F24" s="23">
        <f t="shared" si="77"/>
        <v>154.46972147178568</v>
      </c>
      <c r="G24" s="23">
        <f t="shared" si="77"/>
        <v>135.67387958276552</v>
      </c>
      <c r="H24" s="23">
        <f t="shared" si="77"/>
        <v>122.43169164168667</v>
      </c>
      <c r="I24" s="23">
        <f t="shared" si="77"/>
        <v>112.65770210554025</v>
      </c>
      <c r="J24" s="23">
        <f t="shared" si="77"/>
        <v>105.19300229411796</v>
      </c>
      <c r="K24" s="23">
        <f t="shared" si="77"/>
        <v>99.341980060200996</v>
      </c>
      <c r="L24" s="23">
        <f t="shared" si="82"/>
        <v>94.6617530512206</v>
      </c>
      <c r="M24" s="24">
        <f t="shared" si="82"/>
        <v>90.856886457461371</v>
      </c>
      <c r="N24" s="18">
        <f t="shared" si="20"/>
        <v>550</v>
      </c>
      <c r="O24" s="42">
        <f t="shared" si="8"/>
        <v>87.722703279846584</v>
      </c>
      <c r="P24" s="24">
        <f t="shared" si="9"/>
        <v>77.975736248752582</v>
      </c>
      <c r="Q24" s="23">
        <f t="shared" si="10"/>
        <v>85.112890563951794</v>
      </c>
      <c r="R24" s="23">
        <f t="shared" ref="R24" si="95">((-PMT($AA24,Q$3,$A24)*Q$3)-(-PMT($AA24,Q$3,$A24)*12)-(-CUMIPMT($AA24,Q$3,$A24,13,Q$3,0)))/(Q$3-12)</f>
        <v>71.45279701665082</v>
      </c>
      <c r="S24" s="42">
        <f t="shared" si="12"/>
        <v>82.920063218496878</v>
      </c>
      <c r="T24" s="24">
        <f t="shared" ref="T24" si="96">((-PMT($AA24,S$3,$A24)*S$3)-(-PMT($AA24,S$3,$A24)*12)-(-CUMIPMT($AA24,S$3,$A24,13,S$3,0)))/(S$3-12)</f>
        <v>65.820406834618453</v>
      </c>
      <c r="U24" s="23">
        <f t="shared" si="14"/>
        <v>81.063616241744569</v>
      </c>
      <c r="V24" s="23">
        <f t="shared" ref="V24" si="97">((-PMT($AA24,U$3,$A24)*U$3)-(-PMT($AA24,U$3,$A24)*12)-(-CUMIPMT($AA24,U$3,$A24,13,U$3,0)))/(U$3-12)</f>
        <v>60.911999401280411</v>
      </c>
      <c r="W24" s="42">
        <f t="shared" si="16"/>
        <v>79.481864044535783</v>
      </c>
      <c r="X24" s="24">
        <f t="shared" ref="X24" si="98">((-PMT($AA24,W$3,$A24)*W$3)-(-PMT($AA24,W$3,$A24)*12)-(-CUMIPMT($AA24,W$3,$A24,13,W$3,0)))/(W$3-12)</f>
        <v>56.600121768820998</v>
      </c>
      <c r="Y24" s="23">
        <f t="shared" si="18"/>
        <v>78.126799494380791</v>
      </c>
      <c r="Z24" s="37">
        <f t="shared" si="6"/>
        <v>52.785571614881697</v>
      </c>
      <c r="AA24" s="48">
        <f t="shared" si="0"/>
        <v>0.125</v>
      </c>
    </row>
    <row r="25" spans="1:27" ht="19.95" customHeight="1" x14ac:dyDescent="0.3">
      <c r="A25" s="19">
        <f t="shared" si="19"/>
        <v>575</v>
      </c>
      <c r="B25" s="20">
        <f t="shared" si="77"/>
        <v>646.875</v>
      </c>
      <c r="C25" s="20">
        <f t="shared" si="77"/>
        <v>342.46323529411768</v>
      </c>
      <c r="D25" s="20">
        <f t="shared" si="77"/>
        <v>241.46025345622121</v>
      </c>
      <c r="E25" s="20">
        <f t="shared" si="77"/>
        <v>191.30704868154157</v>
      </c>
      <c r="F25" s="20">
        <f t="shared" si="77"/>
        <v>161.49107244777593</v>
      </c>
      <c r="G25" s="20">
        <f t="shared" si="77"/>
        <v>141.84087410925486</v>
      </c>
      <c r="H25" s="20">
        <f t="shared" si="77"/>
        <v>127.99676853449061</v>
      </c>
      <c r="I25" s="20">
        <f t="shared" si="77"/>
        <v>117.77850674670117</v>
      </c>
      <c r="J25" s="20">
        <f t="shared" si="77"/>
        <v>109.97450239839606</v>
      </c>
      <c r="K25" s="20">
        <f t="shared" si="77"/>
        <v>103.85752460839194</v>
      </c>
      <c r="L25" s="20">
        <f t="shared" si="82"/>
        <v>98.964560008094267</v>
      </c>
      <c r="M25" s="21">
        <f t="shared" si="82"/>
        <v>94.986744932800519</v>
      </c>
      <c r="N25" s="22">
        <f t="shared" si="20"/>
        <v>575</v>
      </c>
      <c r="O25" s="41">
        <f t="shared" si="8"/>
        <v>91.710098883475979</v>
      </c>
      <c r="P25" s="21">
        <f t="shared" si="9"/>
        <v>81.520087896423234</v>
      </c>
      <c r="Q25" s="20">
        <f t="shared" si="10"/>
        <v>88.981658316858685</v>
      </c>
      <c r="R25" s="20">
        <f t="shared" ref="R25" si="99">((-PMT($AA25,Q$3,$A25)*Q$3)-(-PMT($AA25,Q$3,$A25)*12)-(-CUMIPMT($AA25,Q$3,$A25,13,Q$3,0)))/(Q$3-12)</f>
        <v>74.700651426498624</v>
      </c>
      <c r="S25" s="41">
        <f t="shared" si="12"/>
        <v>86.68915700115582</v>
      </c>
      <c r="T25" s="21">
        <f t="shared" ref="T25" si="100">((-PMT($AA25,S$3,$A25)*S$3)-(-PMT($AA25,S$3,$A25)*12)-(-CUMIPMT($AA25,S$3,$A25,13,S$3,0)))/(S$3-12)</f>
        <v>68.812243508919309</v>
      </c>
      <c r="U25" s="20">
        <f t="shared" si="14"/>
        <v>84.748326070914771</v>
      </c>
      <c r="V25" s="20">
        <f t="shared" ref="V25" si="101">((-PMT($AA25,U$3,$A25)*U$3)-(-PMT($AA25,U$3,$A25)*12)-(-CUMIPMT($AA25,U$3,$A25,13,U$3,0)))/(U$3-12)</f>
        <v>63.680726646793154</v>
      </c>
      <c r="W25" s="41">
        <f t="shared" si="16"/>
        <v>83.094676046560139</v>
      </c>
      <c r="X25" s="21">
        <f t="shared" ref="X25" si="102">((-PMT($AA25,W$3,$A25)*W$3)-(-PMT($AA25,W$3,$A25)*12)-(-CUMIPMT($AA25,W$3,$A25,13,W$3,0)))/(W$3-12)</f>
        <v>59.172854576494707</v>
      </c>
      <c r="Y25" s="20">
        <f t="shared" si="18"/>
        <v>81.678017653216287</v>
      </c>
      <c r="Z25" s="38">
        <f t="shared" si="6"/>
        <v>55.184915779194512</v>
      </c>
      <c r="AA25" s="48">
        <f t="shared" si="0"/>
        <v>0.125</v>
      </c>
    </row>
    <row r="26" spans="1:27" ht="19.95" customHeight="1" x14ac:dyDescent="0.3">
      <c r="A26" s="25">
        <f t="shared" si="19"/>
        <v>600</v>
      </c>
      <c r="B26" s="26">
        <f t="shared" si="77"/>
        <v>675</v>
      </c>
      <c r="C26" s="26">
        <f t="shared" si="77"/>
        <v>357.35294117647061</v>
      </c>
      <c r="D26" s="26">
        <f t="shared" si="77"/>
        <v>251.95852534562212</v>
      </c>
      <c r="E26" s="26">
        <f t="shared" si="77"/>
        <v>199.62474645030423</v>
      </c>
      <c r="F26" s="26">
        <f t="shared" si="77"/>
        <v>168.51242342376619</v>
      </c>
      <c r="G26" s="26">
        <f t="shared" si="77"/>
        <v>148.00786863574419</v>
      </c>
      <c r="H26" s="26">
        <f t="shared" si="77"/>
        <v>133.56184542729454</v>
      </c>
      <c r="I26" s="26">
        <f t="shared" si="77"/>
        <v>122.8993113878621</v>
      </c>
      <c r="J26" s="26">
        <f t="shared" si="77"/>
        <v>114.75600250267414</v>
      </c>
      <c r="K26" s="26">
        <f t="shared" si="77"/>
        <v>108.3730691565829</v>
      </c>
      <c r="L26" s="26">
        <f t="shared" si="82"/>
        <v>103.26736696496793</v>
      </c>
      <c r="M26" s="27">
        <f t="shared" si="82"/>
        <v>99.116603408139682</v>
      </c>
      <c r="N26" s="28">
        <f t="shared" si="20"/>
        <v>600</v>
      </c>
      <c r="O26" s="43">
        <f t="shared" si="8"/>
        <v>95.697494487105374</v>
      </c>
      <c r="P26" s="27">
        <f t="shared" si="9"/>
        <v>85.064439544093645</v>
      </c>
      <c r="Q26" s="26">
        <f t="shared" si="10"/>
        <v>92.850426069765589</v>
      </c>
      <c r="R26" s="26">
        <f t="shared" ref="R26" si="103">((-PMT($AA26,Q$3,$A26)*Q$3)-(-PMT($AA26,Q$3,$A26)*12)-(-CUMIPMT($AA26,Q$3,$A26,13,Q$3,0)))/(Q$3-12)</f>
        <v>77.948505836346428</v>
      </c>
      <c r="S26" s="43">
        <f t="shared" si="12"/>
        <v>90.458250783814776</v>
      </c>
      <c r="T26" s="27">
        <f t="shared" ref="T26" si="104">((-PMT($AA26,S$3,$A26)*S$3)-(-PMT($AA26,S$3,$A26)*12)-(-CUMIPMT($AA26,S$3,$A26,13,S$3,0)))/(S$3-12)</f>
        <v>71.804080183220165</v>
      </c>
      <c r="U26" s="26">
        <f t="shared" si="14"/>
        <v>88.433035900084974</v>
      </c>
      <c r="V26" s="26">
        <f t="shared" ref="V26" si="105">((-PMT($AA26,U$3,$A26)*U$3)-(-PMT($AA26,U$3,$A26)*12)-(-CUMIPMT($AA26,U$3,$A26,13,U$3,0)))/(U$3-12)</f>
        <v>66.449453892305897</v>
      </c>
      <c r="W26" s="43">
        <f t="shared" si="16"/>
        <v>86.707488048584494</v>
      </c>
      <c r="X26" s="27">
        <f t="shared" ref="X26" si="106">((-PMT($AA26,W$3,$A26)*W$3)-(-PMT($AA26,W$3,$A26)*12)-(-CUMIPMT($AA26,W$3,$A26,13,W$3,0)))/(W$3-12)</f>
        <v>61.745587384168381</v>
      </c>
      <c r="Y26" s="26">
        <f t="shared" si="18"/>
        <v>85.229235812051769</v>
      </c>
      <c r="Z26" s="37">
        <f t="shared" si="6"/>
        <v>57.584259943507313</v>
      </c>
      <c r="AA26" s="48">
        <f t="shared" si="0"/>
        <v>0.125</v>
      </c>
    </row>
    <row r="27" spans="1:27" ht="15.6" x14ac:dyDescent="0.3">
      <c r="A27" s="6" t="s">
        <v>20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6" t="s">
        <v>20</v>
      </c>
      <c r="O27" s="6"/>
      <c r="P27" s="44"/>
      <c r="Q27" s="8"/>
      <c r="R27" s="8"/>
      <c r="S27" s="46"/>
      <c r="T27" s="9"/>
      <c r="U27" s="8"/>
      <c r="V27" s="8"/>
      <c r="W27" s="46"/>
      <c r="X27" s="9"/>
      <c r="Y27" s="8"/>
      <c r="Z27" s="9"/>
      <c r="AA27" s="48">
        <f t="shared" si="0"/>
        <v>0.1</v>
      </c>
    </row>
    <row r="28" spans="1:27" ht="19.95" customHeight="1" x14ac:dyDescent="0.3">
      <c r="A28" s="10" t="s">
        <v>1</v>
      </c>
      <c r="B28" s="11" t="s">
        <v>2</v>
      </c>
      <c r="C28" s="12" t="s">
        <v>3</v>
      </c>
      <c r="D28" s="12" t="s">
        <v>4</v>
      </c>
      <c r="E28" s="12" t="s">
        <v>5</v>
      </c>
      <c r="F28" s="12" t="s">
        <v>6</v>
      </c>
      <c r="G28" s="12" t="s">
        <v>7</v>
      </c>
      <c r="H28" s="12" t="s">
        <v>8</v>
      </c>
      <c r="I28" s="12" t="s">
        <v>9</v>
      </c>
      <c r="J28" s="12" t="s">
        <v>10</v>
      </c>
      <c r="K28" s="12" t="s">
        <v>11</v>
      </c>
      <c r="L28" s="12" t="s">
        <v>12</v>
      </c>
      <c r="M28" s="13" t="s">
        <v>13</v>
      </c>
      <c r="N28" s="14" t="s">
        <v>1</v>
      </c>
      <c r="O28" s="11" t="s">
        <v>14</v>
      </c>
      <c r="P28" s="53">
        <v>1</v>
      </c>
      <c r="Q28" s="12" t="s">
        <v>15</v>
      </c>
      <c r="R28" s="50">
        <v>2</v>
      </c>
      <c r="S28" s="11" t="s">
        <v>16</v>
      </c>
      <c r="T28" s="53">
        <v>3</v>
      </c>
      <c r="U28" s="12" t="s">
        <v>17</v>
      </c>
      <c r="V28" s="50">
        <v>4</v>
      </c>
      <c r="W28" s="11" t="s">
        <v>18</v>
      </c>
      <c r="X28" s="53">
        <v>5</v>
      </c>
      <c r="Y28" s="12" t="s">
        <v>19</v>
      </c>
      <c r="Z28" s="52">
        <v>6</v>
      </c>
      <c r="AA28" s="48">
        <f t="shared" si="0"/>
        <v>0.1</v>
      </c>
    </row>
    <row r="29" spans="1:27" ht="19.95" customHeight="1" x14ac:dyDescent="0.3">
      <c r="A29" s="19">
        <f>A26+25</f>
        <v>625</v>
      </c>
      <c r="B29" s="20">
        <f t="shared" si="77"/>
        <v>703.125</v>
      </c>
      <c r="C29" s="20">
        <f t="shared" si="77"/>
        <v>372.24264705882354</v>
      </c>
      <c r="D29" s="20">
        <f t="shared" si="77"/>
        <v>262.45679723502303</v>
      </c>
      <c r="E29" s="20">
        <f t="shared" si="77"/>
        <v>207.94244421906691</v>
      </c>
      <c r="F29" s="20">
        <f t="shared" si="77"/>
        <v>175.53377439975645</v>
      </c>
      <c r="G29" s="20">
        <f t="shared" si="77"/>
        <v>154.17486316223355</v>
      </c>
      <c r="H29" s="20">
        <f t="shared" si="77"/>
        <v>139.12692232009849</v>
      </c>
      <c r="I29" s="20">
        <f t="shared" si="77"/>
        <v>128.020116029023</v>
      </c>
      <c r="J29" s="20">
        <f t="shared" si="77"/>
        <v>119.53750260695223</v>
      </c>
      <c r="K29" s="20">
        <f t="shared" si="77"/>
        <v>112.88861370477386</v>
      </c>
      <c r="L29" s="20">
        <f t="shared" si="82"/>
        <v>107.5701739218416</v>
      </c>
      <c r="M29" s="21">
        <f t="shared" si="82"/>
        <v>103.24646188347883</v>
      </c>
      <c r="N29" s="22">
        <f>N26+25</f>
        <v>625</v>
      </c>
      <c r="O29" s="41">
        <f t="shared" ref="O29:O51" si="107">-PMT($AA29,O$3,$A29)</f>
        <v>99.684890090734768</v>
      </c>
      <c r="P29" s="21">
        <f t="shared" ref="P29:P51" si="108">((-PMT($AA29,O$3,$A29)*O$3)-(-PMT($AA29,O$3,$A29)*12)-(-CUMIPMT($AA29,O$3,$A29,13,O$3,0)))/(O$3-12)</f>
        <v>88.608791191764283</v>
      </c>
      <c r="Q29" s="20">
        <f t="shared" ref="Q29:Q51" si="109">-PMT($AA29,Q$3,$A29)</f>
        <v>96.719193822672494</v>
      </c>
      <c r="R29" s="20">
        <f t="shared" ref="R29" si="110">((-PMT($AA29,Q$3,$A29)*Q$3)-(-PMT($AA29,Q$3,$A29)*12)-(-CUMIPMT($AA29,Q$3,$A29,13,Q$3,0)))/(Q$3-12)</f>
        <v>81.196360246194104</v>
      </c>
      <c r="S29" s="41">
        <f t="shared" ref="S29:S51" si="111">-PMT($AA29,S$3,$A29)</f>
        <v>94.227344566473718</v>
      </c>
      <c r="T29" s="21">
        <f t="shared" ref="T29" si="112">((-PMT($AA29,S$3,$A29)*S$3)-(-PMT($AA29,S$3,$A29)*12)-(-CUMIPMT($AA29,S$3,$A29,13,S$3,0)))/(S$3-12)</f>
        <v>74.795916857521007</v>
      </c>
      <c r="U29" s="20">
        <f t="shared" ref="U29:U51" si="113">-PMT($AA29,U$3,$A29)</f>
        <v>92.117745729255191</v>
      </c>
      <c r="V29" s="20">
        <f t="shared" ref="V29" si="114">((-PMT($AA29,U$3,$A29)*U$3)-(-PMT($AA29,U$3,$A29)*12)-(-CUMIPMT($AA29,U$3,$A29,13,U$3,0)))/(U$3-12)</f>
        <v>69.218181137818661</v>
      </c>
      <c r="W29" s="41">
        <f t="shared" ref="W29:W51" si="115">-PMT($AA29,W$3,$A29)</f>
        <v>90.32030005060885</v>
      </c>
      <c r="X29" s="21">
        <f t="shared" ref="X29" si="116">((-PMT($AA29,W$3,$A29)*W$3)-(-PMT($AA29,W$3,$A29)*12)-(-CUMIPMT($AA29,W$3,$A29,13,W$3,0)))/(W$3-12)</f>
        <v>64.318320191842076</v>
      </c>
      <c r="Y29" s="20">
        <f t="shared" ref="Y29:Y51" si="117">-PMT($AA29,Y$3,$A29)</f>
        <v>88.780453970887265</v>
      </c>
      <c r="Z29" s="38">
        <f t="shared" ref="Z29:Z51" si="118">((-PMT($AA29,Y$3,$A29)*Y$3)-(-PMT($AA29,Y$3,$A29)*12)-(-CUMIPMT($AA29,Y$3,$A29,13,Y$3,0)))/(Y$3-12)</f>
        <v>59.983604107820121</v>
      </c>
      <c r="AA29" s="48">
        <f t="shared" si="0"/>
        <v>0.125</v>
      </c>
    </row>
    <row r="30" spans="1:27" ht="19.95" customHeight="1" x14ac:dyDescent="0.3">
      <c r="A30" s="15">
        <f t="shared" si="19"/>
        <v>650</v>
      </c>
      <c r="B30" s="23">
        <f t="shared" si="77"/>
        <v>731.25</v>
      </c>
      <c r="C30" s="23">
        <f t="shared" si="77"/>
        <v>387.13235294117646</v>
      </c>
      <c r="D30" s="23">
        <f t="shared" si="77"/>
        <v>272.95506912442397</v>
      </c>
      <c r="E30" s="23">
        <f t="shared" si="77"/>
        <v>216.2601419878296</v>
      </c>
      <c r="F30" s="23">
        <f t="shared" si="77"/>
        <v>182.55512537574671</v>
      </c>
      <c r="G30" s="23">
        <f t="shared" si="77"/>
        <v>160.34185768872288</v>
      </c>
      <c r="H30" s="23">
        <f t="shared" si="77"/>
        <v>144.69199921290243</v>
      </c>
      <c r="I30" s="23">
        <f t="shared" si="77"/>
        <v>133.14092067018393</v>
      </c>
      <c r="J30" s="23">
        <f t="shared" si="77"/>
        <v>124.31900271123031</v>
      </c>
      <c r="K30" s="23">
        <f t="shared" si="77"/>
        <v>117.40415825296481</v>
      </c>
      <c r="L30" s="23">
        <f t="shared" si="82"/>
        <v>111.87298087871527</v>
      </c>
      <c r="M30" s="24">
        <f t="shared" si="82"/>
        <v>107.37632035881799</v>
      </c>
      <c r="N30" s="18">
        <f t="shared" si="20"/>
        <v>650</v>
      </c>
      <c r="O30" s="42">
        <f t="shared" si="107"/>
        <v>103.67228569436415</v>
      </c>
      <c r="P30" s="24">
        <f t="shared" si="108"/>
        <v>92.153142839434935</v>
      </c>
      <c r="Q30" s="23">
        <f t="shared" si="109"/>
        <v>100.58796157557938</v>
      </c>
      <c r="R30" s="23">
        <f t="shared" ref="R30" si="119">((-PMT($AA30,Q$3,$A30)*Q$3)-(-PMT($AA30,Q$3,$A30)*12)-(-CUMIPMT($AA30,Q$3,$A30,13,Q$3,0)))/(Q$3-12)</f>
        <v>84.444214656041908</v>
      </c>
      <c r="S30" s="42">
        <f t="shared" si="111"/>
        <v>97.996438349132674</v>
      </c>
      <c r="T30" s="24">
        <f t="shared" ref="T30" si="120">((-PMT($AA30,S$3,$A30)*S$3)-(-PMT($AA30,S$3,$A30)*12)-(-CUMIPMT($AA30,S$3,$A30,13,S$3,0)))/(S$3-12)</f>
        <v>77.787753531821863</v>
      </c>
      <c r="U30" s="23">
        <f t="shared" si="113"/>
        <v>95.802455558425393</v>
      </c>
      <c r="V30" s="23">
        <f t="shared" ref="V30" si="121">((-PMT($AA30,U$3,$A30)*U$3)-(-PMT($AA30,U$3,$A30)*12)-(-CUMIPMT($AA30,U$3,$A30,13,U$3,0)))/(U$3-12)</f>
        <v>71.986908383331382</v>
      </c>
      <c r="W30" s="42">
        <f t="shared" si="115"/>
        <v>93.933112052633192</v>
      </c>
      <c r="X30" s="24">
        <f t="shared" ref="X30" si="122">((-PMT($AA30,W$3,$A30)*W$3)-(-PMT($AA30,W$3,$A30)*12)-(-CUMIPMT($AA30,W$3,$A30,13,W$3,0)))/(W$3-12)</f>
        <v>66.891052999515708</v>
      </c>
      <c r="Y30" s="23">
        <f t="shared" si="117"/>
        <v>92.331672129722762</v>
      </c>
      <c r="Z30" s="37">
        <f t="shared" si="118"/>
        <v>62.382948272132886</v>
      </c>
      <c r="AA30" s="48">
        <f t="shared" si="0"/>
        <v>0.125</v>
      </c>
    </row>
    <row r="31" spans="1:27" ht="19.95" customHeight="1" x14ac:dyDescent="0.3">
      <c r="A31" s="19">
        <f t="shared" si="19"/>
        <v>675</v>
      </c>
      <c r="B31" s="20">
        <f t="shared" si="77"/>
        <v>759.375</v>
      </c>
      <c r="C31" s="20">
        <f t="shared" si="77"/>
        <v>402.02205882352945</v>
      </c>
      <c r="D31" s="20">
        <f t="shared" si="77"/>
        <v>283.45334101382491</v>
      </c>
      <c r="E31" s="20">
        <f t="shared" si="77"/>
        <v>224.57783975659225</v>
      </c>
      <c r="F31" s="20">
        <f t="shared" si="77"/>
        <v>189.57647635173697</v>
      </c>
      <c r="G31" s="20">
        <f t="shared" si="77"/>
        <v>166.50885221521222</v>
      </c>
      <c r="H31" s="20">
        <f t="shared" si="77"/>
        <v>150.25707610570637</v>
      </c>
      <c r="I31" s="20">
        <f t="shared" si="77"/>
        <v>138.26172531134486</v>
      </c>
      <c r="J31" s="20">
        <f t="shared" si="77"/>
        <v>129.10050281550841</v>
      </c>
      <c r="K31" s="20">
        <f t="shared" si="77"/>
        <v>121.91970280115576</v>
      </c>
      <c r="L31" s="20">
        <f t="shared" si="82"/>
        <v>116.17578783558892</v>
      </c>
      <c r="M31" s="21">
        <f t="shared" si="82"/>
        <v>111.50617883415714</v>
      </c>
      <c r="N31" s="22">
        <f t="shared" si="20"/>
        <v>675</v>
      </c>
      <c r="O31" s="41">
        <f t="shared" si="107"/>
        <v>107.65968129799354</v>
      </c>
      <c r="P31" s="21">
        <f t="shared" si="108"/>
        <v>95.697494487105345</v>
      </c>
      <c r="Q31" s="20">
        <f t="shared" si="109"/>
        <v>104.45672932848629</v>
      </c>
      <c r="R31" s="20">
        <f t="shared" ref="R31" si="123">((-PMT($AA31,Q$3,$A31)*Q$3)-(-PMT($AA31,Q$3,$A31)*12)-(-CUMIPMT($AA31,Q$3,$A31,13,Q$3,0)))/(Q$3-12)</f>
        <v>87.692069065889712</v>
      </c>
      <c r="S31" s="41">
        <f t="shared" si="111"/>
        <v>101.76553213179162</v>
      </c>
      <c r="T31" s="21">
        <f t="shared" ref="T31" si="124">((-PMT($AA31,S$3,$A31)*S$3)-(-PMT($AA31,S$3,$A31)*12)-(-CUMIPMT($AA31,S$3,$A31,13,S$3,0)))/(S$3-12)</f>
        <v>80.77959020612262</v>
      </c>
      <c r="U31" s="20">
        <f t="shared" si="113"/>
        <v>99.487165387595596</v>
      </c>
      <c r="V31" s="20">
        <f t="shared" ref="V31" si="125">((-PMT($AA31,U$3,$A31)*U$3)-(-PMT($AA31,U$3,$A31)*12)-(-CUMIPMT($AA31,U$3,$A31,13,U$3,0)))/(U$3-12)</f>
        <v>74.755635628844146</v>
      </c>
      <c r="W31" s="41">
        <f t="shared" si="115"/>
        <v>97.545924054657547</v>
      </c>
      <c r="X31" s="21">
        <f t="shared" ref="X31" si="126">((-PMT($AA31,W$3,$A31)*W$3)-(-PMT($AA31,W$3,$A31)*12)-(-CUMIPMT($AA31,W$3,$A31,13,W$3,0)))/(W$3-12)</f>
        <v>69.46378580718941</v>
      </c>
      <c r="Y31" s="20">
        <f t="shared" si="117"/>
        <v>95.882890288558244</v>
      </c>
      <c r="Z31" s="38">
        <f t="shared" si="118"/>
        <v>64.782292436445715</v>
      </c>
      <c r="AA31" s="48">
        <f t="shared" si="0"/>
        <v>0.125</v>
      </c>
    </row>
    <row r="32" spans="1:27" ht="19.95" customHeight="1" x14ac:dyDescent="0.3">
      <c r="A32" s="15">
        <f t="shared" si="19"/>
        <v>700</v>
      </c>
      <c r="B32" s="23">
        <f t="shared" si="77"/>
        <v>787.5</v>
      </c>
      <c r="C32" s="23">
        <f t="shared" si="77"/>
        <v>416.91176470588238</v>
      </c>
      <c r="D32" s="23">
        <f t="shared" si="77"/>
        <v>293.95161290322579</v>
      </c>
      <c r="E32" s="23">
        <f t="shared" si="77"/>
        <v>232.89553752535494</v>
      </c>
      <c r="F32" s="23">
        <f t="shared" si="77"/>
        <v>196.59782732772723</v>
      </c>
      <c r="G32" s="23">
        <f t="shared" si="77"/>
        <v>172.67584674170158</v>
      </c>
      <c r="H32" s="23">
        <f t="shared" si="77"/>
        <v>155.82215299851032</v>
      </c>
      <c r="I32" s="23">
        <f t="shared" si="77"/>
        <v>143.38252995250576</v>
      </c>
      <c r="J32" s="23">
        <f t="shared" si="77"/>
        <v>133.88200291978649</v>
      </c>
      <c r="K32" s="23">
        <f t="shared" si="77"/>
        <v>126.43524734934672</v>
      </c>
      <c r="L32" s="23">
        <f t="shared" si="82"/>
        <v>120.47859479246259</v>
      </c>
      <c r="M32" s="24">
        <f t="shared" si="82"/>
        <v>115.63603730949629</v>
      </c>
      <c r="N32" s="18">
        <f t="shared" si="20"/>
        <v>700</v>
      </c>
      <c r="O32" s="42">
        <f t="shared" si="107"/>
        <v>111.64707690162294</v>
      </c>
      <c r="P32" s="24">
        <f t="shared" si="108"/>
        <v>99.241846134775997</v>
      </c>
      <c r="Q32" s="23">
        <f t="shared" si="109"/>
        <v>108.32549708139319</v>
      </c>
      <c r="R32" s="23">
        <f t="shared" ref="R32" si="127">((-PMT($AA32,Q$3,$A32)*Q$3)-(-PMT($AA32,Q$3,$A32)*12)-(-CUMIPMT($AA32,Q$3,$A32,13,Q$3,0)))/(Q$3-12)</f>
        <v>90.939923475737501</v>
      </c>
      <c r="S32" s="42">
        <f t="shared" si="111"/>
        <v>105.53462591445057</v>
      </c>
      <c r="T32" s="24">
        <f t="shared" ref="T32" si="128">((-PMT($AA32,S$3,$A32)*S$3)-(-PMT($AA32,S$3,$A32)*12)-(-CUMIPMT($AA32,S$3,$A32,13,S$3,0)))/(S$3-12)</f>
        <v>83.771426880423462</v>
      </c>
      <c r="U32" s="23">
        <f t="shared" si="113"/>
        <v>103.17187521676581</v>
      </c>
      <c r="V32" s="23">
        <f t="shared" ref="V32" si="129">((-PMT($AA32,U$3,$A32)*U$3)-(-PMT($AA32,U$3,$A32)*12)-(-CUMIPMT($AA32,U$3,$A32,13,U$3,0)))/(U$3-12)</f>
        <v>77.524362874356854</v>
      </c>
      <c r="W32" s="42">
        <f t="shared" si="115"/>
        <v>101.1587360566819</v>
      </c>
      <c r="X32" s="24">
        <f t="shared" ref="X32" si="130">((-PMT($AA32,W$3,$A32)*W$3)-(-PMT($AA32,W$3,$A32)*12)-(-CUMIPMT($AA32,W$3,$A32,13,W$3,0)))/(W$3-12)</f>
        <v>72.036518614863084</v>
      </c>
      <c r="Y32" s="23">
        <f t="shared" si="117"/>
        <v>99.43410844739374</v>
      </c>
      <c r="Z32" s="37">
        <f t="shared" si="118"/>
        <v>67.181636600758537</v>
      </c>
      <c r="AA32" s="48">
        <f t="shared" si="0"/>
        <v>0.125</v>
      </c>
    </row>
    <row r="33" spans="1:27" ht="19.95" customHeight="1" x14ac:dyDescent="0.3">
      <c r="A33" s="19">
        <f t="shared" si="19"/>
        <v>725</v>
      </c>
      <c r="B33" s="20">
        <f t="shared" si="77"/>
        <v>815.625</v>
      </c>
      <c r="C33" s="20">
        <f t="shared" si="77"/>
        <v>431.8014705882353</v>
      </c>
      <c r="D33" s="20">
        <f t="shared" si="77"/>
        <v>304.44988479262673</v>
      </c>
      <c r="E33" s="20">
        <f t="shared" si="77"/>
        <v>241.21323529411762</v>
      </c>
      <c r="F33" s="20">
        <f t="shared" si="77"/>
        <v>203.61917830371749</v>
      </c>
      <c r="G33" s="20">
        <f t="shared" si="77"/>
        <v>178.84284126819091</v>
      </c>
      <c r="H33" s="20">
        <f t="shared" si="77"/>
        <v>161.38722989131423</v>
      </c>
      <c r="I33" s="20">
        <f t="shared" si="77"/>
        <v>148.50333459366669</v>
      </c>
      <c r="J33" s="20">
        <f t="shared" si="77"/>
        <v>138.6635030240646</v>
      </c>
      <c r="K33" s="20">
        <f t="shared" si="77"/>
        <v>130.95079189753767</v>
      </c>
      <c r="L33" s="20">
        <f t="shared" si="82"/>
        <v>124.78140174933625</v>
      </c>
      <c r="M33" s="21">
        <f t="shared" si="82"/>
        <v>119.76589578483545</v>
      </c>
      <c r="N33" s="22">
        <f t="shared" si="20"/>
        <v>725</v>
      </c>
      <c r="O33" s="41">
        <f t="shared" si="107"/>
        <v>115.63447250525232</v>
      </c>
      <c r="P33" s="21">
        <f t="shared" si="108"/>
        <v>102.78619778244665</v>
      </c>
      <c r="Q33" s="20">
        <f t="shared" si="109"/>
        <v>112.19426483430009</v>
      </c>
      <c r="R33" s="20">
        <f t="shared" ref="R33" si="131">((-PMT($AA33,Q$3,$A33)*Q$3)-(-PMT($AA33,Q$3,$A33)*12)-(-CUMIPMT($AA33,Q$3,$A33,13,Q$3,0)))/(Q$3-12)</f>
        <v>94.187777885585305</v>
      </c>
      <c r="S33" s="41">
        <f t="shared" si="111"/>
        <v>109.30371969710951</v>
      </c>
      <c r="T33" s="21">
        <f t="shared" ref="T33" si="132">((-PMT($AA33,S$3,$A33)*S$3)-(-PMT($AA33,S$3,$A33)*12)-(-CUMIPMT($AA33,S$3,$A33,13,S$3,0)))/(S$3-12)</f>
        <v>86.763263554724304</v>
      </c>
      <c r="U33" s="20">
        <f t="shared" si="113"/>
        <v>106.85658504593601</v>
      </c>
      <c r="V33" s="20">
        <f t="shared" ref="V33" si="133">((-PMT($AA33,U$3,$A33)*U$3)-(-PMT($AA33,U$3,$A33)*12)-(-CUMIPMT($AA33,U$3,$A33,13,U$3,0)))/(U$3-12)</f>
        <v>80.293090119869618</v>
      </c>
      <c r="W33" s="41">
        <f t="shared" si="115"/>
        <v>104.77154805870626</v>
      </c>
      <c r="X33" s="21">
        <f t="shared" ref="X33" si="134">((-PMT($AA33,W$3,$A33)*W$3)-(-PMT($AA33,W$3,$A33)*12)-(-CUMIPMT($AA33,W$3,$A33,13,W$3,0)))/(W$3-12)</f>
        <v>74.609251422536758</v>
      </c>
      <c r="Y33" s="20">
        <f t="shared" si="117"/>
        <v>102.98532660622922</v>
      </c>
      <c r="Z33" s="38">
        <f t="shared" si="118"/>
        <v>69.580980765071374</v>
      </c>
      <c r="AA33" s="48">
        <f t="shared" si="0"/>
        <v>0.125</v>
      </c>
    </row>
    <row r="34" spans="1:27" ht="19.95" customHeight="1" x14ac:dyDescent="0.3">
      <c r="A34" s="15">
        <f t="shared" si="19"/>
        <v>750</v>
      </c>
      <c r="B34" s="23">
        <f t="shared" si="77"/>
        <v>843.74999999999989</v>
      </c>
      <c r="C34" s="23">
        <f t="shared" si="77"/>
        <v>446.69117647058823</v>
      </c>
      <c r="D34" s="23">
        <f t="shared" si="77"/>
        <v>314.94815668202767</v>
      </c>
      <c r="E34" s="23">
        <f t="shared" si="77"/>
        <v>249.53093306288031</v>
      </c>
      <c r="F34" s="23">
        <f t="shared" si="77"/>
        <v>210.64052927970775</v>
      </c>
      <c r="G34" s="23">
        <f t="shared" si="77"/>
        <v>185.00983579468024</v>
      </c>
      <c r="H34" s="23">
        <f t="shared" si="77"/>
        <v>166.95230678411818</v>
      </c>
      <c r="I34" s="23">
        <f t="shared" si="77"/>
        <v>153.62413923482762</v>
      </c>
      <c r="J34" s="23">
        <f t="shared" si="77"/>
        <v>143.44500312834268</v>
      </c>
      <c r="K34" s="23">
        <f t="shared" si="77"/>
        <v>135.46633644572861</v>
      </c>
      <c r="L34" s="23">
        <f t="shared" si="82"/>
        <v>129.08420870620992</v>
      </c>
      <c r="M34" s="24">
        <f t="shared" si="82"/>
        <v>123.8957542601746</v>
      </c>
      <c r="N34" s="18">
        <f t="shared" si="20"/>
        <v>750</v>
      </c>
      <c r="O34" s="42">
        <f t="shared" si="107"/>
        <v>119.62186810888171</v>
      </c>
      <c r="P34" s="24">
        <f t="shared" si="108"/>
        <v>106.33054943011706</v>
      </c>
      <c r="Q34" s="23">
        <f t="shared" si="109"/>
        <v>116.06303258720699</v>
      </c>
      <c r="R34" s="23">
        <f t="shared" ref="R34" si="135">((-PMT($AA34,Q$3,$A34)*Q$3)-(-PMT($AA34,Q$3,$A34)*12)-(-CUMIPMT($AA34,Q$3,$A34,13,Q$3,0)))/(Q$3-12)</f>
        <v>97.435632295432995</v>
      </c>
      <c r="S34" s="42">
        <f t="shared" si="111"/>
        <v>113.07281347976847</v>
      </c>
      <c r="T34" s="24">
        <f t="shared" ref="T34" si="136">((-PMT($AA34,S$3,$A34)*S$3)-(-PMT($AA34,S$3,$A34)*12)-(-CUMIPMT($AA34,S$3,$A34,13,S$3,0)))/(S$3-12)</f>
        <v>89.75510022902516</v>
      </c>
      <c r="U34" s="23">
        <f t="shared" si="113"/>
        <v>110.54129487510623</v>
      </c>
      <c r="V34" s="23">
        <f t="shared" ref="V34" si="137">((-PMT($AA34,U$3,$A34)*U$3)-(-PMT($AA34,U$3,$A34)*12)-(-CUMIPMT($AA34,U$3,$A34,13,U$3,0)))/(U$3-12)</f>
        <v>83.061817365382396</v>
      </c>
      <c r="W34" s="42">
        <f t="shared" si="115"/>
        <v>108.38436006073061</v>
      </c>
      <c r="X34" s="24">
        <f t="shared" ref="X34" si="138">((-PMT($AA34,W$3,$A34)*W$3)-(-PMT($AA34,W$3,$A34)*12)-(-CUMIPMT($AA34,W$3,$A34,13,W$3,0)))/(W$3-12)</f>
        <v>77.181984230210475</v>
      </c>
      <c r="Y34" s="23">
        <f t="shared" si="117"/>
        <v>106.53654476506472</v>
      </c>
      <c r="Z34" s="37">
        <f t="shared" si="118"/>
        <v>71.980324929384139</v>
      </c>
      <c r="AA34" s="48">
        <f t="shared" si="0"/>
        <v>0.125</v>
      </c>
    </row>
    <row r="35" spans="1:27" ht="19.95" customHeight="1" x14ac:dyDescent="0.3">
      <c r="A35" s="19">
        <f t="shared" si="19"/>
        <v>775</v>
      </c>
      <c r="B35" s="20">
        <f t="shared" si="77"/>
        <v>871.87499999999989</v>
      </c>
      <c r="C35" s="20">
        <f t="shared" si="77"/>
        <v>461.58088235294122</v>
      </c>
      <c r="D35" s="20">
        <f t="shared" si="77"/>
        <v>325.44642857142856</v>
      </c>
      <c r="E35" s="20">
        <f t="shared" si="77"/>
        <v>257.84863083164299</v>
      </c>
      <c r="F35" s="20">
        <f t="shared" si="77"/>
        <v>217.66188025569801</v>
      </c>
      <c r="G35" s="20">
        <f t="shared" si="77"/>
        <v>191.17683032116958</v>
      </c>
      <c r="H35" s="20">
        <f t="shared" si="77"/>
        <v>172.51738367692212</v>
      </c>
      <c r="I35" s="20">
        <f t="shared" si="77"/>
        <v>158.74494387598853</v>
      </c>
      <c r="J35" s="20">
        <f t="shared" si="77"/>
        <v>148.22650323262076</v>
      </c>
      <c r="K35" s="20">
        <f t="shared" si="77"/>
        <v>139.98188099391959</v>
      </c>
      <c r="L35" s="20">
        <f t="shared" si="82"/>
        <v>133.38701566308359</v>
      </c>
      <c r="M35" s="21">
        <f t="shared" si="82"/>
        <v>128.02561273551376</v>
      </c>
      <c r="N35" s="22">
        <f t="shared" si="20"/>
        <v>775</v>
      </c>
      <c r="O35" s="41">
        <f t="shared" si="107"/>
        <v>123.60926371251111</v>
      </c>
      <c r="P35" s="21">
        <f t="shared" si="108"/>
        <v>109.87490107778771</v>
      </c>
      <c r="Q35" s="54">
        <f t="shared" si="109"/>
        <v>119.93180034011388</v>
      </c>
      <c r="R35" s="20">
        <f t="shared" ref="R35" si="139">((-PMT($AA35,Q$3,$A35)*Q$3)-(-PMT($AA35,Q$3,$A35)*12)-(-CUMIPMT($AA35,Q$3,$A35,13,Q$3,0)))/(Q$3-12)</f>
        <v>100.6834867052808</v>
      </c>
      <c r="S35" s="41">
        <f t="shared" si="111"/>
        <v>116.84190726242741</v>
      </c>
      <c r="T35" s="21">
        <f t="shared" ref="T35" si="140">((-PMT($AA35,S$3,$A35)*S$3)-(-PMT($AA35,S$3,$A35)*12)-(-CUMIPMT($AA35,S$3,$A35,13,S$3,0)))/(S$3-12)</f>
        <v>92.746936903326016</v>
      </c>
      <c r="U35" s="20">
        <f t="shared" si="113"/>
        <v>114.22600470427643</v>
      </c>
      <c r="V35" s="20">
        <f t="shared" ref="V35" si="141">((-PMT($AA35,U$3,$A35)*U$3)-(-PMT($AA35,U$3,$A35)*12)-(-CUMIPMT($AA35,U$3,$A35,13,U$3,0)))/(U$3-12)</f>
        <v>85.830544610895103</v>
      </c>
      <c r="W35" s="41">
        <f t="shared" si="115"/>
        <v>111.99717206275497</v>
      </c>
      <c r="X35" s="21">
        <f t="shared" ref="X35" si="142">((-PMT($AA35,W$3,$A35)*W$3)-(-PMT($AA35,W$3,$A35)*12)-(-CUMIPMT($AA35,W$3,$A35,13,W$3,0)))/(W$3-12)</f>
        <v>79.754717037884177</v>
      </c>
      <c r="Y35" s="20">
        <f t="shared" si="117"/>
        <v>110.08776292390021</v>
      </c>
      <c r="Z35" s="38">
        <f t="shared" si="118"/>
        <v>74.379669093696904</v>
      </c>
      <c r="AA35" s="48">
        <f t="shared" si="0"/>
        <v>0.125</v>
      </c>
    </row>
    <row r="36" spans="1:27" ht="19.95" customHeight="1" x14ac:dyDescent="0.3">
      <c r="A36" s="15">
        <f t="shared" si="19"/>
        <v>800</v>
      </c>
      <c r="B36" s="23">
        <f t="shared" ref="B36:M51" si="143">IF($A36&lt;1975.1,(PMT($B$1,B$3,$A36)*-1),(PMT($C$1,B$3,$A36)*-1))</f>
        <v>899.99999999999989</v>
      </c>
      <c r="C36" s="23">
        <f t="shared" si="143"/>
        <v>476.47058823529414</v>
      </c>
      <c r="D36" s="23">
        <f t="shared" si="143"/>
        <v>335.94470046082949</v>
      </c>
      <c r="E36" s="23">
        <f t="shared" si="143"/>
        <v>266.16632860040568</v>
      </c>
      <c r="F36" s="23">
        <f t="shared" si="143"/>
        <v>224.68323123168827</v>
      </c>
      <c r="G36" s="23">
        <f t="shared" si="143"/>
        <v>197.34382484765894</v>
      </c>
      <c r="H36" s="23">
        <f t="shared" si="143"/>
        <v>178.08246056972607</v>
      </c>
      <c r="I36" s="23">
        <f t="shared" si="143"/>
        <v>163.86574851714946</v>
      </c>
      <c r="J36" s="23">
        <f t="shared" si="143"/>
        <v>153.00800333689884</v>
      </c>
      <c r="K36" s="23">
        <f t="shared" si="143"/>
        <v>144.49742554211053</v>
      </c>
      <c r="L36" s="23">
        <f t="shared" si="143"/>
        <v>137.68982261995725</v>
      </c>
      <c r="M36" s="24">
        <f t="shared" si="143"/>
        <v>132.15547121085291</v>
      </c>
      <c r="N36" s="18">
        <f t="shared" si="20"/>
        <v>800</v>
      </c>
      <c r="O36" s="42">
        <f t="shared" si="107"/>
        <v>127.59665931614049</v>
      </c>
      <c r="P36" s="24">
        <f t="shared" si="108"/>
        <v>113.41925272545835</v>
      </c>
      <c r="Q36" s="23">
        <f t="shared" si="109"/>
        <v>123.80056809302079</v>
      </c>
      <c r="R36" s="23">
        <f t="shared" ref="R36" si="144">((-PMT($AA36,Q$3,$A36)*Q$3)-(-PMT($AA36,Q$3,$A36)*12)-(-CUMIPMT($AA36,Q$3,$A36,13,Q$3,0)))/(Q$3-12)</f>
        <v>103.93134111512862</v>
      </c>
      <c r="S36" s="42">
        <f t="shared" si="111"/>
        <v>120.61100104508637</v>
      </c>
      <c r="T36" s="24">
        <f t="shared" ref="T36" si="145">((-PMT($AA36,S$3,$A36)*S$3)-(-PMT($AA36,S$3,$A36)*12)-(-CUMIPMT($AA36,S$3,$A36,13,S$3,0)))/(S$3-12)</f>
        <v>95.738773577626844</v>
      </c>
      <c r="U36" s="23">
        <f t="shared" si="113"/>
        <v>117.91071453344664</v>
      </c>
      <c r="V36" s="23">
        <f t="shared" ref="V36" si="146">((-PMT($AA36,U$3,$A36)*U$3)-(-PMT($AA36,U$3,$A36)*12)-(-CUMIPMT($AA36,U$3,$A36,13,U$3,0)))/(U$3-12)</f>
        <v>88.599271856407881</v>
      </c>
      <c r="W36" s="42">
        <f t="shared" si="115"/>
        <v>115.60998406477933</v>
      </c>
      <c r="X36" s="24">
        <f t="shared" ref="X36" si="147">((-PMT($AA36,W$3,$A36)*W$3)-(-PMT($AA36,W$3,$A36)*12)-(-CUMIPMT($AA36,W$3,$A36,13,W$3,0)))/(W$3-12)</f>
        <v>82.327449845557837</v>
      </c>
      <c r="Y36" s="23">
        <f t="shared" si="117"/>
        <v>113.6389810827357</v>
      </c>
      <c r="Z36" s="37">
        <f t="shared" si="118"/>
        <v>76.779013258009755</v>
      </c>
      <c r="AA36" s="48">
        <f t="shared" si="0"/>
        <v>0.125</v>
      </c>
    </row>
    <row r="37" spans="1:27" ht="19.95" customHeight="1" x14ac:dyDescent="0.3">
      <c r="A37" s="19">
        <f t="shared" si="19"/>
        <v>825</v>
      </c>
      <c r="B37" s="20">
        <f t="shared" si="143"/>
        <v>928.12499999999989</v>
      </c>
      <c r="C37" s="20">
        <f t="shared" si="143"/>
        <v>491.36029411764707</v>
      </c>
      <c r="D37" s="20">
        <f t="shared" si="143"/>
        <v>346.44297235023043</v>
      </c>
      <c r="E37" s="20">
        <f t="shared" si="143"/>
        <v>274.4840263691683</v>
      </c>
      <c r="F37" s="20">
        <f t="shared" si="143"/>
        <v>231.70458220767853</v>
      </c>
      <c r="G37" s="20">
        <f t="shared" si="143"/>
        <v>203.51081937414827</v>
      </c>
      <c r="H37" s="20">
        <f t="shared" si="143"/>
        <v>183.64753746253001</v>
      </c>
      <c r="I37" s="20">
        <f t="shared" si="143"/>
        <v>168.98655315831039</v>
      </c>
      <c r="J37" s="20">
        <f t="shared" si="143"/>
        <v>157.78950344117695</v>
      </c>
      <c r="K37" s="20">
        <f t="shared" si="143"/>
        <v>149.01297009030148</v>
      </c>
      <c r="L37" s="20">
        <f t="shared" ref="L37:M51" si="148">IF($A37&lt;1975.1,(PMT($B$1,L$3,$A37)*-1),(PMT($C$1,L$3,$A37)*-1))</f>
        <v>141.99262957683092</v>
      </c>
      <c r="M37" s="21">
        <f t="shared" si="148"/>
        <v>136.28532968619206</v>
      </c>
      <c r="N37" s="22">
        <f t="shared" si="20"/>
        <v>825</v>
      </c>
      <c r="O37" s="41">
        <f t="shared" si="107"/>
        <v>131.5840549197699</v>
      </c>
      <c r="P37" s="21">
        <f t="shared" si="108"/>
        <v>116.96360437312876</v>
      </c>
      <c r="Q37" s="20">
        <f t="shared" si="109"/>
        <v>127.66933584592769</v>
      </c>
      <c r="R37" s="20">
        <f t="shared" ref="R37" si="149">((-PMT($AA37,Q$3,$A37)*Q$3)-(-PMT($AA37,Q$3,$A37)*12)-(-CUMIPMT($AA37,Q$3,$A37,13,Q$3,0)))/(Q$3-12)</f>
        <v>107.17919552497628</v>
      </c>
      <c r="S37" s="41">
        <f t="shared" si="111"/>
        <v>124.38009482774531</v>
      </c>
      <c r="T37" s="21">
        <f t="shared" ref="T37" si="150">((-PMT($AA37,S$3,$A37)*S$3)-(-PMT($AA37,S$3,$A37)*12)-(-CUMIPMT($AA37,S$3,$A37,13,S$3,0)))/(S$3-12)</f>
        <v>98.7306102519277</v>
      </c>
      <c r="U37" s="20">
        <f t="shared" si="113"/>
        <v>121.59542436261685</v>
      </c>
      <c r="V37" s="20">
        <f t="shared" ref="V37" si="151">((-PMT($AA37,U$3,$A37)*U$3)-(-PMT($AA37,U$3,$A37)*12)-(-CUMIPMT($AA37,U$3,$A37,13,U$3,0)))/(U$3-12)</f>
        <v>91.367999101920645</v>
      </c>
      <c r="W37" s="41">
        <f t="shared" si="115"/>
        <v>119.22279606680368</v>
      </c>
      <c r="X37" s="21">
        <f t="shared" ref="X37" si="152">((-PMT($AA37,W$3,$A37)*W$3)-(-PMT($AA37,W$3,$A37)*12)-(-CUMIPMT($AA37,W$3,$A37,13,W$3,0)))/(W$3-12)</f>
        <v>84.900182653231511</v>
      </c>
      <c r="Y37" s="20">
        <f t="shared" si="117"/>
        <v>117.19019924157119</v>
      </c>
      <c r="Z37" s="38">
        <f t="shared" si="118"/>
        <v>79.17835742232252</v>
      </c>
      <c r="AA37" s="48">
        <f t="shared" si="0"/>
        <v>0.125</v>
      </c>
    </row>
    <row r="38" spans="1:27" ht="19.95" customHeight="1" x14ac:dyDescent="0.3">
      <c r="A38" s="15">
        <f t="shared" si="19"/>
        <v>850</v>
      </c>
      <c r="B38" s="23">
        <f t="shared" si="143"/>
        <v>956.24999999999989</v>
      </c>
      <c r="C38" s="23">
        <f t="shared" si="143"/>
        <v>506.25</v>
      </c>
      <c r="D38" s="23">
        <f t="shared" si="143"/>
        <v>356.94124423963132</v>
      </c>
      <c r="E38" s="23">
        <f t="shared" si="143"/>
        <v>282.80172413793099</v>
      </c>
      <c r="F38" s="23">
        <f t="shared" si="143"/>
        <v>238.72593318366879</v>
      </c>
      <c r="G38" s="23">
        <f t="shared" si="143"/>
        <v>209.6778139006376</v>
      </c>
      <c r="H38" s="23">
        <f t="shared" si="143"/>
        <v>189.21261435533395</v>
      </c>
      <c r="I38" s="23">
        <f t="shared" si="143"/>
        <v>174.10735779947129</v>
      </c>
      <c r="J38" s="23">
        <f t="shared" si="143"/>
        <v>162.57100354545503</v>
      </c>
      <c r="K38" s="23">
        <f t="shared" si="143"/>
        <v>153.52851463849245</v>
      </c>
      <c r="L38" s="23">
        <f t="shared" si="148"/>
        <v>146.29543653370456</v>
      </c>
      <c r="M38" s="24">
        <f t="shared" si="148"/>
        <v>140.4151881615312</v>
      </c>
      <c r="N38" s="18">
        <f t="shared" si="20"/>
        <v>850</v>
      </c>
      <c r="O38" s="42">
        <f t="shared" si="107"/>
        <v>135.57145052339928</v>
      </c>
      <c r="P38" s="24">
        <f t="shared" si="108"/>
        <v>120.50795602079941</v>
      </c>
      <c r="Q38" s="23">
        <f t="shared" si="109"/>
        <v>131.5381035988346</v>
      </c>
      <c r="R38" s="23">
        <f t="shared" ref="R38" si="153">((-PMT($AA38,Q$3,$A38)*Q$3)-(-PMT($AA38,Q$3,$A38)*12)-(-CUMIPMT($AA38,Q$3,$A38,13,Q$3,0)))/(Q$3-12)</f>
        <v>110.4270499348241</v>
      </c>
      <c r="S38" s="42">
        <f t="shared" si="111"/>
        <v>128.14918861040425</v>
      </c>
      <c r="T38" s="24">
        <f t="shared" ref="T38" si="154">((-PMT($AA38,S$3,$A38)*S$3)-(-PMT($AA38,S$3,$A38)*12)-(-CUMIPMT($AA38,S$3,$A38,13,S$3,0)))/(S$3-12)</f>
        <v>101.72244692622856</v>
      </c>
      <c r="U38" s="23">
        <f t="shared" si="113"/>
        <v>125.28013419178706</v>
      </c>
      <c r="V38" s="23">
        <f t="shared" ref="V38" si="155">((-PMT($AA38,U$3,$A38)*U$3)-(-PMT($AA38,U$3,$A38)*12)-(-CUMIPMT($AA38,U$3,$A38,13,U$3,0)))/(U$3-12)</f>
        <v>94.136726347433367</v>
      </c>
      <c r="W38" s="42">
        <f t="shared" si="115"/>
        <v>122.83560806882802</v>
      </c>
      <c r="X38" s="24">
        <f t="shared" ref="X38" si="156">((-PMT($AA38,W$3,$A38)*W$3)-(-PMT($AA38,W$3,$A38)*12)-(-CUMIPMT($AA38,W$3,$A38,13,W$3,0)))/(W$3-12)</f>
        <v>87.472915460905185</v>
      </c>
      <c r="Y38" s="23">
        <f t="shared" si="117"/>
        <v>120.74141740040668</v>
      </c>
      <c r="Z38" s="37">
        <f t="shared" si="118"/>
        <v>81.577701586635342</v>
      </c>
      <c r="AA38" s="48">
        <f t="shared" si="0"/>
        <v>0.125</v>
      </c>
    </row>
    <row r="39" spans="1:27" ht="19.95" customHeight="1" x14ac:dyDescent="0.3">
      <c r="A39" s="19">
        <f t="shared" si="19"/>
        <v>875</v>
      </c>
      <c r="B39" s="20">
        <f t="shared" si="143"/>
        <v>984.37499999999989</v>
      </c>
      <c r="C39" s="20">
        <f t="shared" si="143"/>
        <v>521.13970588235293</v>
      </c>
      <c r="D39" s="20">
        <f t="shared" si="143"/>
        <v>367.43951612903226</v>
      </c>
      <c r="E39" s="20">
        <f t="shared" si="143"/>
        <v>291.11942190669367</v>
      </c>
      <c r="F39" s="20">
        <f t="shared" si="143"/>
        <v>245.74728415965905</v>
      </c>
      <c r="G39" s="20">
        <f t="shared" si="143"/>
        <v>215.84480842712696</v>
      </c>
      <c r="H39" s="20">
        <f t="shared" si="143"/>
        <v>194.77769124813787</v>
      </c>
      <c r="I39" s="20">
        <f t="shared" si="143"/>
        <v>179.22816244063222</v>
      </c>
      <c r="J39" s="20">
        <f t="shared" si="143"/>
        <v>167.35250364973311</v>
      </c>
      <c r="K39" s="20">
        <f t="shared" si="143"/>
        <v>158.0440591866834</v>
      </c>
      <c r="L39" s="20">
        <f t="shared" si="148"/>
        <v>150.59824349057823</v>
      </c>
      <c r="M39" s="21">
        <f t="shared" si="148"/>
        <v>144.54504663687035</v>
      </c>
      <c r="N39" s="22">
        <f t="shared" si="20"/>
        <v>875</v>
      </c>
      <c r="O39" s="41">
        <f t="shared" si="107"/>
        <v>139.55884612702866</v>
      </c>
      <c r="P39" s="21">
        <f t="shared" si="108"/>
        <v>124.05230766847005</v>
      </c>
      <c r="Q39" s="20">
        <f t="shared" si="109"/>
        <v>135.40687135174147</v>
      </c>
      <c r="R39" s="20">
        <f t="shared" ref="R39" si="157">((-PMT($AA39,Q$3,$A39)*Q$3)-(-PMT($AA39,Q$3,$A39)*12)-(-CUMIPMT($AA39,Q$3,$A39,13,Q$3,0)))/(Q$3-12)</f>
        <v>113.67490434467177</v>
      </c>
      <c r="S39" s="41">
        <f t="shared" si="111"/>
        <v>131.91828239306321</v>
      </c>
      <c r="T39" s="21">
        <f t="shared" ref="T39" si="158">((-PMT($AA39,S$3,$A39)*S$3)-(-PMT($AA39,S$3,$A39)*12)-(-CUMIPMT($AA39,S$3,$A39,13,S$3,0)))/(S$3-12)</f>
        <v>104.71428360052938</v>
      </c>
      <c r="U39" s="20">
        <f t="shared" si="113"/>
        <v>128.96484402095726</v>
      </c>
      <c r="V39" s="20">
        <f t="shared" ref="V39" si="159">((-PMT($AA39,U$3,$A39)*U$3)-(-PMT($AA39,U$3,$A39)*12)-(-CUMIPMT($AA39,U$3,$A39,13,U$3,0)))/(U$3-12)</f>
        <v>96.905453592946074</v>
      </c>
      <c r="W39" s="41">
        <f t="shared" si="115"/>
        <v>126.44842007085238</v>
      </c>
      <c r="X39" s="21">
        <f t="shared" ref="X39" si="160">((-PMT($AA39,W$3,$A39)*W$3)-(-PMT($AA39,W$3,$A39)*12)-(-CUMIPMT($AA39,W$3,$A39,13,W$3,0)))/(W$3-12)</f>
        <v>90.045648268578844</v>
      </c>
      <c r="Y39" s="20">
        <f t="shared" si="117"/>
        <v>124.29263555924217</v>
      </c>
      <c r="Z39" s="38">
        <f t="shared" si="118"/>
        <v>83.977045750948164</v>
      </c>
      <c r="AA39" s="48">
        <f t="shared" si="0"/>
        <v>0.125</v>
      </c>
    </row>
    <row r="40" spans="1:27" ht="19.95" customHeight="1" x14ac:dyDescent="0.3">
      <c r="A40" s="15">
        <f t="shared" si="19"/>
        <v>900</v>
      </c>
      <c r="B40" s="23">
        <f t="shared" si="143"/>
        <v>1012.4999999999999</v>
      </c>
      <c r="C40" s="23">
        <f t="shared" si="143"/>
        <v>536.02941176470586</v>
      </c>
      <c r="D40" s="23">
        <f t="shared" si="143"/>
        <v>377.9377880184332</v>
      </c>
      <c r="E40" s="23">
        <f t="shared" si="143"/>
        <v>299.43711967545636</v>
      </c>
      <c r="F40" s="23">
        <f t="shared" si="143"/>
        <v>252.7686351356493</v>
      </c>
      <c r="G40" s="23">
        <f t="shared" si="143"/>
        <v>222.0118029536163</v>
      </c>
      <c r="H40" s="23">
        <f t="shared" si="143"/>
        <v>200.34276814094181</v>
      </c>
      <c r="I40" s="23">
        <f t="shared" si="143"/>
        <v>184.34896708179315</v>
      </c>
      <c r="J40" s="23">
        <f t="shared" si="143"/>
        <v>172.13400375401122</v>
      </c>
      <c r="K40" s="23">
        <f t="shared" si="143"/>
        <v>162.55960373487434</v>
      </c>
      <c r="L40" s="23">
        <f t="shared" si="148"/>
        <v>154.90105044745189</v>
      </c>
      <c r="M40" s="24">
        <f t="shared" si="148"/>
        <v>148.67490511220953</v>
      </c>
      <c r="N40" s="18">
        <f t="shared" si="20"/>
        <v>900</v>
      </c>
      <c r="O40" s="42">
        <f t="shared" si="107"/>
        <v>143.54624173065807</v>
      </c>
      <c r="P40" s="24">
        <f t="shared" si="108"/>
        <v>127.59665931614047</v>
      </c>
      <c r="Q40" s="23">
        <f t="shared" si="109"/>
        <v>139.27563910464838</v>
      </c>
      <c r="R40" s="23">
        <f t="shared" ref="R40" si="161">((-PMT($AA40,Q$3,$A40)*Q$3)-(-PMT($AA40,Q$3,$A40)*12)-(-CUMIPMT($AA40,Q$3,$A40,13,Q$3,0)))/(Q$3-12)</f>
        <v>116.92275875451959</v>
      </c>
      <c r="S40" s="42">
        <f t="shared" si="111"/>
        <v>135.68737617572216</v>
      </c>
      <c r="T40" s="24">
        <f t="shared" ref="T40" si="162">((-PMT($AA40,S$3,$A40)*S$3)-(-PMT($AA40,S$3,$A40)*12)-(-CUMIPMT($AA40,S$3,$A40,13,S$3,0)))/(S$3-12)</f>
        <v>107.70612027483024</v>
      </c>
      <c r="U40" s="23">
        <f t="shared" si="113"/>
        <v>132.64955385012746</v>
      </c>
      <c r="V40" s="23">
        <f t="shared" ref="V40" si="163">((-PMT($AA40,U$3,$A40)*U$3)-(-PMT($AA40,U$3,$A40)*12)-(-CUMIPMT($AA40,U$3,$A40,13,U$3,0)))/(U$3-12)</f>
        <v>99.674180838458838</v>
      </c>
      <c r="W40" s="42">
        <f t="shared" si="115"/>
        <v>130.06123207287675</v>
      </c>
      <c r="X40" s="24">
        <f t="shared" ref="X40" si="164">((-PMT($AA40,W$3,$A40)*W$3)-(-PMT($AA40,W$3,$A40)*12)-(-CUMIPMT($AA40,W$3,$A40,13,W$3,0)))/(W$3-12)</f>
        <v>92.618381076252618</v>
      </c>
      <c r="Y40" s="23">
        <f t="shared" si="117"/>
        <v>127.84385371807767</v>
      </c>
      <c r="Z40" s="37">
        <f t="shared" si="118"/>
        <v>86.376389915260972</v>
      </c>
      <c r="AA40" s="48">
        <f t="shared" si="0"/>
        <v>0.125</v>
      </c>
    </row>
    <row r="41" spans="1:27" ht="19.95" customHeight="1" x14ac:dyDescent="0.3">
      <c r="A41" s="19">
        <f t="shared" si="19"/>
        <v>925</v>
      </c>
      <c r="B41" s="20">
        <f t="shared" si="143"/>
        <v>1040.625</v>
      </c>
      <c r="C41" s="20">
        <f t="shared" si="143"/>
        <v>550.9191176470589</v>
      </c>
      <c r="D41" s="20">
        <f t="shared" si="143"/>
        <v>388.43605990783414</v>
      </c>
      <c r="E41" s="20">
        <f t="shared" si="143"/>
        <v>307.75481744421904</v>
      </c>
      <c r="F41" s="20">
        <f t="shared" si="143"/>
        <v>259.78998611163956</v>
      </c>
      <c r="G41" s="20">
        <f t="shared" si="143"/>
        <v>228.17879748010563</v>
      </c>
      <c r="H41" s="20">
        <f t="shared" si="143"/>
        <v>205.90784503374576</v>
      </c>
      <c r="I41" s="20">
        <f t="shared" si="143"/>
        <v>189.46977172295405</v>
      </c>
      <c r="J41" s="20">
        <f t="shared" si="143"/>
        <v>176.9155038582893</v>
      </c>
      <c r="K41" s="20">
        <f t="shared" si="143"/>
        <v>167.07514828306532</v>
      </c>
      <c r="L41" s="20">
        <f t="shared" si="148"/>
        <v>159.20385740432556</v>
      </c>
      <c r="M41" s="21">
        <f t="shared" si="148"/>
        <v>152.80476358754868</v>
      </c>
      <c r="N41" s="22">
        <f t="shared" si="20"/>
        <v>925</v>
      </c>
      <c r="O41" s="41">
        <f t="shared" si="107"/>
        <v>147.53363733428745</v>
      </c>
      <c r="P41" s="21">
        <f t="shared" si="108"/>
        <v>131.14101096381111</v>
      </c>
      <c r="Q41" s="20">
        <f t="shared" si="109"/>
        <v>143.14440685755528</v>
      </c>
      <c r="R41" s="20">
        <f t="shared" ref="R41" si="165">((-PMT($AA41,Q$3,$A41)*Q$3)-(-PMT($AA41,Q$3,$A41)*12)-(-CUMIPMT($AA41,Q$3,$A41,13,Q$3,0)))/(Q$3-12)</f>
        <v>120.17061316436738</v>
      </c>
      <c r="S41" s="41">
        <f t="shared" si="111"/>
        <v>139.45646995838109</v>
      </c>
      <c r="T41" s="21">
        <f t="shared" ref="T41" si="166">((-PMT($AA41,S$3,$A41)*S$3)-(-PMT($AA41,S$3,$A41)*12)-(-CUMIPMT($AA41,S$3,$A41,13,S$3,0)))/(S$3-12)</f>
        <v>110.69795694913101</v>
      </c>
      <c r="U41" s="20">
        <f t="shared" si="113"/>
        <v>136.33426367929766</v>
      </c>
      <c r="V41" s="20">
        <f t="shared" ref="V41" si="167">((-PMT($AA41,U$3,$A41)*U$3)-(-PMT($AA41,U$3,$A41)*12)-(-CUMIPMT($AA41,U$3,$A41,13,U$3,0)))/(U$3-12)</f>
        <v>102.4429080839716</v>
      </c>
      <c r="W41" s="41">
        <f t="shared" si="115"/>
        <v>133.6740440749011</v>
      </c>
      <c r="X41" s="21">
        <f t="shared" ref="X41" si="168">((-PMT($AA41,W$3,$A41)*W$3)-(-PMT($AA41,W$3,$A41)*12)-(-CUMIPMT($AA41,W$3,$A41,13,W$3,0)))/(W$3-12)</f>
        <v>95.191113883926278</v>
      </c>
      <c r="Y41" s="20">
        <f t="shared" si="117"/>
        <v>131.39507187691316</v>
      </c>
      <c r="Z41" s="38">
        <f t="shared" si="118"/>
        <v>88.775734079573752</v>
      </c>
      <c r="AA41" s="48">
        <f t="shared" si="0"/>
        <v>0.125</v>
      </c>
    </row>
    <row r="42" spans="1:27" ht="19.95" customHeight="1" x14ac:dyDescent="0.3">
      <c r="A42" s="15">
        <f t="shared" si="19"/>
        <v>950</v>
      </c>
      <c r="B42" s="23">
        <f t="shared" si="143"/>
        <v>1068.75</v>
      </c>
      <c r="C42" s="23">
        <f t="shared" si="143"/>
        <v>565.80882352941182</v>
      </c>
      <c r="D42" s="23">
        <f t="shared" si="143"/>
        <v>398.93433179723502</v>
      </c>
      <c r="E42" s="23">
        <f t="shared" si="143"/>
        <v>316.07251521298173</v>
      </c>
      <c r="F42" s="23">
        <f t="shared" si="143"/>
        <v>266.81133708762985</v>
      </c>
      <c r="G42" s="23">
        <f t="shared" si="143"/>
        <v>234.34579200659499</v>
      </c>
      <c r="H42" s="23">
        <f t="shared" si="143"/>
        <v>211.4729219265497</v>
      </c>
      <c r="I42" s="23">
        <f t="shared" si="143"/>
        <v>194.59057636411498</v>
      </c>
      <c r="J42" s="23">
        <f t="shared" si="143"/>
        <v>181.69700396256738</v>
      </c>
      <c r="K42" s="23">
        <f t="shared" si="143"/>
        <v>171.59069283125626</v>
      </c>
      <c r="L42" s="23">
        <f t="shared" si="148"/>
        <v>163.50666436119923</v>
      </c>
      <c r="M42" s="24">
        <f t="shared" si="148"/>
        <v>156.93462206288783</v>
      </c>
      <c r="N42" s="18">
        <f t="shared" si="20"/>
        <v>950</v>
      </c>
      <c r="O42" s="42">
        <f t="shared" si="107"/>
        <v>151.52103293791683</v>
      </c>
      <c r="P42" s="24">
        <f t="shared" si="108"/>
        <v>134.68536261148176</v>
      </c>
      <c r="Q42" s="23">
        <f t="shared" si="109"/>
        <v>147.01317461046219</v>
      </c>
      <c r="R42" s="23">
        <f t="shared" ref="R42" si="169">((-PMT($AA42,Q$3,$A42)*Q$3)-(-PMT($AA42,Q$3,$A42)*12)-(-CUMIPMT($AA42,Q$3,$A42,13,Q$3,0)))/(Q$3-12)</f>
        <v>123.4184675742153</v>
      </c>
      <c r="S42" s="42">
        <f t="shared" si="111"/>
        <v>143.22556374104005</v>
      </c>
      <c r="T42" s="24">
        <f t="shared" ref="T42" si="170">((-PMT($AA42,S$3,$A42)*S$3)-(-PMT($AA42,S$3,$A42)*12)-(-CUMIPMT($AA42,S$3,$A42,13,S$3,0)))/(S$3-12)</f>
        <v>113.68979362343192</v>
      </c>
      <c r="U42" s="23">
        <f t="shared" si="113"/>
        <v>140.01897350846789</v>
      </c>
      <c r="V42" s="23">
        <f t="shared" ref="V42" si="171">((-PMT($AA42,U$3,$A42)*U$3)-(-PMT($AA42,U$3,$A42)*12)-(-CUMIPMT($AA42,U$3,$A42,13,U$3,0)))/(U$3-12)</f>
        <v>105.21163532948432</v>
      </c>
      <c r="W42" s="42">
        <f t="shared" si="115"/>
        <v>137.28685607692543</v>
      </c>
      <c r="X42" s="24">
        <f t="shared" ref="X42" si="172">((-PMT($AA42,W$3,$A42)*W$3)-(-PMT($AA42,W$3,$A42)*12)-(-CUMIPMT($AA42,W$3,$A42,13,W$3,0)))/(W$3-12)</f>
        <v>97.763846691599881</v>
      </c>
      <c r="Y42" s="23">
        <f t="shared" si="117"/>
        <v>134.94629003574863</v>
      </c>
      <c r="Z42" s="37">
        <f t="shared" si="118"/>
        <v>91.175078243886574</v>
      </c>
      <c r="AA42" s="48">
        <f t="shared" si="0"/>
        <v>0.125</v>
      </c>
    </row>
    <row r="43" spans="1:27" ht="19.95" customHeight="1" x14ac:dyDescent="0.3">
      <c r="A43" s="19">
        <f t="shared" si="19"/>
        <v>975</v>
      </c>
      <c r="B43" s="20">
        <f t="shared" si="143"/>
        <v>1096.875</v>
      </c>
      <c r="C43" s="20">
        <f t="shared" si="143"/>
        <v>580.69852941176475</v>
      </c>
      <c r="D43" s="20">
        <f t="shared" si="143"/>
        <v>409.43260368663596</v>
      </c>
      <c r="E43" s="20">
        <f t="shared" si="143"/>
        <v>324.39021298174441</v>
      </c>
      <c r="F43" s="20">
        <f t="shared" si="143"/>
        <v>273.83268806362008</v>
      </c>
      <c r="G43" s="20">
        <f t="shared" si="143"/>
        <v>240.51278653308432</v>
      </c>
      <c r="H43" s="20">
        <f t="shared" si="143"/>
        <v>217.03799881935365</v>
      </c>
      <c r="I43" s="20">
        <f t="shared" si="143"/>
        <v>199.71138100527591</v>
      </c>
      <c r="J43" s="20">
        <f t="shared" si="143"/>
        <v>186.47850406684549</v>
      </c>
      <c r="K43" s="20">
        <f t="shared" si="143"/>
        <v>176.10623737944721</v>
      </c>
      <c r="L43" s="20">
        <f t="shared" si="148"/>
        <v>167.80947131807289</v>
      </c>
      <c r="M43" s="21">
        <f t="shared" si="148"/>
        <v>161.06448053822697</v>
      </c>
      <c r="N43" s="22">
        <f t="shared" si="20"/>
        <v>975</v>
      </c>
      <c r="O43" s="41">
        <f t="shared" si="107"/>
        <v>155.50842854154624</v>
      </c>
      <c r="P43" s="21">
        <f t="shared" si="108"/>
        <v>138.22971425915219</v>
      </c>
      <c r="Q43" s="20">
        <f t="shared" si="109"/>
        <v>150.88194236336909</v>
      </c>
      <c r="R43" s="20">
        <f t="shared" ref="R43" si="173">((-PMT($AA43,Q$3,$A43)*Q$3)-(-PMT($AA43,Q$3,$A43)*12)-(-CUMIPMT($AA43,Q$3,$A43,13,Q$3,0)))/(Q$3-12)</f>
        <v>126.66632198406299</v>
      </c>
      <c r="S43" s="41">
        <f t="shared" si="111"/>
        <v>146.994657523699</v>
      </c>
      <c r="T43" s="21">
        <f t="shared" ref="T43" si="174">((-PMT($AA43,S$3,$A43)*S$3)-(-PMT($AA43,S$3,$A43)*12)-(-CUMIPMT($AA43,S$3,$A43,13,S$3,0)))/(S$3-12)</f>
        <v>116.68163029773272</v>
      </c>
      <c r="U43" s="20">
        <f t="shared" si="113"/>
        <v>143.7036833376381</v>
      </c>
      <c r="V43" s="20">
        <f t="shared" ref="V43" si="175">((-PMT($AA43,U$3,$A43)*U$3)-(-PMT($AA43,U$3,$A43)*12)-(-CUMIPMT($AA43,U$3,$A43,13,U$3,0)))/(U$3-12)</f>
        <v>107.98036257499709</v>
      </c>
      <c r="W43" s="41">
        <f t="shared" si="115"/>
        <v>140.89966807894979</v>
      </c>
      <c r="X43" s="21">
        <f t="shared" ref="X43" si="176">((-PMT($AA43,W$3,$A43)*W$3)-(-PMT($AA43,W$3,$A43)*12)-(-CUMIPMT($AA43,W$3,$A43,13,W$3,0)))/(W$3-12)</f>
        <v>100.33657949927354</v>
      </c>
      <c r="Y43" s="20">
        <f t="shared" si="117"/>
        <v>138.49750819458413</v>
      </c>
      <c r="Z43" s="38">
        <f t="shared" si="118"/>
        <v>93.574422408199382</v>
      </c>
      <c r="AA43" s="48">
        <f t="shared" si="0"/>
        <v>0.125</v>
      </c>
    </row>
    <row r="44" spans="1:27" ht="19.95" customHeight="1" x14ac:dyDescent="0.3">
      <c r="A44" s="15">
        <f t="shared" si="19"/>
        <v>1000</v>
      </c>
      <c r="B44" s="23">
        <f t="shared" si="143"/>
        <v>1125</v>
      </c>
      <c r="C44" s="23">
        <f t="shared" si="143"/>
        <v>595.58823529411768</v>
      </c>
      <c r="D44" s="23">
        <f t="shared" si="143"/>
        <v>419.9308755760369</v>
      </c>
      <c r="E44" s="23">
        <f t="shared" si="143"/>
        <v>332.70791075050704</v>
      </c>
      <c r="F44" s="23">
        <f t="shared" si="143"/>
        <v>280.85403903961037</v>
      </c>
      <c r="G44" s="23">
        <f t="shared" si="143"/>
        <v>246.67978105957366</v>
      </c>
      <c r="H44" s="23">
        <f t="shared" si="143"/>
        <v>222.60307571215759</v>
      </c>
      <c r="I44" s="23">
        <f t="shared" si="143"/>
        <v>204.83218564643681</v>
      </c>
      <c r="J44" s="23">
        <f t="shared" si="143"/>
        <v>191.26000417112357</v>
      </c>
      <c r="K44" s="23">
        <f t="shared" si="143"/>
        <v>180.62178192763818</v>
      </c>
      <c r="L44" s="23">
        <f t="shared" si="148"/>
        <v>172.11227827494656</v>
      </c>
      <c r="M44" s="24">
        <f t="shared" si="148"/>
        <v>165.19433901356612</v>
      </c>
      <c r="N44" s="18">
        <f t="shared" si="20"/>
        <v>1000</v>
      </c>
      <c r="O44" s="42">
        <f t="shared" si="107"/>
        <v>159.49582414517562</v>
      </c>
      <c r="P44" s="24">
        <f t="shared" si="108"/>
        <v>141.77406590682281</v>
      </c>
      <c r="Q44" s="23">
        <f t="shared" si="109"/>
        <v>154.750710116276</v>
      </c>
      <c r="R44" s="23">
        <f t="shared" ref="R44" si="177">((-PMT($AA44,Q$3,$A44)*Q$3)-(-PMT($AA44,Q$3,$A44)*12)-(-CUMIPMT($AA44,Q$3,$A44,13,Q$3,0)))/(Q$3-12)</f>
        <v>129.91417639391065</v>
      </c>
      <c r="S44" s="42">
        <f t="shared" si="111"/>
        <v>150.76375130635796</v>
      </c>
      <c r="T44" s="24">
        <f t="shared" ref="T44" si="178">((-PMT($AA44,S$3,$A44)*S$3)-(-PMT($AA44,S$3,$A44)*12)-(-CUMIPMT($AA44,S$3,$A44,13,S$3,0)))/(S$3-12)</f>
        <v>119.67346697203362</v>
      </c>
      <c r="U44" s="23">
        <f t="shared" si="113"/>
        <v>147.3883931668083</v>
      </c>
      <c r="V44" s="23">
        <f t="shared" ref="V44" si="179">((-PMT($AA44,U$3,$A44)*U$3)-(-PMT($AA44,U$3,$A44)*12)-(-CUMIPMT($AA44,U$3,$A44,13,U$3,0)))/(U$3-12)</f>
        <v>110.74908982050987</v>
      </c>
      <c r="W44" s="42">
        <f t="shared" si="115"/>
        <v>144.51248008097414</v>
      </c>
      <c r="X44" s="24">
        <f t="shared" ref="X44" si="180">((-PMT($AA44,W$3,$A44)*W$3)-(-PMT($AA44,W$3,$A44)*12)-(-CUMIPMT($AA44,W$3,$A44,13,W$3,0)))/(W$3-12)</f>
        <v>102.90931230694723</v>
      </c>
      <c r="Y44" s="23">
        <f t="shared" si="117"/>
        <v>142.04872635341962</v>
      </c>
      <c r="Z44" s="37">
        <f t="shared" si="118"/>
        <v>95.97376657251219</v>
      </c>
      <c r="AA44" s="48">
        <f t="shared" si="0"/>
        <v>0.125</v>
      </c>
    </row>
    <row r="45" spans="1:27" ht="19.95" customHeight="1" x14ac:dyDescent="0.3">
      <c r="A45" s="19">
        <f t="shared" si="19"/>
        <v>1025</v>
      </c>
      <c r="B45" s="20">
        <f t="shared" si="143"/>
        <v>1153.125</v>
      </c>
      <c r="C45" s="20">
        <f t="shared" si="143"/>
        <v>610.47794117647061</v>
      </c>
      <c r="D45" s="20">
        <f t="shared" si="143"/>
        <v>430.42914746543778</v>
      </c>
      <c r="E45" s="20">
        <f t="shared" si="143"/>
        <v>341.02560851926972</v>
      </c>
      <c r="F45" s="20">
        <f t="shared" si="143"/>
        <v>287.8753900156006</v>
      </c>
      <c r="G45" s="20">
        <f t="shared" si="143"/>
        <v>252.84677558606302</v>
      </c>
      <c r="H45" s="20">
        <f t="shared" si="143"/>
        <v>228.16815260496151</v>
      </c>
      <c r="I45" s="20">
        <f t="shared" si="143"/>
        <v>209.95299028759774</v>
      </c>
      <c r="J45" s="20">
        <f t="shared" si="143"/>
        <v>196.04150427540165</v>
      </c>
      <c r="K45" s="20">
        <f t="shared" si="143"/>
        <v>185.13732647582913</v>
      </c>
      <c r="L45" s="20">
        <f t="shared" si="148"/>
        <v>176.41508523182023</v>
      </c>
      <c r="M45" s="21">
        <f t="shared" si="148"/>
        <v>169.3241974889053</v>
      </c>
      <c r="N45" s="22">
        <f t="shared" si="20"/>
        <v>1025</v>
      </c>
      <c r="O45" s="41">
        <f t="shared" si="107"/>
        <v>163.483219748805</v>
      </c>
      <c r="P45" s="21">
        <f t="shared" si="108"/>
        <v>145.31841755449324</v>
      </c>
      <c r="Q45" s="20">
        <f t="shared" si="109"/>
        <v>158.61947786918287</v>
      </c>
      <c r="R45" s="20">
        <f t="shared" ref="R45" si="181">((-PMT($AA45,Q$3,$A45)*Q$3)-(-PMT($AA45,Q$3,$A45)*12)-(-CUMIPMT($AA45,Q$3,$A45,13,Q$3,0)))/(Q$3-12)</f>
        <v>133.16203080375846</v>
      </c>
      <c r="S45" s="41">
        <f t="shared" si="111"/>
        <v>154.53284508901689</v>
      </c>
      <c r="T45" s="21">
        <f t="shared" ref="T45" si="182">((-PMT($AA45,S$3,$A45)*S$3)-(-PMT($AA45,S$3,$A45)*12)-(-CUMIPMT($AA45,S$3,$A45,13,S$3,0)))/(S$3-12)</f>
        <v>122.66530364633432</v>
      </c>
      <c r="U45" s="20">
        <f t="shared" si="113"/>
        <v>151.0731029959785</v>
      </c>
      <c r="V45" s="20">
        <f t="shared" ref="V45" si="183">((-PMT($AA45,U$3,$A45)*U$3)-(-PMT($AA45,U$3,$A45)*12)-(-CUMIPMT($AA45,U$3,$A45,13,U$3,0)))/(U$3-12)</f>
        <v>113.51781706602259</v>
      </c>
      <c r="W45" s="41">
        <f t="shared" si="115"/>
        <v>148.1252920829985</v>
      </c>
      <c r="X45" s="21">
        <f t="shared" ref="X45" si="184">((-PMT($AA45,W$3,$A45)*W$3)-(-PMT($AA45,W$3,$A45)*12)-(-CUMIPMT($AA45,W$3,$A45,13,W$3,0)))/(W$3-12)</f>
        <v>105.48204511462095</v>
      </c>
      <c r="Y45" s="20">
        <f t="shared" si="117"/>
        <v>145.59994451225512</v>
      </c>
      <c r="Z45" s="38">
        <f t="shared" si="118"/>
        <v>98.373110736824984</v>
      </c>
      <c r="AA45" s="48">
        <f t="shared" si="0"/>
        <v>0.125</v>
      </c>
    </row>
    <row r="46" spans="1:27" ht="19.95" customHeight="1" x14ac:dyDescent="0.3">
      <c r="A46" s="15">
        <f t="shared" si="19"/>
        <v>1050</v>
      </c>
      <c r="B46" s="23">
        <f t="shared" si="143"/>
        <v>1181.25</v>
      </c>
      <c r="C46" s="23">
        <f t="shared" si="143"/>
        <v>625.36764705882354</v>
      </c>
      <c r="D46" s="23">
        <f t="shared" si="143"/>
        <v>440.92741935483872</v>
      </c>
      <c r="E46" s="23">
        <f t="shared" si="143"/>
        <v>349.34330628803241</v>
      </c>
      <c r="F46" s="23">
        <f t="shared" si="143"/>
        <v>294.89674099159083</v>
      </c>
      <c r="G46" s="23">
        <f t="shared" si="143"/>
        <v>259.01377011255232</v>
      </c>
      <c r="H46" s="23">
        <f t="shared" si="143"/>
        <v>233.73322949776545</v>
      </c>
      <c r="I46" s="23">
        <f t="shared" si="143"/>
        <v>215.07379492875867</v>
      </c>
      <c r="J46" s="23">
        <f t="shared" si="143"/>
        <v>200.82300437967973</v>
      </c>
      <c r="K46" s="23">
        <f t="shared" si="143"/>
        <v>189.65287102402007</v>
      </c>
      <c r="L46" s="23">
        <f t="shared" si="148"/>
        <v>180.7178921886939</v>
      </c>
      <c r="M46" s="24">
        <f t="shared" si="148"/>
        <v>173.45405596424445</v>
      </c>
      <c r="N46" s="18">
        <f t="shared" si="20"/>
        <v>1050</v>
      </c>
      <c r="O46" s="42">
        <f t="shared" si="107"/>
        <v>167.47061535243441</v>
      </c>
      <c r="P46" s="24">
        <f t="shared" si="108"/>
        <v>148.86276920216389</v>
      </c>
      <c r="Q46" s="23">
        <f t="shared" si="109"/>
        <v>162.48824562208978</v>
      </c>
      <c r="R46" s="23">
        <f t="shared" ref="R46" si="185">((-PMT($AA46,Q$3,$A46)*Q$3)-(-PMT($AA46,Q$3,$A46)*12)-(-CUMIPMT($AA46,Q$3,$A46,13,Q$3,0)))/(Q$3-12)</f>
        <v>136.40988521360615</v>
      </c>
      <c r="S46" s="42">
        <f t="shared" si="111"/>
        <v>158.30193887167584</v>
      </c>
      <c r="T46" s="24">
        <f t="shared" ref="T46" si="186">((-PMT($AA46,S$3,$A46)*S$3)-(-PMT($AA46,S$3,$A46)*12)-(-CUMIPMT($AA46,S$3,$A46,13,S$3,0)))/(S$3-12)</f>
        <v>125.65714032063524</v>
      </c>
      <c r="U46" s="23">
        <f t="shared" si="113"/>
        <v>154.7578128251487</v>
      </c>
      <c r="V46" s="23">
        <f t="shared" ref="V46" si="187">((-PMT($AA46,U$3,$A46)*U$3)-(-PMT($AA46,U$3,$A46)*12)-(-CUMIPMT($AA46,U$3,$A46,13,U$3,0)))/(U$3-12)</f>
        <v>116.28654431153529</v>
      </c>
      <c r="W46" s="42">
        <f t="shared" si="115"/>
        <v>151.73810408502285</v>
      </c>
      <c r="X46" s="24">
        <f t="shared" ref="X46" si="188">((-PMT($AA46,W$3,$A46)*W$3)-(-PMT($AA46,W$3,$A46)*12)-(-CUMIPMT($AA46,W$3,$A46,13,W$3,0)))/(W$3-12)</f>
        <v>108.05477792229465</v>
      </c>
      <c r="Y46" s="23">
        <f t="shared" si="117"/>
        <v>149.15116267109062</v>
      </c>
      <c r="Z46" s="37">
        <f t="shared" si="118"/>
        <v>100.77245490113779</v>
      </c>
      <c r="AA46" s="48">
        <f t="shared" si="0"/>
        <v>0.125</v>
      </c>
    </row>
    <row r="47" spans="1:27" ht="19.95" customHeight="1" x14ac:dyDescent="0.3">
      <c r="A47" s="19">
        <f t="shared" si="19"/>
        <v>1075</v>
      </c>
      <c r="B47" s="20">
        <f t="shared" si="143"/>
        <v>1209.375</v>
      </c>
      <c r="C47" s="20">
        <f t="shared" si="143"/>
        <v>640.25735294117646</v>
      </c>
      <c r="D47" s="20">
        <f t="shared" si="143"/>
        <v>451.42569124423966</v>
      </c>
      <c r="E47" s="20">
        <f t="shared" si="143"/>
        <v>357.66100405679509</v>
      </c>
      <c r="F47" s="20">
        <f t="shared" si="143"/>
        <v>301.91809196758112</v>
      </c>
      <c r="G47" s="20">
        <f t="shared" si="143"/>
        <v>265.18076463904168</v>
      </c>
      <c r="H47" s="20">
        <f t="shared" si="143"/>
        <v>239.29830639056939</v>
      </c>
      <c r="I47" s="20">
        <f t="shared" si="143"/>
        <v>220.19459956991957</v>
      </c>
      <c r="J47" s="20">
        <f t="shared" si="143"/>
        <v>205.60450448395784</v>
      </c>
      <c r="K47" s="20">
        <f t="shared" si="143"/>
        <v>194.16841557221105</v>
      </c>
      <c r="L47" s="20">
        <f t="shared" si="148"/>
        <v>185.02069914556756</v>
      </c>
      <c r="M47" s="21">
        <f t="shared" si="148"/>
        <v>177.58391443958359</v>
      </c>
      <c r="N47" s="22">
        <f t="shared" si="20"/>
        <v>1075</v>
      </c>
      <c r="O47" s="41">
        <f t="shared" si="107"/>
        <v>171.45801095606379</v>
      </c>
      <c r="P47" s="21">
        <f t="shared" si="108"/>
        <v>152.40712084983451</v>
      </c>
      <c r="Q47" s="20">
        <f t="shared" si="109"/>
        <v>166.35701337499668</v>
      </c>
      <c r="R47" s="20">
        <f t="shared" ref="R47" si="189">((-PMT($AA47,Q$3,$A47)*Q$3)-(-PMT($AA47,Q$3,$A47)*12)-(-CUMIPMT($AA47,Q$3,$A47,13,Q$3,0)))/(Q$3-12)</f>
        <v>139.65773962345386</v>
      </c>
      <c r="S47" s="41">
        <f t="shared" si="111"/>
        <v>162.0710326543348</v>
      </c>
      <c r="T47" s="21">
        <f t="shared" ref="T47" si="190">((-PMT($AA47,S$3,$A47)*S$3)-(-PMT($AA47,S$3,$A47)*12)-(-CUMIPMT($AA47,S$3,$A47,13,S$3,0)))/(S$3-12)</f>
        <v>128.64897699493602</v>
      </c>
      <c r="U47" s="20">
        <f t="shared" si="113"/>
        <v>158.44252265431894</v>
      </c>
      <c r="V47" s="20">
        <f t="shared" ref="V47" si="191">((-PMT($AA47,U$3,$A47)*U$3)-(-PMT($AA47,U$3,$A47)*12)-(-CUMIPMT($AA47,U$3,$A47,13,U$3,0)))/(U$3-12)</f>
        <v>119.05527155704812</v>
      </c>
      <c r="W47" s="41">
        <f t="shared" si="115"/>
        <v>155.35091608704721</v>
      </c>
      <c r="X47" s="21">
        <f t="shared" ref="X47" si="192">((-PMT($AA47,W$3,$A47)*W$3)-(-PMT($AA47,W$3,$A47)*12)-(-CUMIPMT($AA47,W$3,$A47,13,W$3,0)))/(W$3-12)</f>
        <v>110.62751072996832</v>
      </c>
      <c r="Y47" s="20">
        <f t="shared" si="117"/>
        <v>152.70238082992608</v>
      </c>
      <c r="Z47" s="38">
        <f t="shared" si="118"/>
        <v>103.17179906545061</v>
      </c>
      <c r="AA47" s="48">
        <f t="shared" si="0"/>
        <v>0.125</v>
      </c>
    </row>
    <row r="48" spans="1:27" ht="19.95" customHeight="1" x14ac:dyDescent="0.3">
      <c r="A48" s="15">
        <f t="shared" si="19"/>
        <v>1100</v>
      </c>
      <c r="B48" s="23">
        <f t="shared" si="143"/>
        <v>1237.5</v>
      </c>
      <c r="C48" s="23">
        <f t="shared" si="143"/>
        <v>655.14705882352939</v>
      </c>
      <c r="D48" s="23">
        <f t="shared" si="143"/>
        <v>461.92396313364054</v>
      </c>
      <c r="E48" s="23">
        <f t="shared" si="143"/>
        <v>365.97870182555778</v>
      </c>
      <c r="F48" s="23">
        <f t="shared" si="143"/>
        <v>308.93944294357135</v>
      </c>
      <c r="G48" s="23">
        <f t="shared" si="143"/>
        <v>271.34775916553104</v>
      </c>
      <c r="H48" s="23">
        <f t="shared" si="143"/>
        <v>244.86338328337334</v>
      </c>
      <c r="I48" s="23">
        <f t="shared" si="143"/>
        <v>225.31540421108051</v>
      </c>
      <c r="J48" s="23">
        <f t="shared" si="143"/>
        <v>210.38600458823592</v>
      </c>
      <c r="K48" s="23">
        <f t="shared" si="143"/>
        <v>198.68396012040199</v>
      </c>
      <c r="L48" s="23">
        <f t="shared" si="148"/>
        <v>189.3235061024412</v>
      </c>
      <c r="M48" s="24">
        <f t="shared" si="148"/>
        <v>181.71377291492274</v>
      </c>
      <c r="N48" s="18">
        <f t="shared" si="20"/>
        <v>1100</v>
      </c>
      <c r="O48" s="42">
        <f t="shared" si="107"/>
        <v>175.44540655969317</v>
      </c>
      <c r="P48" s="24">
        <f t="shared" si="108"/>
        <v>155.95147249750516</v>
      </c>
      <c r="Q48" s="23">
        <f t="shared" si="109"/>
        <v>170.22578112790359</v>
      </c>
      <c r="R48" s="23">
        <f t="shared" ref="R48" si="193">((-PMT($AA48,Q$3,$A48)*Q$3)-(-PMT($AA48,Q$3,$A48)*12)-(-CUMIPMT($AA48,Q$3,$A48,13,Q$3,0)))/(Q$3-12)</f>
        <v>142.90559403330164</v>
      </c>
      <c r="S48" s="42">
        <f t="shared" si="111"/>
        <v>165.84012643699376</v>
      </c>
      <c r="T48" s="24">
        <f t="shared" ref="T48" si="194">((-PMT($AA48,S$3,$A48)*S$3)-(-PMT($AA48,S$3,$A48)*12)-(-CUMIPMT($AA48,S$3,$A48,13,S$3,0)))/(S$3-12)</f>
        <v>131.64081366923691</v>
      </c>
      <c r="U48" s="23">
        <f t="shared" si="113"/>
        <v>162.12723248348914</v>
      </c>
      <c r="V48" s="23">
        <f t="shared" ref="V48" si="195">((-PMT($AA48,U$3,$A48)*U$3)-(-PMT($AA48,U$3,$A48)*12)-(-CUMIPMT($AA48,U$3,$A48,13,U$3,0)))/(U$3-12)</f>
        <v>121.82399880256082</v>
      </c>
      <c r="W48" s="42">
        <f t="shared" si="115"/>
        <v>158.96372808907157</v>
      </c>
      <c r="X48" s="24">
        <f t="shared" ref="X48" si="196">((-PMT($AA48,W$3,$A48)*W$3)-(-PMT($AA48,W$3,$A48)*12)-(-CUMIPMT($AA48,W$3,$A48,13,W$3,0)))/(W$3-12)</f>
        <v>113.200243537642</v>
      </c>
      <c r="Y48" s="23">
        <f t="shared" si="117"/>
        <v>156.25359898876158</v>
      </c>
      <c r="Z48" s="37">
        <f t="shared" si="118"/>
        <v>105.57114322976339</v>
      </c>
      <c r="AA48" s="48">
        <f t="shared" si="0"/>
        <v>0.125</v>
      </c>
    </row>
    <row r="49" spans="1:27" ht="19.95" customHeight="1" x14ac:dyDescent="0.3">
      <c r="A49" s="19">
        <f t="shared" si="19"/>
        <v>1125</v>
      </c>
      <c r="B49" s="20">
        <f t="shared" si="143"/>
        <v>1265.625</v>
      </c>
      <c r="C49" s="20">
        <f t="shared" si="143"/>
        <v>670.03676470588243</v>
      </c>
      <c r="D49" s="20">
        <f t="shared" si="143"/>
        <v>472.42223502304148</v>
      </c>
      <c r="E49" s="20">
        <f t="shared" si="143"/>
        <v>374.29639959432046</v>
      </c>
      <c r="F49" s="20">
        <f t="shared" si="143"/>
        <v>315.96079391956164</v>
      </c>
      <c r="G49" s="20">
        <f t="shared" si="143"/>
        <v>277.51475369202035</v>
      </c>
      <c r="H49" s="20">
        <f t="shared" si="143"/>
        <v>250.42846017617728</v>
      </c>
      <c r="I49" s="20">
        <f t="shared" si="143"/>
        <v>230.43620885224144</v>
      </c>
      <c r="J49" s="20">
        <f t="shared" si="143"/>
        <v>215.167504692514</v>
      </c>
      <c r="K49" s="20">
        <f t="shared" si="143"/>
        <v>203.19950466859294</v>
      </c>
      <c r="L49" s="20">
        <f t="shared" si="148"/>
        <v>193.62631305931487</v>
      </c>
      <c r="M49" s="21">
        <f t="shared" si="148"/>
        <v>185.84363139026189</v>
      </c>
      <c r="N49" s="22">
        <f t="shared" si="20"/>
        <v>1125</v>
      </c>
      <c r="O49" s="41">
        <f t="shared" si="107"/>
        <v>179.43280216332258</v>
      </c>
      <c r="P49" s="21">
        <f t="shared" si="108"/>
        <v>159.49582414517533</v>
      </c>
      <c r="Q49" s="20">
        <f t="shared" si="109"/>
        <v>174.09454888081049</v>
      </c>
      <c r="R49" s="20">
        <f t="shared" ref="R49" si="197">((-PMT($AA49,Q$3,$A49)*Q$3)-(-PMT($AA49,Q$3,$A49)*12)-(-CUMIPMT($AA49,Q$3,$A49,13,Q$3,0)))/(Q$3-12)</f>
        <v>146.15344844314964</v>
      </c>
      <c r="S49" s="41">
        <f t="shared" si="111"/>
        <v>169.60922021965268</v>
      </c>
      <c r="T49" s="21">
        <f t="shared" ref="T49" si="198">((-PMT($AA49,S$3,$A49)*S$3)-(-PMT($AA49,S$3,$A49)*12)-(-CUMIPMT($AA49,S$3,$A49,13,S$3,0)))/(S$3-12)</f>
        <v>134.6326503435377</v>
      </c>
      <c r="U49" s="20">
        <f t="shared" si="113"/>
        <v>165.81194231265934</v>
      </c>
      <c r="V49" s="20">
        <f t="shared" ref="V49" si="199">((-PMT($AA49,U$3,$A49)*U$3)-(-PMT($AA49,U$3,$A49)*12)-(-CUMIPMT($AA49,U$3,$A49,13,U$3,0)))/(U$3-12)</f>
        <v>124.59272604807354</v>
      </c>
      <c r="W49" s="41">
        <f t="shared" si="115"/>
        <v>162.57654009109592</v>
      </c>
      <c r="X49" s="21">
        <f t="shared" ref="X49" si="200">((-PMT($AA49,W$3,$A49)*W$3)-(-PMT($AA49,W$3,$A49)*12)-(-CUMIPMT($AA49,W$3,$A49,13,W$3,0)))/(W$3-12)</f>
        <v>115.77297634531571</v>
      </c>
      <c r="Y49" s="20">
        <f t="shared" si="117"/>
        <v>159.80481714759708</v>
      </c>
      <c r="Z49" s="38">
        <f t="shared" si="118"/>
        <v>107.9704873940762</v>
      </c>
      <c r="AA49" s="48">
        <f t="shared" si="0"/>
        <v>0.125</v>
      </c>
    </row>
    <row r="50" spans="1:27" ht="19.95" customHeight="1" x14ac:dyDescent="0.3">
      <c r="A50" s="15">
        <f t="shared" si="19"/>
        <v>1150</v>
      </c>
      <c r="B50" s="23">
        <f t="shared" si="143"/>
        <v>1293.75</v>
      </c>
      <c r="C50" s="23">
        <f t="shared" si="143"/>
        <v>684.92647058823536</v>
      </c>
      <c r="D50" s="23">
        <f t="shared" si="143"/>
        <v>482.92050691244242</v>
      </c>
      <c r="E50" s="23">
        <f t="shared" si="143"/>
        <v>382.61409736308315</v>
      </c>
      <c r="F50" s="23">
        <f t="shared" si="143"/>
        <v>322.98214489555187</v>
      </c>
      <c r="G50" s="23">
        <f t="shared" si="143"/>
        <v>283.68174821850971</v>
      </c>
      <c r="H50" s="23">
        <f t="shared" si="143"/>
        <v>255.99353706898123</v>
      </c>
      <c r="I50" s="23">
        <f t="shared" si="143"/>
        <v>235.55701349340234</v>
      </c>
      <c r="J50" s="23">
        <f t="shared" si="143"/>
        <v>219.94900479679211</v>
      </c>
      <c r="K50" s="23">
        <f t="shared" si="143"/>
        <v>207.71504921678388</v>
      </c>
      <c r="L50" s="23">
        <f t="shared" si="148"/>
        <v>197.92912001618853</v>
      </c>
      <c r="M50" s="24">
        <f t="shared" si="148"/>
        <v>189.97348986560104</v>
      </c>
      <c r="N50" s="18">
        <f t="shared" si="20"/>
        <v>1150</v>
      </c>
      <c r="O50" s="42">
        <f t="shared" si="107"/>
        <v>183.42019776695196</v>
      </c>
      <c r="P50" s="24">
        <f t="shared" si="108"/>
        <v>163.04017579284647</v>
      </c>
      <c r="Q50" s="23">
        <f t="shared" si="109"/>
        <v>177.96331663371737</v>
      </c>
      <c r="R50" s="23">
        <f t="shared" ref="R50" si="201">((-PMT($AA50,Q$3,$A50)*Q$3)-(-PMT($AA50,Q$3,$A50)*12)-(-CUMIPMT($AA50,Q$3,$A50,13,Q$3,0)))/(Q$3-12)</f>
        <v>149.40130285299725</v>
      </c>
      <c r="S50" s="42">
        <f t="shared" si="111"/>
        <v>173.37831400231164</v>
      </c>
      <c r="T50" s="24">
        <f t="shared" ref="T50" si="202">((-PMT($AA50,S$3,$A50)*S$3)-(-PMT($AA50,S$3,$A50)*12)-(-CUMIPMT($AA50,S$3,$A50,13,S$3,0)))/(S$3-12)</f>
        <v>137.62448701783862</v>
      </c>
      <c r="U50" s="23">
        <f t="shared" si="113"/>
        <v>169.49665214182954</v>
      </c>
      <c r="V50" s="23">
        <f t="shared" ref="V50" si="203">((-PMT($AA50,U$3,$A50)*U$3)-(-PMT($AA50,U$3,$A50)*12)-(-CUMIPMT($AA50,U$3,$A50,13,U$3,0)))/(U$3-12)</f>
        <v>127.36145329358631</v>
      </c>
      <c r="W50" s="42">
        <f t="shared" si="115"/>
        <v>166.18935209312028</v>
      </c>
      <c r="X50" s="24">
        <f t="shared" ref="X50" si="204">((-PMT($AA50,W$3,$A50)*W$3)-(-PMT($AA50,W$3,$A50)*12)-(-CUMIPMT($AA50,W$3,$A50,13,W$3,0)))/(W$3-12)</f>
        <v>118.34570915298941</v>
      </c>
      <c r="Y50" s="23">
        <f t="shared" si="117"/>
        <v>163.35603530643257</v>
      </c>
      <c r="Z50" s="37">
        <f t="shared" si="118"/>
        <v>110.36983155838902</v>
      </c>
      <c r="AA50" s="48">
        <f t="shared" si="0"/>
        <v>0.125</v>
      </c>
    </row>
    <row r="51" spans="1:27" ht="19.95" customHeight="1" x14ac:dyDescent="0.3">
      <c r="A51" s="29">
        <f t="shared" si="19"/>
        <v>1175</v>
      </c>
      <c r="B51" s="30">
        <f t="shared" si="143"/>
        <v>1321.875</v>
      </c>
      <c r="C51" s="30">
        <f t="shared" si="143"/>
        <v>699.81617647058829</v>
      </c>
      <c r="D51" s="30">
        <f t="shared" si="143"/>
        <v>493.4187788018433</v>
      </c>
      <c r="E51" s="30">
        <f t="shared" si="143"/>
        <v>390.93179513184577</v>
      </c>
      <c r="F51" s="30">
        <f t="shared" si="143"/>
        <v>330.00349587154216</v>
      </c>
      <c r="G51" s="30">
        <f t="shared" si="143"/>
        <v>289.84874274499907</v>
      </c>
      <c r="H51" s="30">
        <f t="shared" si="143"/>
        <v>261.55861396178517</v>
      </c>
      <c r="I51" s="30">
        <f t="shared" si="143"/>
        <v>240.67781813456327</v>
      </c>
      <c r="J51" s="30">
        <f t="shared" si="143"/>
        <v>224.73050490107019</v>
      </c>
      <c r="K51" s="30">
        <f t="shared" si="143"/>
        <v>212.23059376497486</v>
      </c>
      <c r="L51" s="30">
        <f t="shared" si="148"/>
        <v>202.2319269730622</v>
      </c>
      <c r="M51" s="31">
        <f t="shared" si="148"/>
        <v>194.10334834094022</v>
      </c>
      <c r="N51" s="32">
        <f t="shared" si="20"/>
        <v>1175</v>
      </c>
      <c r="O51" s="45">
        <f t="shared" si="107"/>
        <v>187.40759337058134</v>
      </c>
      <c r="P51" s="31">
        <f t="shared" si="108"/>
        <v>166.58452744051667</v>
      </c>
      <c r="Q51" s="30">
        <f t="shared" si="109"/>
        <v>181.83208438662427</v>
      </c>
      <c r="R51" s="30">
        <f t="shared" ref="R51" si="205">((-PMT($AA51,Q$3,$A51)*Q$3)-(-PMT($AA51,Q$3,$A51)*12)-(-CUMIPMT($AA51,Q$3,$A51,13,Q$3,0)))/(Q$3-12)</f>
        <v>152.64915726284505</v>
      </c>
      <c r="S51" s="45">
        <f t="shared" si="111"/>
        <v>177.1474077849706</v>
      </c>
      <c r="T51" s="31">
        <f t="shared" ref="T51" si="206">((-PMT($AA51,S$3,$A51)*S$3)-(-PMT($AA51,S$3,$A51)*12)-(-CUMIPMT($AA51,S$3,$A51,13,S$3,0)))/(S$3-12)</f>
        <v>140.61632369213939</v>
      </c>
      <c r="U51" s="30">
        <f t="shared" si="113"/>
        <v>173.18136197099975</v>
      </c>
      <c r="V51" s="30">
        <f t="shared" ref="V51" si="207">((-PMT($AA51,U$3,$A51)*U$3)-(-PMT($AA51,U$3,$A51)*12)-(-CUMIPMT($AA51,U$3,$A51,13,U$3,0)))/(U$3-12)</f>
        <v>130.13018053909909</v>
      </c>
      <c r="W51" s="45">
        <f t="shared" si="115"/>
        <v>169.80216409514463</v>
      </c>
      <c r="X51" s="31">
        <f t="shared" ref="X51" si="208">((-PMT($AA51,W$3,$A51)*W$3)-(-PMT($AA51,W$3,$A51)*12)-(-CUMIPMT($AA51,W$3,$A51,13,W$3,0)))/(W$3-12)</f>
        <v>120.91844196066309</v>
      </c>
      <c r="Y51" s="30">
        <f t="shared" si="117"/>
        <v>166.90725346526807</v>
      </c>
      <c r="Z51" s="38">
        <f t="shared" si="118"/>
        <v>112.7691757227018</v>
      </c>
      <c r="AA51" s="48">
        <f t="shared" si="0"/>
        <v>0.125</v>
      </c>
    </row>
    <row r="52" spans="1:27" ht="15.6" x14ac:dyDescent="0.3">
      <c r="A52" s="6" t="s">
        <v>20</v>
      </c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  <c r="N52" s="6" t="s">
        <v>20</v>
      </c>
      <c r="O52" s="6"/>
      <c r="P52" s="44"/>
      <c r="Q52" s="8"/>
      <c r="R52" s="8"/>
      <c r="S52" s="46"/>
      <c r="T52" s="9"/>
      <c r="U52" s="8"/>
      <c r="V52" s="8"/>
      <c r="W52" s="46"/>
      <c r="X52" s="9"/>
      <c r="Y52" s="8"/>
      <c r="Z52" s="9"/>
      <c r="AA52" s="48">
        <f t="shared" si="0"/>
        <v>0.1</v>
      </c>
    </row>
    <row r="53" spans="1:27" ht="19.95" customHeight="1" x14ac:dyDescent="0.3">
      <c r="A53" s="10" t="s">
        <v>1</v>
      </c>
      <c r="B53" s="11" t="s">
        <v>2</v>
      </c>
      <c r="C53" s="12" t="s">
        <v>3</v>
      </c>
      <c r="D53" s="12" t="s">
        <v>4</v>
      </c>
      <c r="E53" s="12" t="s">
        <v>5</v>
      </c>
      <c r="F53" s="12" t="s">
        <v>6</v>
      </c>
      <c r="G53" s="12" t="s">
        <v>7</v>
      </c>
      <c r="H53" s="12" t="s">
        <v>8</v>
      </c>
      <c r="I53" s="12" t="s">
        <v>9</v>
      </c>
      <c r="J53" s="12" t="s">
        <v>10</v>
      </c>
      <c r="K53" s="12" t="s">
        <v>11</v>
      </c>
      <c r="L53" s="12" t="s">
        <v>12</v>
      </c>
      <c r="M53" s="13" t="s">
        <v>13</v>
      </c>
      <c r="N53" s="14" t="s">
        <v>1</v>
      </c>
      <c r="O53" s="11" t="s">
        <v>14</v>
      </c>
      <c r="P53" s="53">
        <v>1</v>
      </c>
      <c r="Q53" s="12" t="s">
        <v>15</v>
      </c>
      <c r="R53" s="50">
        <v>2</v>
      </c>
      <c r="S53" s="11" t="s">
        <v>16</v>
      </c>
      <c r="T53" s="53">
        <v>3</v>
      </c>
      <c r="U53" s="12" t="s">
        <v>17</v>
      </c>
      <c r="V53" s="50">
        <v>4</v>
      </c>
      <c r="W53" s="11" t="s">
        <v>18</v>
      </c>
      <c r="X53" s="53">
        <v>5</v>
      </c>
      <c r="Y53" s="12" t="s">
        <v>19</v>
      </c>
      <c r="Z53" s="52">
        <v>6</v>
      </c>
      <c r="AA53" s="48">
        <f t="shared" si="0"/>
        <v>0.1</v>
      </c>
    </row>
    <row r="54" spans="1:27" ht="19.95" customHeight="1" x14ac:dyDescent="0.3">
      <c r="A54" s="15">
        <f>A51+25</f>
        <v>1200</v>
      </c>
      <c r="B54" s="23">
        <f t="shared" ref="B54:M69" si="209">IF($A54&lt;1975.1,(PMT($B$1,B$3,$A54)*-1),(PMT($C$1,B$3,$A54)*-1))</f>
        <v>1350</v>
      </c>
      <c r="C54" s="23">
        <f t="shared" si="209"/>
        <v>714.70588235294122</v>
      </c>
      <c r="D54" s="23">
        <f t="shared" si="209"/>
        <v>503.91705069124424</v>
      </c>
      <c r="E54" s="23">
        <f t="shared" si="209"/>
        <v>399.24949290060846</v>
      </c>
      <c r="F54" s="23">
        <f t="shared" si="209"/>
        <v>337.02484684753239</v>
      </c>
      <c r="G54" s="23">
        <f t="shared" si="209"/>
        <v>296.01573727148838</v>
      </c>
      <c r="H54" s="23">
        <f t="shared" si="209"/>
        <v>267.12369085458909</v>
      </c>
      <c r="I54" s="23">
        <f t="shared" si="209"/>
        <v>245.7986227757242</v>
      </c>
      <c r="J54" s="23">
        <f t="shared" si="209"/>
        <v>229.51200500534827</v>
      </c>
      <c r="K54" s="23">
        <f t="shared" si="209"/>
        <v>216.7461383131658</v>
      </c>
      <c r="L54" s="23">
        <f t="shared" si="209"/>
        <v>206.53473392993587</v>
      </c>
      <c r="M54" s="24">
        <f t="shared" si="209"/>
        <v>198.23320681627936</v>
      </c>
      <c r="N54" s="18">
        <f>N51+25</f>
        <v>1200</v>
      </c>
      <c r="O54" s="42">
        <f t="shared" ref="O54:O76" si="210">-PMT($AA54,O$3,$A54)</f>
        <v>191.39498897421075</v>
      </c>
      <c r="P54" s="24">
        <f t="shared" ref="P54:P76" si="211">((-PMT($AA54,O$3,$A54)*O$3)-(-PMT($AA54,O$3,$A54)*12)-(-CUMIPMT($AA54,O$3,$A54,13,O$3,0)))/(O$3-12)</f>
        <v>170.12887908818729</v>
      </c>
      <c r="Q54" s="23">
        <f t="shared" ref="Q54:Q76" si="212">-PMT($AA54,Q$3,$A54)</f>
        <v>185.70085213953118</v>
      </c>
      <c r="R54" s="23">
        <f t="shared" ref="R54" si="213">((-PMT($AA54,Q$3,$A54)*Q$3)-(-PMT($AA54,Q$3,$A54)*12)-(-CUMIPMT($AA54,Q$3,$A54,13,Q$3,0)))/(Q$3-12)</f>
        <v>155.89701167269286</v>
      </c>
      <c r="S54" s="42">
        <f t="shared" ref="S54:S76" si="214">-PMT($AA54,S$3,$A54)</f>
        <v>180.91650156762955</v>
      </c>
      <c r="T54" s="24">
        <f t="shared" ref="T54" si="215">((-PMT($AA54,S$3,$A54)*S$3)-(-PMT($AA54,S$3,$A54)*12)-(-CUMIPMT($AA54,S$3,$A54,13,S$3,0)))/(S$3-12)</f>
        <v>143.60816036644033</v>
      </c>
      <c r="U54" s="23">
        <f t="shared" ref="U54:U76" si="216">-PMT($AA54,U$3,$A54)</f>
        <v>176.86607180016995</v>
      </c>
      <c r="V54" s="23">
        <f t="shared" ref="V54" si="217">((-PMT($AA54,U$3,$A54)*U$3)-(-PMT($AA54,U$3,$A54)*12)-(-CUMIPMT($AA54,U$3,$A54,13,U$3,0)))/(U$3-12)</f>
        <v>132.89890778461179</v>
      </c>
      <c r="W54" s="42">
        <f t="shared" ref="W54:W76" si="218">-PMT($AA54,W$3,$A54)</f>
        <v>173.41497609716899</v>
      </c>
      <c r="X54" s="24">
        <f t="shared" ref="X54" si="219">((-PMT($AA54,W$3,$A54)*W$3)-(-PMT($AA54,W$3,$A54)*12)-(-CUMIPMT($AA54,W$3,$A54,13,W$3,0)))/(W$3-12)</f>
        <v>123.49117476833676</v>
      </c>
      <c r="Y54" s="23">
        <f t="shared" ref="Y54:Y76" si="220">-PMT($AA54,Y$3,$A54)</f>
        <v>170.45847162410354</v>
      </c>
      <c r="Z54" s="37">
        <f t="shared" ref="Z54:Z76" si="221">((-PMT($AA54,Y$3,$A54)*Y$3)-(-PMT($AA54,Y$3,$A54)*12)-(-CUMIPMT($AA54,Y$3,$A54,13,Y$3,0)))/(Y$3-12)</f>
        <v>115.16851988701463</v>
      </c>
      <c r="AA54" s="48">
        <f t="shared" si="0"/>
        <v>0.125</v>
      </c>
    </row>
    <row r="55" spans="1:27" ht="19.95" customHeight="1" x14ac:dyDescent="0.3">
      <c r="A55" s="19">
        <f t="shared" si="19"/>
        <v>1225</v>
      </c>
      <c r="B55" s="20">
        <f t="shared" si="209"/>
        <v>1378.125</v>
      </c>
      <c r="C55" s="20">
        <f t="shared" si="209"/>
        <v>729.59558823529414</v>
      </c>
      <c r="D55" s="20">
        <f t="shared" si="209"/>
        <v>514.41532258064512</v>
      </c>
      <c r="E55" s="20">
        <f t="shared" si="209"/>
        <v>407.56719066937114</v>
      </c>
      <c r="F55" s="20">
        <f t="shared" si="209"/>
        <v>344.04619782352268</v>
      </c>
      <c r="G55" s="20">
        <f t="shared" si="209"/>
        <v>302.18273179797774</v>
      </c>
      <c r="H55" s="20">
        <f t="shared" si="209"/>
        <v>272.68876774739306</v>
      </c>
      <c r="I55" s="20">
        <f t="shared" si="209"/>
        <v>250.9194274168851</v>
      </c>
      <c r="J55" s="20">
        <f t="shared" si="209"/>
        <v>234.29350510962635</v>
      </c>
      <c r="K55" s="20">
        <f t="shared" si="209"/>
        <v>221.26168286135675</v>
      </c>
      <c r="L55" s="20">
        <f t="shared" ref="L55:M69" si="222">IF($A55&lt;1975.1,(PMT($B$1,L$3,$A55)*-1),(PMT($C$1,L$3,$A55)*-1))</f>
        <v>210.83754088680953</v>
      </c>
      <c r="M55" s="21">
        <f t="shared" si="222"/>
        <v>202.36306529161851</v>
      </c>
      <c r="N55" s="22">
        <f t="shared" si="20"/>
        <v>1225</v>
      </c>
      <c r="O55" s="41">
        <f t="shared" si="210"/>
        <v>195.38238457784013</v>
      </c>
      <c r="P55" s="21">
        <f t="shared" si="211"/>
        <v>173.67323073585794</v>
      </c>
      <c r="Q55" s="20">
        <f t="shared" si="212"/>
        <v>189.56961989243808</v>
      </c>
      <c r="R55" s="20">
        <f t="shared" ref="R55" si="223">((-PMT($AA55,Q$3,$A55)*Q$3)-(-PMT($AA55,Q$3,$A55)*12)-(-CUMIPMT($AA55,Q$3,$A55,13,Q$3,0)))/(Q$3-12)</f>
        <v>159.14486608254066</v>
      </c>
      <c r="S55" s="41">
        <f t="shared" si="214"/>
        <v>184.68559535028848</v>
      </c>
      <c r="T55" s="21">
        <f t="shared" ref="T55" si="224">((-PMT($AA55,S$3,$A55)*S$3)-(-PMT($AA55,S$3,$A55)*12)-(-CUMIPMT($AA55,S$3,$A55,13,S$3,0)))/(S$3-12)</f>
        <v>146.5999970407411</v>
      </c>
      <c r="U55" s="20">
        <f t="shared" si="216"/>
        <v>180.55078162934018</v>
      </c>
      <c r="V55" s="20">
        <f t="shared" ref="V55" si="225">((-PMT($AA55,U$3,$A55)*U$3)-(-PMT($AA55,U$3,$A55)*12)-(-CUMIPMT($AA55,U$3,$A55,13,U$3,0)))/(U$3-12)</f>
        <v>135.66763503012461</v>
      </c>
      <c r="W55" s="41">
        <f t="shared" si="218"/>
        <v>177.02778809919334</v>
      </c>
      <c r="X55" s="21">
        <f t="shared" ref="X55" si="226">((-PMT($AA55,W$3,$A55)*W$3)-(-PMT($AA55,W$3,$A55)*12)-(-CUMIPMT($AA55,W$3,$A55,13,W$3,0)))/(W$3-12)</f>
        <v>126.06390757601048</v>
      </c>
      <c r="Y55" s="20">
        <f t="shared" si="220"/>
        <v>174.00968978293903</v>
      </c>
      <c r="Z55" s="38">
        <f t="shared" si="221"/>
        <v>117.56786405132743</v>
      </c>
      <c r="AA55" s="48">
        <f t="shared" si="0"/>
        <v>0.125</v>
      </c>
    </row>
    <row r="56" spans="1:27" ht="19.95" customHeight="1" x14ac:dyDescent="0.3">
      <c r="A56" s="15">
        <f t="shared" si="19"/>
        <v>1250</v>
      </c>
      <c r="B56" s="23">
        <f t="shared" si="209"/>
        <v>1406.25</v>
      </c>
      <c r="C56" s="23">
        <f t="shared" si="209"/>
        <v>744.48529411764707</v>
      </c>
      <c r="D56" s="23">
        <f t="shared" si="209"/>
        <v>524.91359447004606</v>
      </c>
      <c r="E56" s="23">
        <f t="shared" si="209"/>
        <v>415.88488843813383</v>
      </c>
      <c r="F56" s="23">
        <f t="shared" si="209"/>
        <v>351.06754879951291</v>
      </c>
      <c r="G56" s="23">
        <f t="shared" si="209"/>
        <v>308.3497263244671</v>
      </c>
      <c r="H56" s="23">
        <f t="shared" si="209"/>
        <v>278.25384464019697</v>
      </c>
      <c r="I56" s="23">
        <f t="shared" si="209"/>
        <v>256.040232058046</v>
      </c>
      <c r="J56" s="23">
        <f t="shared" si="209"/>
        <v>239.07500521390446</v>
      </c>
      <c r="K56" s="23">
        <f t="shared" si="209"/>
        <v>225.77722740954772</v>
      </c>
      <c r="L56" s="23">
        <f t="shared" si="222"/>
        <v>215.1403478436832</v>
      </c>
      <c r="M56" s="24">
        <f t="shared" si="222"/>
        <v>206.49292376695766</v>
      </c>
      <c r="N56" s="18">
        <f t="shared" si="20"/>
        <v>1250</v>
      </c>
      <c r="O56" s="42">
        <f t="shared" si="210"/>
        <v>199.36978018146954</v>
      </c>
      <c r="P56" s="24">
        <f t="shared" si="211"/>
        <v>177.21758238352857</v>
      </c>
      <c r="Q56" s="23">
        <f t="shared" si="212"/>
        <v>193.43838764534499</v>
      </c>
      <c r="R56" s="23">
        <f t="shared" ref="R56" si="227">((-PMT($AA56,Q$3,$A56)*Q$3)-(-PMT($AA56,Q$3,$A56)*12)-(-CUMIPMT($AA56,Q$3,$A56,13,Q$3,0)))/(Q$3-12)</f>
        <v>162.39272049238821</v>
      </c>
      <c r="S56" s="55">
        <f t="shared" si="214"/>
        <v>188.45468913294744</v>
      </c>
      <c r="T56" s="24">
        <f t="shared" ref="T56" si="228">((-PMT($AA56,S$3,$A56)*S$3)-(-PMT($AA56,S$3,$A56)*12)-(-CUMIPMT($AA56,S$3,$A56,13,S$3,0)))/(S$3-12)</f>
        <v>149.59183371504201</v>
      </c>
      <c r="U56" s="23">
        <f t="shared" si="216"/>
        <v>184.23549145851038</v>
      </c>
      <c r="V56" s="23">
        <f t="shared" ref="V56" si="229">((-PMT($AA56,U$3,$A56)*U$3)-(-PMT($AA56,U$3,$A56)*12)-(-CUMIPMT($AA56,U$3,$A56,13,U$3,0)))/(U$3-12)</f>
        <v>138.43636227563732</v>
      </c>
      <c r="W56" s="42">
        <f t="shared" si="218"/>
        <v>180.6406001012177</v>
      </c>
      <c r="X56" s="24">
        <f t="shared" ref="X56" si="230">((-PMT($AA56,W$3,$A56)*W$3)-(-PMT($AA56,W$3,$A56)*12)-(-CUMIPMT($AA56,W$3,$A56,13,W$3,0)))/(W$3-12)</f>
        <v>128.63664038368415</v>
      </c>
      <c r="Y56" s="23">
        <f t="shared" si="220"/>
        <v>177.56090794177453</v>
      </c>
      <c r="Z56" s="37">
        <f t="shared" si="221"/>
        <v>119.96720821564024</v>
      </c>
      <c r="AA56" s="48">
        <f t="shared" si="0"/>
        <v>0.125</v>
      </c>
    </row>
    <row r="57" spans="1:27" ht="19.95" customHeight="1" x14ac:dyDescent="0.3">
      <c r="A57" s="19">
        <f t="shared" si="19"/>
        <v>1275</v>
      </c>
      <c r="B57" s="20">
        <f t="shared" si="209"/>
        <v>1434.375</v>
      </c>
      <c r="C57" s="20">
        <f t="shared" si="209"/>
        <v>759.375</v>
      </c>
      <c r="D57" s="20">
        <f t="shared" si="209"/>
        <v>535.411866359447</v>
      </c>
      <c r="E57" s="20">
        <f t="shared" si="209"/>
        <v>424.20258620689651</v>
      </c>
      <c r="F57" s="20">
        <f t="shared" si="209"/>
        <v>358.08889977550319</v>
      </c>
      <c r="G57" s="20">
        <f t="shared" si="209"/>
        <v>314.5167208509564</v>
      </c>
      <c r="H57" s="20">
        <f t="shared" si="209"/>
        <v>283.81892153300089</v>
      </c>
      <c r="I57" s="20">
        <f t="shared" si="209"/>
        <v>261.16103669920693</v>
      </c>
      <c r="J57" s="20">
        <f t="shared" si="209"/>
        <v>243.85650531818254</v>
      </c>
      <c r="K57" s="20">
        <f t="shared" si="209"/>
        <v>230.29277195773867</v>
      </c>
      <c r="L57" s="20">
        <f t="shared" si="222"/>
        <v>219.44315480055687</v>
      </c>
      <c r="M57" s="21">
        <f t="shared" si="222"/>
        <v>210.62278224229681</v>
      </c>
      <c r="N57" s="22">
        <f t="shared" si="20"/>
        <v>1275</v>
      </c>
      <c r="O57" s="41">
        <f t="shared" si="210"/>
        <v>203.35717578509892</v>
      </c>
      <c r="P57" s="21">
        <f t="shared" si="211"/>
        <v>180.76193403119876</v>
      </c>
      <c r="Q57" s="20">
        <f t="shared" si="212"/>
        <v>197.30715539825187</v>
      </c>
      <c r="R57" s="20">
        <f t="shared" ref="R57" si="231">((-PMT($AA57,Q$3,$A57)*Q$3)-(-PMT($AA57,Q$3,$A57)*12)-(-CUMIPMT($AA57,Q$3,$A57,13,Q$3,0)))/(Q$3-12)</f>
        <v>165.64057490223627</v>
      </c>
      <c r="S57" s="41">
        <f t="shared" si="214"/>
        <v>192.22378291560639</v>
      </c>
      <c r="T57" s="21">
        <f t="shared" ref="T57" si="232">((-PMT($AA57,S$3,$A57)*S$3)-(-PMT($AA57,S$3,$A57)*12)-(-CUMIPMT($AA57,S$3,$A57,13,S$3,0)))/(S$3-12)</f>
        <v>152.58367038934279</v>
      </c>
      <c r="U57" s="20">
        <f t="shared" si="216"/>
        <v>187.92020128768058</v>
      </c>
      <c r="V57" s="20">
        <f t="shared" ref="V57" si="233">((-PMT($AA57,U$3,$A57)*U$3)-(-PMT($AA57,U$3,$A57)*12)-(-CUMIPMT($AA57,U$3,$A57,13,U$3,0)))/(U$3-12)</f>
        <v>141.20508952115003</v>
      </c>
      <c r="W57" s="41">
        <f t="shared" si="218"/>
        <v>184.25341210324206</v>
      </c>
      <c r="X57" s="21">
        <f t="shared" ref="X57" si="234">((-PMT($AA57,W$3,$A57)*W$3)-(-PMT($AA57,W$3,$A57)*12)-(-CUMIPMT($AA57,W$3,$A57,13,W$3,0)))/(W$3-12)</f>
        <v>131.20937319135783</v>
      </c>
      <c r="Y57" s="20">
        <f t="shared" si="220"/>
        <v>181.11212610061003</v>
      </c>
      <c r="Z57" s="38">
        <f t="shared" si="221"/>
        <v>122.36655237995303</v>
      </c>
      <c r="AA57" s="48">
        <f t="shared" si="0"/>
        <v>0.125</v>
      </c>
    </row>
    <row r="58" spans="1:27" ht="19.95" customHeight="1" x14ac:dyDescent="0.3">
      <c r="A58" s="15">
        <f t="shared" si="19"/>
        <v>1300</v>
      </c>
      <c r="B58" s="23">
        <f t="shared" si="209"/>
        <v>1462.5</v>
      </c>
      <c r="C58" s="23">
        <f t="shared" si="209"/>
        <v>774.26470588235293</v>
      </c>
      <c r="D58" s="23">
        <f t="shared" si="209"/>
        <v>545.91013824884794</v>
      </c>
      <c r="E58" s="23">
        <f t="shared" si="209"/>
        <v>432.5202839756592</v>
      </c>
      <c r="F58" s="23">
        <f t="shared" si="209"/>
        <v>365.11025075149342</v>
      </c>
      <c r="G58" s="23">
        <f t="shared" si="209"/>
        <v>320.68371537744576</v>
      </c>
      <c r="H58" s="23">
        <f t="shared" si="209"/>
        <v>289.38399842580486</v>
      </c>
      <c r="I58" s="23">
        <f t="shared" si="209"/>
        <v>266.28184134036786</v>
      </c>
      <c r="J58" s="23">
        <f t="shared" si="209"/>
        <v>248.63800542246062</v>
      </c>
      <c r="K58" s="23">
        <f t="shared" si="209"/>
        <v>234.80831650592961</v>
      </c>
      <c r="L58" s="23">
        <f t="shared" si="222"/>
        <v>223.74596175743054</v>
      </c>
      <c r="M58" s="24">
        <f t="shared" si="222"/>
        <v>214.75264071763598</v>
      </c>
      <c r="N58" s="18">
        <f t="shared" si="20"/>
        <v>1300</v>
      </c>
      <c r="O58" s="42">
        <f t="shared" si="210"/>
        <v>207.3445713887283</v>
      </c>
      <c r="P58" s="24">
        <f t="shared" si="211"/>
        <v>184.30628567886987</v>
      </c>
      <c r="Q58" s="23">
        <f t="shared" si="212"/>
        <v>201.17592315115877</v>
      </c>
      <c r="R58" s="23">
        <f t="shared" ref="R58" si="235">((-PMT($AA58,Q$3,$A58)*Q$3)-(-PMT($AA58,Q$3,$A58)*12)-(-CUMIPMT($AA58,Q$3,$A58,13,Q$3,0)))/(Q$3-12)</f>
        <v>168.88842931208382</v>
      </c>
      <c r="S58" s="42">
        <f t="shared" si="214"/>
        <v>195.99287669826535</v>
      </c>
      <c r="T58" s="24">
        <f t="shared" ref="T58" si="236">((-PMT($AA58,S$3,$A58)*S$3)-(-PMT($AA58,S$3,$A58)*12)-(-CUMIPMT($AA58,S$3,$A58,13,S$3,0)))/(S$3-12)</f>
        <v>155.57550706364373</v>
      </c>
      <c r="U58" s="23">
        <f t="shared" si="216"/>
        <v>191.60491111685079</v>
      </c>
      <c r="V58" s="23">
        <f t="shared" ref="V58" si="237">((-PMT($AA58,U$3,$A58)*U$3)-(-PMT($AA58,U$3,$A58)*12)-(-CUMIPMT($AA58,U$3,$A58,13,U$3,0)))/(U$3-12)</f>
        <v>143.97381676666276</v>
      </c>
      <c r="W58" s="42">
        <f t="shared" si="218"/>
        <v>187.86622410526638</v>
      </c>
      <c r="X58" s="24">
        <f t="shared" ref="X58" si="238">((-PMT($AA58,W$3,$A58)*W$3)-(-PMT($AA58,W$3,$A58)*12)-(-CUMIPMT($AA58,W$3,$A58,13,W$3,0)))/(W$3-12)</f>
        <v>133.78210599903142</v>
      </c>
      <c r="Y58" s="23">
        <f t="shared" si="220"/>
        <v>184.66334425944552</v>
      </c>
      <c r="Z58" s="37">
        <f t="shared" si="221"/>
        <v>124.76589654426577</v>
      </c>
      <c r="AA58" s="48">
        <f t="shared" si="0"/>
        <v>0.125</v>
      </c>
    </row>
    <row r="59" spans="1:27" ht="19.95" customHeight="1" x14ac:dyDescent="0.3">
      <c r="A59" s="19">
        <f t="shared" si="19"/>
        <v>1325</v>
      </c>
      <c r="B59" s="20">
        <f t="shared" si="209"/>
        <v>1490.625</v>
      </c>
      <c r="C59" s="20">
        <f t="shared" si="209"/>
        <v>789.15441176470597</v>
      </c>
      <c r="D59" s="20">
        <f t="shared" si="209"/>
        <v>556.40841013824888</v>
      </c>
      <c r="E59" s="20">
        <f t="shared" si="209"/>
        <v>440.83798174442188</v>
      </c>
      <c r="F59" s="20">
        <f t="shared" si="209"/>
        <v>372.13160172748371</v>
      </c>
      <c r="G59" s="20">
        <f t="shared" si="209"/>
        <v>326.85070990393513</v>
      </c>
      <c r="H59" s="20">
        <f t="shared" si="209"/>
        <v>294.94907531860878</v>
      </c>
      <c r="I59" s="20">
        <f t="shared" si="209"/>
        <v>271.40264598152879</v>
      </c>
      <c r="J59" s="20">
        <f t="shared" si="209"/>
        <v>253.41950552673873</v>
      </c>
      <c r="K59" s="20">
        <f t="shared" si="209"/>
        <v>239.32386105412058</v>
      </c>
      <c r="L59" s="20">
        <f t="shared" si="222"/>
        <v>228.0487687143042</v>
      </c>
      <c r="M59" s="21">
        <f t="shared" si="222"/>
        <v>218.88249919297513</v>
      </c>
      <c r="N59" s="22">
        <f t="shared" si="20"/>
        <v>1325</v>
      </c>
      <c r="O59" s="41">
        <f t="shared" si="210"/>
        <v>211.33196699235771</v>
      </c>
      <c r="P59" s="21">
        <f t="shared" si="211"/>
        <v>187.85063732654004</v>
      </c>
      <c r="Q59" s="20">
        <f t="shared" si="212"/>
        <v>205.04469090406567</v>
      </c>
      <c r="R59" s="20">
        <f t="shared" ref="R59" si="239">((-PMT($AA59,Q$3,$A59)*Q$3)-(-PMT($AA59,Q$3,$A59)*12)-(-CUMIPMT($AA59,Q$3,$A59,13,Q$3,0)))/(Q$3-12)</f>
        <v>172.13628372193165</v>
      </c>
      <c r="S59" s="41">
        <f t="shared" si="214"/>
        <v>199.76197048092428</v>
      </c>
      <c r="T59" s="21">
        <f t="shared" ref="T59" si="240">((-PMT($AA59,S$3,$A59)*S$3)-(-PMT($AA59,S$3,$A59)*12)-(-CUMIPMT($AA59,S$3,$A59,13,S$3,0)))/(S$3-12)</f>
        <v>158.5673437379443</v>
      </c>
      <c r="U59" s="20">
        <f t="shared" si="216"/>
        <v>195.28962094602099</v>
      </c>
      <c r="V59" s="20">
        <f t="shared" ref="V59" si="241">((-PMT($AA59,U$3,$A59)*U$3)-(-PMT($AA59,U$3,$A59)*12)-(-CUMIPMT($AA59,U$3,$A59,13,U$3,0)))/(U$3-12)</f>
        <v>146.74254401217547</v>
      </c>
      <c r="W59" s="41">
        <f t="shared" si="218"/>
        <v>191.47903610729074</v>
      </c>
      <c r="X59" s="21">
        <f t="shared" ref="X59" si="242">((-PMT($AA59,W$3,$A59)*W$3)-(-PMT($AA59,W$3,$A59)*12)-(-CUMIPMT($AA59,W$3,$A59,13,W$3,0)))/(W$3-12)</f>
        <v>136.35483880670512</v>
      </c>
      <c r="Y59" s="20">
        <f t="shared" si="220"/>
        <v>188.21456241828099</v>
      </c>
      <c r="Z59" s="38">
        <f t="shared" si="221"/>
        <v>127.16524070857872</v>
      </c>
      <c r="AA59" s="48">
        <f t="shared" si="0"/>
        <v>0.125</v>
      </c>
    </row>
    <row r="60" spans="1:27" ht="19.95" customHeight="1" x14ac:dyDescent="0.3">
      <c r="A60" s="15">
        <f t="shared" si="19"/>
        <v>1350</v>
      </c>
      <c r="B60" s="23">
        <f t="shared" si="209"/>
        <v>1518.75</v>
      </c>
      <c r="C60" s="23">
        <f t="shared" si="209"/>
        <v>804.0441176470589</v>
      </c>
      <c r="D60" s="23">
        <f t="shared" si="209"/>
        <v>566.90668202764982</v>
      </c>
      <c r="E60" s="23">
        <f t="shared" si="209"/>
        <v>449.15567951318451</v>
      </c>
      <c r="F60" s="23">
        <f t="shared" si="209"/>
        <v>379.15295270347394</v>
      </c>
      <c r="G60" s="23">
        <f t="shared" si="209"/>
        <v>333.01770443042443</v>
      </c>
      <c r="H60" s="23">
        <f t="shared" si="209"/>
        <v>300.51415221141275</v>
      </c>
      <c r="I60" s="23">
        <f t="shared" si="209"/>
        <v>276.52345062268972</v>
      </c>
      <c r="J60" s="23">
        <f t="shared" si="209"/>
        <v>258.20100563101681</v>
      </c>
      <c r="K60" s="23">
        <f t="shared" si="209"/>
        <v>243.83940560231153</v>
      </c>
      <c r="L60" s="23">
        <f t="shared" si="222"/>
        <v>232.35157567117784</v>
      </c>
      <c r="M60" s="24">
        <f t="shared" si="222"/>
        <v>223.01235766831428</v>
      </c>
      <c r="N60" s="18">
        <f t="shared" si="20"/>
        <v>1350</v>
      </c>
      <c r="O60" s="42">
        <f t="shared" si="210"/>
        <v>215.31936259598709</v>
      </c>
      <c r="P60" s="24">
        <f t="shared" si="211"/>
        <v>191.39498897421069</v>
      </c>
      <c r="Q60" s="23">
        <f t="shared" si="212"/>
        <v>208.91345865697258</v>
      </c>
      <c r="R60" s="23">
        <f t="shared" ref="R60" si="243">((-PMT($AA60,Q$3,$A60)*Q$3)-(-PMT($AA60,Q$3,$A60)*12)-(-CUMIPMT($AA60,Q$3,$A60,13,Q$3,0)))/(Q$3-12)</f>
        <v>175.38413813177942</v>
      </c>
      <c r="S60" s="42">
        <f t="shared" si="214"/>
        <v>203.53106426358323</v>
      </c>
      <c r="T60" s="24">
        <f t="shared" ref="T60" si="244">((-PMT($AA60,S$3,$A60)*S$3)-(-PMT($AA60,S$3,$A60)*12)-(-CUMIPMT($AA60,S$3,$A60,13,S$3,0)))/(S$3-12)</f>
        <v>161.55918041224524</v>
      </c>
      <c r="U60" s="23">
        <f t="shared" si="216"/>
        <v>198.97433077519119</v>
      </c>
      <c r="V60" s="23">
        <f t="shared" ref="V60" si="245">((-PMT($AA60,U$3,$A60)*U$3)-(-PMT($AA60,U$3,$A60)*12)-(-CUMIPMT($AA60,U$3,$A60,13,U$3,0)))/(U$3-12)</f>
        <v>149.51127125768829</v>
      </c>
      <c r="W60" s="42">
        <f t="shared" si="218"/>
        <v>195.09184810931509</v>
      </c>
      <c r="X60" s="24">
        <f t="shared" ref="X60" si="246">((-PMT($AA60,W$3,$A60)*W$3)-(-PMT($AA60,W$3,$A60)*12)-(-CUMIPMT($AA60,W$3,$A60,13,W$3,0)))/(W$3-12)</f>
        <v>138.92757161437882</v>
      </c>
      <c r="Y60" s="23">
        <f t="shared" si="220"/>
        <v>191.76578057711649</v>
      </c>
      <c r="Z60" s="37">
        <f t="shared" si="221"/>
        <v>129.56458487289143</v>
      </c>
      <c r="AA60" s="48">
        <f t="shared" si="0"/>
        <v>0.125</v>
      </c>
    </row>
    <row r="61" spans="1:27" ht="19.95" customHeight="1" x14ac:dyDescent="0.3">
      <c r="A61" s="19">
        <f t="shared" si="19"/>
        <v>1375</v>
      </c>
      <c r="B61" s="20">
        <f t="shared" si="209"/>
        <v>1546.875</v>
      </c>
      <c r="C61" s="20">
        <f t="shared" si="209"/>
        <v>818.93382352941182</v>
      </c>
      <c r="D61" s="20">
        <f t="shared" si="209"/>
        <v>577.40495391705065</v>
      </c>
      <c r="E61" s="20">
        <f t="shared" si="209"/>
        <v>457.47337728194719</v>
      </c>
      <c r="F61" s="20">
        <f t="shared" si="209"/>
        <v>386.17430367946423</v>
      </c>
      <c r="G61" s="20">
        <f t="shared" si="209"/>
        <v>339.18469895691379</v>
      </c>
      <c r="H61" s="20">
        <f t="shared" si="209"/>
        <v>306.07922910421667</v>
      </c>
      <c r="I61" s="20">
        <f t="shared" si="209"/>
        <v>281.64425526385065</v>
      </c>
      <c r="J61" s="20">
        <f t="shared" si="209"/>
        <v>262.98250573529492</v>
      </c>
      <c r="K61" s="20">
        <f t="shared" si="209"/>
        <v>248.35495015050248</v>
      </c>
      <c r="L61" s="20">
        <f t="shared" si="222"/>
        <v>236.65438262805151</v>
      </c>
      <c r="M61" s="21">
        <f t="shared" si="222"/>
        <v>227.14221614365343</v>
      </c>
      <c r="N61" s="22">
        <f t="shared" si="20"/>
        <v>1375</v>
      </c>
      <c r="O61" s="41">
        <f t="shared" si="210"/>
        <v>219.30675819961647</v>
      </c>
      <c r="P61" s="21">
        <f t="shared" si="211"/>
        <v>194.93934062188137</v>
      </c>
      <c r="Q61" s="20">
        <f t="shared" si="212"/>
        <v>212.78222640987948</v>
      </c>
      <c r="R61" s="20">
        <f t="shared" ref="R61" si="247">((-PMT($AA61,Q$3,$A61)*Q$3)-(-PMT($AA61,Q$3,$A61)*12)-(-CUMIPMT($AA61,Q$3,$A61,13,Q$3,0)))/(Q$3-12)</f>
        <v>178.63199254162723</v>
      </c>
      <c r="S61" s="41">
        <f t="shared" si="214"/>
        <v>207.30015804624219</v>
      </c>
      <c r="T61" s="21">
        <f t="shared" ref="T61" si="248">((-PMT($AA61,S$3,$A61)*S$3)-(-PMT($AA61,S$3,$A61)*12)-(-CUMIPMT($AA61,S$3,$A61,13,S$3,0)))/(S$3-12)</f>
        <v>164.55101708654601</v>
      </c>
      <c r="U61" s="20">
        <f t="shared" si="216"/>
        <v>202.65904060436142</v>
      </c>
      <c r="V61" s="20">
        <f t="shared" ref="V61" si="249">((-PMT($AA61,U$3,$A61)*U$3)-(-PMT($AA61,U$3,$A61)*12)-(-CUMIPMT($AA61,U$3,$A61,13,U$3,0)))/(U$3-12)</f>
        <v>152.27999850320097</v>
      </c>
      <c r="W61" s="41">
        <f t="shared" si="218"/>
        <v>198.70466011133945</v>
      </c>
      <c r="X61" s="21">
        <f t="shared" ref="X61" si="250">((-PMT($AA61,W$3,$A61)*W$3)-(-PMT($AA61,W$3,$A61)*12)-(-CUMIPMT($AA61,W$3,$A61,13,W$3,0)))/(W$3-12)</f>
        <v>141.50030442205247</v>
      </c>
      <c r="Y61" s="20">
        <f t="shared" si="220"/>
        <v>195.31699873595198</v>
      </c>
      <c r="Z61" s="38">
        <f t="shared" si="221"/>
        <v>131.96392903720425</v>
      </c>
      <c r="AA61" s="48">
        <f t="shared" si="0"/>
        <v>0.125</v>
      </c>
    </row>
    <row r="62" spans="1:27" ht="19.95" customHeight="1" x14ac:dyDescent="0.3">
      <c r="A62" s="15">
        <f t="shared" si="19"/>
        <v>1400</v>
      </c>
      <c r="B62" s="23">
        <f t="shared" si="209"/>
        <v>1575</v>
      </c>
      <c r="C62" s="23">
        <f t="shared" si="209"/>
        <v>833.82352941176475</v>
      </c>
      <c r="D62" s="23">
        <f t="shared" si="209"/>
        <v>587.90322580645159</v>
      </c>
      <c r="E62" s="23">
        <f t="shared" si="209"/>
        <v>465.79107505070988</v>
      </c>
      <c r="F62" s="23">
        <f t="shared" si="209"/>
        <v>393.19565465545446</v>
      </c>
      <c r="G62" s="23">
        <f t="shared" si="209"/>
        <v>345.35169348340315</v>
      </c>
      <c r="H62" s="23">
        <f t="shared" si="209"/>
        <v>311.64430599702064</v>
      </c>
      <c r="I62" s="23">
        <f t="shared" si="209"/>
        <v>286.76505990501153</v>
      </c>
      <c r="J62" s="23">
        <f t="shared" si="209"/>
        <v>267.76400583957297</v>
      </c>
      <c r="K62" s="23">
        <f t="shared" si="209"/>
        <v>252.87049469869345</v>
      </c>
      <c r="L62" s="23">
        <f t="shared" si="222"/>
        <v>240.95718958492517</v>
      </c>
      <c r="M62" s="24">
        <f t="shared" si="222"/>
        <v>231.27207461899258</v>
      </c>
      <c r="N62" s="18">
        <f t="shared" si="20"/>
        <v>1400</v>
      </c>
      <c r="O62" s="42">
        <f t="shared" si="210"/>
        <v>223.29415380324588</v>
      </c>
      <c r="P62" s="24">
        <f t="shared" si="211"/>
        <v>198.48369226955199</v>
      </c>
      <c r="Q62" s="23">
        <f t="shared" si="212"/>
        <v>216.65099416278639</v>
      </c>
      <c r="R62" s="23">
        <f t="shared" ref="R62" si="251">((-PMT($AA62,Q$3,$A62)*Q$3)-(-PMT($AA62,Q$3,$A62)*12)-(-CUMIPMT($AA62,Q$3,$A62,13,Q$3,0)))/(Q$3-12)</f>
        <v>181.879846951475</v>
      </c>
      <c r="S62" s="42">
        <f t="shared" si="214"/>
        <v>211.06925182890114</v>
      </c>
      <c r="T62" s="24">
        <f t="shared" ref="T62" si="252">((-PMT($AA62,S$3,$A62)*S$3)-(-PMT($AA62,S$3,$A62)*12)-(-CUMIPMT($AA62,S$3,$A62,13,S$3,0)))/(S$3-12)</f>
        <v>167.54285376084692</v>
      </c>
      <c r="U62" s="23">
        <f t="shared" si="216"/>
        <v>206.34375043353162</v>
      </c>
      <c r="V62" s="23">
        <f t="shared" ref="V62" si="253">((-PMT($AA62,U$3,$A62)*U$3)-(-PMT($AA62,U$3,$A62)*12)-(-CUMIPMT($AA62,U$3,$A62,13,U$3,0)))/(U$3-12)</f>
        <v>155.04872574871371</v>
      </c>
      <c r="W62" s="42">
        <f t="shared" si="218"/>
        <v>202.31747211336381</v>
      </c>
      <c r="X62" s="24">
        <f t="shared" ref="X62" si="254">((-PMT($AA62,W$3,$A62)*W$3)-(-PMT($AA62,W$3,$A62)*12)-(-CUMIPMT($AA62,W$3,$A62,13,W$3,0)))/(W$3-12)</f>
        <v>144.07303722972617</v>
      </c>
      <c r="Y62" s="23">
        <f t="shared" si="220"/>
        <v>198.86821689478748</v>
      </c>
      <c r="Z62" s="37">
        <f t="shared" si="221"/>
        <v>134.36327320151707</v>
      </c>
      <c r="AA62" s="48">
        <f t="shared" si="0"/>
        <v>0.125</v>
      </c>
    </row>
    <row r="63" spans="1:27" ht="19.95" customHeight="1" x14ac:dyDescent="0.3">
      <c r="A63" s="19">
        <f t="shared" si="19"/>
        <v>1425</v>
      </c>
      <c r="B63" s="20">
        <f t="shared" si="209"/>
        <v>1603.125</v>
      </c>
      <c r="C63" s="20">
        <f t="shared" si="209"/>
        <v>848.71323529411768</v>
      </c>
      <c r="D63" s="20">
        <f t="shared" si="209"/>
        <v>598.40149769585253</v>
      </c>
      <c r="E63" s="20">
        <f t="shared" si="209"/>
        <v>474.10877281947256</v>
      </c>
      <c r="F63" s="20">
        <f t="shared" si="209"/>
        <v>400.21700563144475</v>
      </c>
      <c r="G63" s="20">
        <f t="shared" si="209"/>
        <v>351.51868800989246</v>
      </c>
      <c r="H63" s="20">
        <f t="shared" si="209"/>
        <v>317.20938288982455</v>
      </c>
      <c r="I63" s="20">
        <f t="shared" si="209"/>
        <v>291.88586454617246</v>
      </c>
      <c r="J63" s="20">
        <f t="shared" si="209"/>
        <v>272.54550594385108</v>
      </c>
      <c r="K63" s="20">
        <f t="shared" si="209"/>
        <v>257.38603924688437</v>
      </c>
      <c r="L63" s="20">
        <f t="shared" si="222"/>
        <v>245.25999654179884</v>
      </c>
      <c r="M63" s="21">
        <f t="shared" si="222"/>
        <v>235.40193309433172</v>
      </c>
      <c r="N63" s="22">
        <f t="shared" si="20"/>
        <v>1425</v>
      </c>
      <c r="O63" s="41">
        <f t="shared" si="210"/>
        <v>227.28154940687526</v>
      </c>
      <c r="P63" s="21">
        <f t="shared" si="211"/>
        <v>202.02804391722219</v>
      </c>
      <c r="Q63" s="20">
        <f t="shared" si="212"/>
        <v>220.51976191569327</v>
      </c>
      <c r="R63" s="20">
        <f t="shared" ref="R63" si="255">((-PMT($AA63,Q$3,$A63)*Q$3)-(-PMT($AA63,Q$3,$A63)*12)-(-CUMIPMT($AA63,Q$3,$A63,13,Q$3,0)))/(Q$3-12)</f>
        <v>185.12770136132261</v>
      </c>
      <c r="S63" s="41">
        <f t="shared" si="214"/>
        <v>214.83834561156007</v>
      </c>
      <c r="T63" s="21">
        <f t="shared" ref="T63" si="256">((-PMT($AA63,S$3,$A63)*S$3)-(-PMT($AA63,S$3,$A63)*12)-(-CUMIPMT($AA63,S$3,$A63,13,S$3,0)))/(S$3-12)</f>
        <v>170.53469043514772</v>
      </c>
      <c r="U63" s="20">
        <f t="shared" si="216"/>
        <v>210.02846026270183</v>
      </c>
      <c r="V63" s="20">
        <f t="shared" ref="V63" si="257">((-PMT($AA63,U$3,$A63)*U$3)-(-PMT($AA63,U$3,$A63)*12)-(-CUMIPMT($AA63,U$3,$A63,13,U$3,0)))/(U$3-12)</f>
        <v>157.81745299422653</v>
      </c>
      <c r="W63" s="41">
        <f t="shared" si="218"/>
        <v>205.93028411538816</v>
      </c>
      <c r="X63" s="21">
        <f t="shared" ref="X63" si="258">((-PMT($AA63,W$3,$A63)*W$3)-(-PMT($AA63,W$3,$A63)*12)-(-CUMIPMT($AA63,W$3,$A63,13,W$3,0)))/(W$3-12)</f>
        <v>146.6457700373999</v>
      </c>
      <c r="Y63" s="20">
        <f t="shared" si="220"/>
        <v>202.41943505362298</v>
      </c>
      <c r="Z63" s="38">
        <f t="shared" si="221"/>
        <v>136.76261736582981</v>
      </c>
      <c r="AA63" s="48">
        <f t="shared" si="0"/>
        <v>0.125</v>
      </c>
    </row>
    <row r="64" spans="1:27" ht="19.95" customHeight="1" x14ac:dyDescent="0.3">
      <c r="A64" s="15">
        <f t="shared" si="19"/>
        <v>1450</v>
      </c>
      <c r="B64" s="23">
        <f t="shared" si="209"/>
        <v>1631.25</v>
      </c>
      <c r="C64" s="23">
        <f t="shared" si="209"/>
        <v>863.60294117647061</v>
      </c>
      <c r="D64" s="23">
        <f t="shared" si="209"/>
        <v>608.89976958525347</v>
      </c>
      <c r="E64" s="23">
        <f t="shared" si="209"/>
        <v>482.42647058823525</v>
      </c>
      <c r="F64" s="23">
        <f t="shared" si="209"/>
        <v>407.23835660743498</v>
      </c>
      <c r="G64" s="23">
        <f t="shared" si="209"/>
        <v>357.68568253638182</v>
      </c>
      <c r="H64" s="23">
        <f t="shared" si="209"/>
        <v>322.77445978262847</v>
      </c>
      <c r="I64" s="23">
        <f t="shared" si="209"/>
        <v>297.00666918733339</v>
      </c>
      <c r="J64" s="23">
        <f t="shared" si="209"/>
        <v>277.32700604812919</v>
      </c>
      <c r="K64" s="23">
        <f t="shared" si="209"/>
        <v>261.90158379507534</v>
      </c>
      <c r="L64" s="23">
        <f t="shared" si="222"/>
        <v>249.56280349867251</v>
      </c>
      <c r="M64" s="24">
        <f t="shared" si="222"/>
        <v>239.5317915696709</v>
      </c>
      <c r="N64" s="18">
        <f t="shared" si="20"/>
        <v>1450</v>
      </c>
      <c r="O64" s="42">
        <f t="shared" si="210"/>
        <v>231.26894501050464</v>
      </c>
      <c r="P64" s="24">
        <f t="shared" si="211"/>
        <v>205.5723955648933</v>
      </c>
      <c r="Q64" s="23">
        <f t="shared" si="212"/>
        <v>224.38852966860017</v>
      </c>
      <c r="R64" s="23">
        <f t="shared" ref="R64" si="259">((-PMT($AA64,Q$3,$A64)*Q$3)-(-PMT($AA64,Q$3,$A64)*12)-(-CUMIPMT($AA64,Q$3,$A64,13,Q$3,0)))/(Q$3-12)</f>
        <v>188.37555577117061</v>
      </c>
      <c r="S64" s="42">
        <f t="shared" si="214"/>
        <v>218.60743939421903</v>
      </c>
      <c r="T64" s="24">
        <f t="shared" ref="T64" si="260">((-PMT($AA64,S$3,$A64)*S$3)-(-PMT($AA64,S$3,$A64)*12)-(-CUMIPMT($AA64,S$3,$A64,13,S$3,0)))/(S$3-12)</f>
        <v>173.52652710944861</v>
      </c>
      <c r="U64" s="23">
        <f t="shared" si="216"/>
        <v>213.71317009187203</v>
      </c>
      <c r="V64" s="23">
        <f t="shared" ref="V64" si="261">((-PMT($AA64,U$3,$A64)*U$3)-(-PMT($AA64,U$3,$A64)*12)-(-CUMIPMT($AA64,U$3,$A64,13,U$3,0)))/(U$3-12)</f>
        <v>160.58618023973924</v>
      </c>
      <c r="W64" s="42">
        <f t="shared" si="218"/>
        <v>209.54309611741252</v>
      </c>
      <c r="X64" s="24">
        <f t="shared" ref="X64" si="262">((-PMT($AA64,W$3,$A64)*W$3)-(-PMT($AA64,W$3,$A64)*12)-(-CUMIPMT($AA64,W$3,$A64,13,W$3,0)))/(W$3-12)</f>
        <v>149.21850284507352</v>
      </c>
      <c r="Y64" s="23">
        <f t="shared" si="220"/>
        <v>205.97065321245844</v>
      </c>
      <c r="Z64" s="37">
        <f t="shared" si="221"/>
        <v>139.16196153014275</v>
      </c>
      <c r="AA64" s="48">
        <f t="shared" si="0"/>
        <v>0.125</v>
      </c>
    </row>
    <row r="65" spans="1:27" ht="19.95" customHeight="1" x14ac:dyDescent="0.3">
      <c r="A65" s="19">
        <f t="shared" si="19"/>
        <v>1475</v>
      </c>
      <c r="B65" s="20">
        <f t="shared" si="209"/>
        <v>1659.3749999999998</v>
      </c>
      <c r="C65" s="20">
        <f t="shared" si="209"/>
        <v>878.49264705882354</v>
      </c>
      <c r="D65" s="20">
        <f t="shared" si="209"/>
        <v>619.39804147465441</v>
      </c>
      <c r="E65" s="20">
        <f t="shared" si="209"/>
        <v>490.74416835699793</v>
      </c>
      <c r="F65" s="20">
        <f t="shared" si="209"/>
        <v>414.25970758342527</v>
      </c>
      <c r="G65" s="20">
        <f t="shared" si="209"/>
        <v>363.85267706287118</v>
      </c>
      <c r="H65" s="20">
        <f t="shared" si="209"/>
        <v>328.33953667543244</v>
      </c>
      <c r="I65" s="20">
        <f t="shared" si="209"/>
        <v>302.12747382849432</v>
      </c>
      <c r="J65" s="20">
        <f t="shared" si="209"/>
        <v>282.10850615240724</v>
      </c>
      <c r="K65" s="20">
        <f t="shared" si="209"/>
        <v>266.41712834326631</v>
      </c>
      <c r="L65" s="20">
        <f t="shared" si="222"/>
        <v>253.86561045554618</v>
      </c>
      <c r="M65" s="21">
        <f t="shared" si="222"/>
        <v>243.66165004501005</v>
      </c>
      <c r="N65" s="22">
        <f t="shared" si="20"/>
        <v>1475</v>
      </c>
      <c r="O65" s="41">
        <f t="shared" si="210"/>
        <v>235.25634061413405</v>
      </c>
      <c r="P65" s="21">
        <f t="shared" si="211"/>
        <v>209.11674721256347</v>
      </c>
      <c r="Q65" s="20">
        <f t="shared" si="212"/>
        <v>228.25729742150708</v>
      </c>
      <c r="R65" s="20">
        <f t="shared" ref="R65" si="263">((-PMT($AA65,Q$3,$A65)*Q$3)-(-PMT($AA65,Q$3,$A65)*12)-(-CUMIPMT($AA65,Q$3,$A65,13,Q$3,0)))/(Q$3-12)</f>
        <v>191.62341018101822</v>
      </c>
      <c r="S65" s="41">
        <f t="shared" si="214"/>
        <v>222.37653317687798</v>
      </c>
      <c r="T65" s="21">
        <f t="shared" ref="T65" si="264">((-PMT($AA65,S$3,$A65)*S$3)-(-PMT($AA65,S$3,$A65)*12)-(-CUMIPMT($AA65,S$3,$A65,13,S$3,0)))/(S$3-12)</f>
        <v>176.51836378374938</v>
      </c>
      <c r="U65" s="20">
        <f t="shared" si="216"/>
        <v>217.39787992104223</v>
      </c>
      <c r="V65" s="20">
        <f t="shared" ref="V65" si="265">((-PMT($AA65,U$3,$A65)*U$3)-(-PMT($AA65,U$3,$A65)*12)-(-CUMIPMT($AA65,U$3,$A65,13,U$3,0)))/(U$3-12)</f>
        <v>163.35490748525194</v>
      </c>
      <c r="W65" s="41">
        <f t="shared" si="218"/>
        <v>213.15590811943687</v>
      </c>
      <c r="X65" s="21">
        <f t="shared" ref="X65" si="266">((-PMT($AA65,W$3,$A65)*W$3)-(-PMT($AA65,W$3,$A65)*12)-(-CUMIPMT($AA65,W$3,$A65,13,W$3,0)))/(W$3-12)</f>
        <v>151.79123565274722</v>
      </c>
      <c r="Y65" s="20">
        <f t="shared" si="220"/>
        <v>209.52187137129394</v>
      </c>
      <c r="Z65" s="38">
        <f t="shared" si="221"/>
        <v>141.56130569445546</v>
      </c>
      <c r="AA65" s="48">
        <f t="shared" si="0"/>
        <v>0.125</v>
      </c>
    </row>
    <row r="66" spans="1:27" ht="19.95" customHeight="1" x14ac:dyDescent="0.3">
      <c r="A66" s="15">
        <f t="shared" si="19"/>
        <v>1500</v>
      </c>
      <c r="B66" s="23">
        <f t="shared" si="209"/>
        <v>1687.4999999999998</v>
      </c>
      <c r="C66" s="23">
        <f t="shared" si="209"/>
        <v>893.38235294117646</v>
      </c>
      <c r="D66" s="23">
        <f t="shared" si="209"/>
        <v>629.89631336405535</v>
      </c>
      <c r="E66" s="23">
        <f t="shared" si="209"/>
        <v>499.06186612576062</v>
      </c>
      <c r="F66" s="23">
        <f t="shared" si="209"/>
        <v>421.2810585594155</v>
      </c>
      <c r="G66" s="23">
        <f t="shared" si="209"/>
        <v>370.01967158936048</v>
      </c>
      <c r="H66" s="23">
        <f t="shared" si="209"/>
        <v>333.90461356823636</v>
      </c>
      <c r="I66" s="23">
        <f t="shared" si="209"/>
        <v>307.24827846965525</v>
      </c>
      <c r="J66" s="23">
        <f t="shared" si="209"/>
        <v>286.89000625668535</v>
      </c>
      <c r="K66" s="23">
        <f t="shared" si="209"/>
        <v>270.93267289145723</v>
      </c>
      <c r="L66" s="23">
        <f t="shared" si="222"/>
        <v>258.16841741241984</v>
      </c>
      <c r="M66" s="24">
        <f t="shared" si="222"/>
        <v>247.7915085203492</v>
      </c>
      <c r="N66" s="18">
        <f t="shared" si="20"/>
        <v>1500</v>
      </c>
      <c r="O66" s="42">
        <f t="shared" si="210"/>
        <v>239.24373621776343</v>
      </c>
      <c r="P66" s="24">
        <f t="shared" si="211"/>
        <v>212.66109886023412</v>
      </c>
      <c r="Q66" s="23">
        <f t="shared" si="212"/>
        <v>232.12606517441398</v>
      </c>
      <c r="R66" s="23">
        <f t="shared" ref="R66" si="267">((-PMT($AA66,Q$3,$A66)*Q$3)-(-PMT($AA66,Q$3,$A66)*12)-(-CUMIPMT($AA66,Q$3,$A66,13,Q$3,0)))/(Q$3-12)</f>
        <v>194.87126459086599</v>
      </c>
      <c r="S66" s="42">
        <f t="shared" si="214"/>
        <v>226.14562695953694</v>
      </c>
      <c r="T66" s="24">
        <f t="shared" ref="T66" si="268">((-PMT($AA66,S$3,$A66)*S$3)-(-PMT($AA66,S$3,$A66)*12)-(-CUMIPMT($AA66,S$3,$A66,13,S$3,0)))/(S$3-12)</f>
        <v>179.51020045805032</v>
      </c>
      <c r="U66" s="23">
        <f t="shared" si="216"/>
        <v>221.08258975021246</v>
      </c>
      <c r="V66" s="23">
        <f t="shared" ref="V66" si="269">((-PMT($AA66,U$3,$A66)*U$3)-(-PMT($AA66,U$3,$A66)*12)-(-CUMIPMT($AA66,U$3,$A66,13,U$3,0)))/(U$3-12)</f>
        <v>166.12363473076479</v>
      </c>
      <c r="W66" s="42">
        <f t="shared" si="218"/>
        <v>216.76872012146123</v>
      </c>
      <c r="X66" s="24">
        <f t="shared" ref="X66" si="270">((-PMT($AA66,W$3,$A66)*W$3)-(-PMT($AA66,W$3,$A66)*12)-(-CUMIPMT($AA66,W$3,$A66,13,W$3,0)))/(W$3-12)</f>
        <v>154.36396846042095</v>
      </c>
      <c r="Y66" s="23">
        <f t="shared" si="220"/>
        <v>213.07308953012944</v>
      </c>
      <c r="Z66" s="37">
        <f t="shared" si="221"/>
        <v>143.96064985876828</v>
      </c>
      <c r="AA66" s="48">
        <f t="shared" si="0"/>
        <v>0.125</v>
      </c>
    </row>
    <row r="67" spans="1:27" ht="19.95" customHeight="1" x14ac:dyDescent="0.3">
      <c r="A67" s="19">
        <f t="shared" si="19"/>
        <v>1525</v>
      </c>
      <c r="B67" s="20">
        <f t="shared" si="209"/>
        <v>1715.6249999999998</v>
      </c>
      <c r="C67" s="20">
        <f t="shared" si="209"/>
        <v>908.27205882352951</v>
      </c>
      <c r="D67" s="20">
        <f t="shared" si="209"/>
        <v>640.39458525345628</v>
      </c>
      <c r="E67" s="20">
        <f t="shared" si="209"/>
        <v>507.3795638945233</v>
      </c>
      <c r="F67" s="20">
        <f t="shared" si="209"/>
        <v>428.30240953540579</v>
      </c>
      <c r="G67" s="20">
        <f t="shared" si="209"/>
        <v>376.18666611584985</v>
      </c>
      <c r="H67" s="20">
        <f t="shared" si="209"/>
        <v>339.46969046104033</v>
      </c>
      <c r="I67" s="20">
        <f t="shared" si="209"/>
        <v>312.36908311081618</v>
      </c>
      <c r="J67" s="20">
        <f t="shared" si="209"/>
        <v>291.67150636096346</v>
      </c>
      <c r="K67" s="20">
        <f t="shared" si="209"/>
        <v>275.4482174396482</v>
      </c>
      <c r="L67" s="20">
        <f t="shared" si="222"/>
        <v>262.47122436929351</v>
      </c>
      <c r="M67" s="21">
        <f t="shared" si="222"/>
        <v>251.92136699568835</v>
      </c>
      <c r="N67" s="22">
        <f t="shared" si="20"/>
        <v>1525</v>
      </c>
      <c r="O67" s="41">
        <f t="shared" si="210"/>
        <v>243.23113182139281</v>
      </c>
      <c r="P67" s="21">
        <f t="shared" si="211"/>
        <v>216.20545050790474</v>
      </c>
      <c r="Q67" s="20">
        <f t="shared" si="212"/>
        <v>235.99483292732089</v>
      </c>
      <c r="R67" s="20">
        <f t="shared" ref="R67" si="271">((-PMT($AA67,Q$3,$A67)*Q$3)-(-PMT($AA67,Q$3,$A67)*12)-(-CUMIPMT($AA67,Q$3,$A67,13,Q$3,0)))/(Q$3-12)</f>
        <v>198.11911900071379</v>
      </c>
      <c r="S67" s="41">
        <f t="shared" si="214"/>
        <v>229.91472074219587</v>
      </c>
      <c r="T67" s="21">
        <f t="shared" ref="T67" si="272">((-PMT($AA67,S$3,$A67)*S$3)-(-PMT($AA67,S$3,$A67)*12)-(-CUMIPMT($AA67,S$3,$A67,13,S$3,0)))/(S$3-12)</f>
        <v>182.50203713235123</v>
      </c>
      <c r="U67" s="20">
        <f t="shared" si="216"/>
        <v>224.76729957938267</v>
      </c>
      <c r="V67" s="20">
        <f t="shared" ref="V67" si="273">((-PMT($AA67,U$3,$A67)*U$3)-(-PMT($AA67,U$3,$A67)*12)-(-CUMIPMT($AA67,U$3,$A67,13,U$3,0)))/(U$3-12)</f>
        <v>168.8923619762775</v>
      </c>
      <c r="W67" s="41">
        <f t="shared" si="218"/>
        <v>220.38153212348558</v>
      </c>
      <c r="X67" s="21">
        <f t="shared" ref="X67" si="274">((-PMT($AA67,W$3,$A67)*W$3)-(-PMT($AA67,W$3,$A67)*12)-(-CUMIPMT($AA67,W$3,$A67,13,W$3,0)))/(W$3-12)</f>
        <v>156.93670126809468</v>
      </c>
      <c r="Y67" s="20">
        <f t="shared" si="220"/>
        <v>216.62430768896493</v>
      </c>
      <c r="Z67" s="38">
        <f t="shared" si="221"/>
        <v>146.35999402308107</v>
      </c>
      <c r="AA67" s="48">
        <f t="shared" ref="AA67:AA87" si="275">IF($A67&lt;1975.1,$B$1,$C$1)</f>
        <v>0.125</v>
      </c>
    </row>
    <row r="68" spans="1:27" ht="19.95" customHeight="1" x14ac:dyDescent="0.3">
      <c r="A68" s="15">
        <f t="shared" si="19"/>
        <v>1550</v>
      </c>
      <c r="B68" s="23">
        <f t="shared" si="209"/>
        <v>1743.7499999999998</v>
      </c>
      <c r="C68" s="23">
        <f t="shared" si="209"/>
        <v>923.16176470588243</v>
      </c>
      <c r="D68" s="23">
        <f t="shared" si="209"/>
        <v>650.89285714285711</v>
      </c>
      <c r="E68" s="23">
        <f t="shared" si="209"/>
        <v>515.69726166328599</v>
      </c>
      <c r="F68" s="23">
        <f t="shared" si="209"/>
        <v>435.32376051139602</v>
      </c>
      <c r="G68" s="23">
        <f t="shared" si="209"/>
        <v>382.35366064233915</v>
      </c>
      <c r="H68" s="23">
        <f t="shared" si="209"/>
        <v>345.03476735384425</v>
      </c>
      <c r="I68" s="23">
        <f t="shared" si="209"/>
        <v>317.48988775197705</v>
      </c>
      <c r="J68" s="23">
        <f t="shared" si="209"/>
        <v>296.45300646524151</v>
      </c>
      <c r="K68" s="23">
        <f t="shared" si="209"/>
        <v>279.96376198783918</v>
      </c>
      <c r="L68" s="23">
        <f t="shared" si="222"/>
        <v>266.77403132616718</v>
      </c>
      <c r="M68" s="24">
        <f t="shared" si="222"/>
        <v>256.05122547102752</v>
      </c>
      <c r="N68" s="18">
        <f t="shared" si="20"/>
        <v>1550</v>
      </c>
      <c r="O68" s="42">
        <f t="shared" si="210"/>
        <v>247.21852742502222</v>
      </c>
      <c r="P68" s="24">
        <f t="shared" si="211"/>
        <v>219.74980215557542</v>
      </c>
      <c r="Q68" s="23">
        <f t="shared" si="212"/>
        <v>239.86360068022776</v>
      </c>
      <c r="R68" s="23">
        <f t="shared" ref="R68" si="276">((-PMT($AA68,Q$3,$A68)*Q$3)-(-PMT($AA68,Q$3,$A68)*12)-(-CUMIPMT($AA68,Q$3,$A68,13,Q$3,0)))/(Q$3-12)</f>
        <v>201.3669734105616</v>
      </c>
      <c r="S68" s="42">
        <f t="shared" si="214"/>
        <v>233.68381452485482</v>
      </c>
      <c r="T68" s="24">
        <f t="shared" ref="T68" si="277">((-PMT($AA68,S$3,$A68)*S$3)-(-PMT($AA68,S$3,$A68)*12)-(-CUMIPMT($AA68,S$3,$A68,13,S$3,0)))/(S$3-12)</f>
        <v>185.49387380665203</v>
      </c>
      <c r="U68" s="23">
        <f t="shared" si="216"/>
        <v>228.45200940855287</v>
      </c>
      <c r="V68" s="23">
        <f t="shared" ref="V68" si="278">((-PMT($AA68,U$3,$A68)*U$3)-(-PMT($AA68,U$3,$A68)*12)-(-CUMIPMT($AA68,U$3,$A68,13,U$3,0)))/(U$3-12)</f>
        <v>171.66108922179021</v>
      </c>
      <c r="W68" s="42">
        <f t="shared" si="218"/>
        <v>223.99434412550994</v>
      </c>
      <c r="X68" s="24">
        <f t="shared" ref="X68" si="279">((-PMT($AA68,W$3,$A68)*W$3)-(-PMT($AA68,W$3,$A68)*12)-(-CUMIPMT($AA68,W$3,$A68,13,W$3,0)))/(W$3-12)</f>
        <v>159.50943407576835</v>
      </c>
      <c r="Y68" s="23">
        <f t="shared" si="220"/>
        <v>220.17552584780043</v>
      </c>
      <c r="Z68" s="37">
        <f t="shared" si="221"/>
        <v>148.75933818739381</v>
      </c>
      <c r="AA68" s="48">
        <f t="shared" si="275"/>
        <v>0.125</v>
      </c>
    </row>
    <row r="69" spans="1:27" ht="19.95" customHeight="1" x14ac:dyDescent="0.3">
      <c r="A69" s="19">
        <f t="shared" si="19"/>
        <v>1575</v>
      </c>
      <c r="B69" s="20">
        <f t="shared" si="209"/>
        <v>1771.8749999999998</v>
      </c>
      <c r="C69" s="20">
        <f t="shared" si="209"/>
        <v>938.05147058823536</v>
      </c>
      <c r="D69" s="20">
        <f t="shared" si="209"/>
        <v>661.39112903225805</v>
      </c>
      <c r="E69" s="20">
        <f t="shared" si="209"/>
        <v>524.01495943204861</v>
      </c>
      <c r="F69" s="20">
        <f t="shared" si="209"/>
        <v>442.3451114873863</v>
      </c>
      <c r="G69" s="20">
        <f t="shared" si="209"/>
        <v>388.52065516882851</v>
      </c>
      <c r="H69" s="20">
        <f t="shared" si="209"/>
        <v>350.59984424664816</v>
      </c>
      <c r="I69" s="20">
        <f t="shared" si="209"/>
        <v>322.61069239313798</v>
      </c>
      <c r="J69" s="20">
        <f t="shared" si="209"/>
        <v>301.23450656951962</v>
      </c>
      <c r="K69" s="20">
        <f t="shared" si="209"/>
        <v>284.47930653603009</v>
      </c>
      <c r="L69" s="20">
        <f t="shared" si="222"/>
        <v>271.07683828304084</v>
      </c>
      <c r="M69" s="21">
        <f t="shared" si="222"/>
        <v>260.18108394636664</v>
      </c>
      <c r="N69" s="22">
        <f t="shared" si="20"/>
        <v>1575</v>
      </c>
      <c r="O69" s="41">
        <f t="shared" si="210"/>
        <v>251.2059230286516</v>
      </c>
      <c r="P69" s="21">
        <f t="shared" si="211"/>
        <v>223.29415380324562</v>
      </c>
      <c r="Q69" s="20">
        <f t="shared" si="212"/>
        <v>243.73236843313467</v>
      </c>
      <c r="R69" s="20">
        <f t="shared" ref="R69" si="280">((-PMT($AA69,Q$3,$A69)*Q$3)-(-PMT($AA69,Q$3,$A69)*12)-(-CUMIPMT($AA69,Q$3,$A69,13,Q$3,0)))/(Q$3-12)</f>
        <v>204.61482782040918</v>
      </c>
      <c r="S69" s="41">
        <f t="shared" si="214"/>
        <v>237.45290830751378</v>
      </c>
      <c r="T69" s="21">
        <f t="shared" ref="T69" si="281">((-PMT($AA69,S$3,$A69)*S$3)-(-PMT($AA69,S$3,$A69)*12)-(-CUMIPMT($AA69,S$3,$A69,13,S$3,0)))/(S$3-12)</f>
        <v>188.48571048095278</v>
      </c>
      <c r="U69" s="20">
        <f t="shared" si="216"/>
        <v>232.13671923772307</v>
      </c>
      <c r="V69" s="20">
        <f t="shared" ref="V69" si="282">((-PMT($AA69,U$3,$A69)*U$3)-(-PMT($AA69,U$3,$A69)*12)-(-CUMIPMT($AA69,U$3,$A69,13,U$3,0)))/(U$3-12)</f>
        <v>174.42981646730306</v>
      </c>
      <c r="W69" s="41">
        <f t="shared" si="218"/>
        <v>227.6071561275343</v>
      </c>
      <c r="X69" s="21">
        <f t="shared" ref="X69" si="283">((-PMT($AA69,W$3,$A69)*W$3)-(-PMT($AA69,W$3,$A69)*12)-(-CUMIPMT($AA69,W$3,$A69,13,W$3,0)))/(W$3-12)</f>
        <v>162.082166883442</v>
      </c>
      <c r="Y69" s="20">
        <f t="shared" si="220"/>
        <v>223.7267440066359</v>
      </c>
      <c r="Z69" s="38">
        <f t="shared" si="221"/>
        <v>151.15868235170674</v>
      </c>
      <c r="AA69" s="48">
        <f t="shared" si="275"/>
        <v>0.125</v>
      </c>
    </row>
    <row r="70" spans="1:27" ht="19.95" customHeight="1" x14ac:dyDescent="0.3">
      <c r="A70" s="15">
        <f t="shared" ref="A70:A87" si="284">A69+25</f>
        <v>1600</v>
      </c>
      <c r="B70" s="23">
        <f t="shared" ref="B70:M85" si="285">IF($A70&lt;1975.1,(PMT($B$1,B$3,$A70)*-1),(PMT($C$1,B$3,$A70)*-1))</f>
        <v>1799.9999999999998</v>
      </c>
      <c r="C70" s="23">
        <f t="shared" si="285"/>
        <v>952.94117647058829</v>
      </c>
      <c r="D70" s="23">
        <f t="shared" si="285"/>
        <v>671.88940092165899</v>
      </c>
      <c r="E70" s="23">
        <f t="shared" si="285"/>
        <v>532.33265720081135</v>
      </c>
      <c r="F70" s="23">
        <f t="shared" si="285"/>
        <v>449.36646246337654</v>
      </c>
      <c r="G70" s="23">
        <f t="shared" si="285"/>
        <v>394.68764969531787</v>
      </c>
      <c r="H70" s="23">
        <f t="shared" si="285"/>
        <v>356.16492113945213</v>
      </c>
      <c r="I70" s="23">
        <f t="shared" si="285"/>
        <v>327.73149703429891</v>
      </c>
      <c r="J70" s="23">
        <f t="shared" si="285"/>
        <v>306.01600667379768</v>
      </c>
      <c r="K70" s="23">
        <f t="shared" si="285"/>
        <v>288.99485108422107</v>
      </c>
      <c r="L70" s="23">
        <f t="shared" si="285"/>
        <v>275.37964523991451</v>
      </c>
      <c r="M70" s="24">
        <f t="shared" si="285"/>
        <v>264.31094242170582</v>
      </c>
      <c r="N70" s="18">
        <f t="shared" ref="N70:N87" si="286">N69+25</f>
        <v>1600</v>
      </c>
      <c r="O70" s="42">
        <f t="shared" si="210"/>
        <v>255.19331863228098</v>
      </c>
      <c r="P70" s="24">
        <f t="shared" si="211"/>
        <v>226.8385054509167</v>
      </c>
      <c r="Q70" s="23">
        <f t="shared" si="212"/>
        <v>247.60113618604157</v>
      </c>
      <c r="R70" s="23">
        <f t="shared" ref="R70" si="287">((-PMT($AA70,Q$3,$A70)*Q$3)-(-PMT($AA70,Q$3,$A70)*12)-(-CUMIPMT($AA70,Q$3,$A70,13,Q$3,0)))/(Q$3-12)</f>
        <v>207.86268223025724</v>
      </c>
      <c r="S70" s="42">
        <f t="shared" si="214"/>
        <v>241.22200209017274</v>
      </c>
      <c r="T70" s="24">
        <f t="shared" ref="T70" si="288">((-PMT($AA70,S$3,$A70)*S$3)-(-PMT($AA70,S$3,$A70)*12)-(-CUMIPMT($AA70,S$3,$A70,13,S$3,0)))/(S$3-12)</f>
        <v>191.47754715525369</v>
      </c>
      <c r="U70" s="23">
        <f t="shared" si="216"/>
        <v>235.82142906689327</v>
      </c>
      <c r="V70" s="23">
        <f t="shared" ref="V70" si="289">((-PMT($AA70,U$3,$A70)*U$3)-(-PMT($AA70,U$3,$A70)*12)-(-CUMIPMT($AA70,U$3,$A70,13,U$3,0)))/(U$3-12)</f>
        <v>177.19854371281576</v>
      </c>
      <c r="W70" s="42">
        <f t="shared" si="218"/>
        <v>231.21996812955865</v>
      </c>
      <c r="X70" s="24">
        <f t="shared" ref="X70" si="290">((-PMT($AA70,W$3,$A70)*W$3)-(-PMT($AA70,W$3,$A70)*12)-(-CUMIPMT($AA70,W$3,$A70,13,W$3,0)))/(W$3-12)</f>
        <v>164.65489969111567</v>
      </c>
      <c r="Y70" s="23">
        <f t="shared" si="220"/>
        <v>227.27796216547139</v>
      </c>
      <c r="Z70" s="37">
        <f t="shared" si="221"/>
        <v>153.55802651601951</v>
      </c>
      <c r="AA70" s="48">
        <f t="shared" si="275"/>
        <v>0.125</v>
      </c>
    </row>
    <row r="71" spans="1:27" ht="19.95" customHeight="1" x14ac:dyDescent="0.3">
      <c r="A71" s="19">
        <f t="shared" si="284"/>
        <v>1625</v>
      </c>
      <c r="B71" s="20">
        <f t="shared" si="285"/>
        <v>1828.1249999999998</v>
      </c>
      <c r="C71" s="20">
        <f t="shared" si="285"/>
        <v>967.83088235294122</v>
      </c>
      <c r="D71" s="20">
        <f t="shared" si="285"/>
        <v>682.38767281105993</v>
      </c>
      <c r="E71" s="20">
        <f t="shared" si="285"/>
        <v>540.65035496957398</v>
      </c>
      <c r="F71" s="20">
        <f t="shared" si="285"/>
        <v>456.38781343936682</v>
      </c>
      <c r="G71" s="20">
        <f t="shared" si="285"/>
        <v>400.85464422180718</v>
      </c>
      <c r="H71" s="20">
        <f t="shared" si="285"/>
        <v>361.72999803225605</v>
      </c>
      <c r="I71" s="20">
        <f t="shared" si="285"/>
        <v>332.85230167545984</v>
      </c>
      <c r="J71" s="20">
        <f t="shared" si="285"/>
        <v>310.79750677807579</v>
      </c>
      <c r="K71" s="20">
        <f t="shared" si="285"/>
        <v>293.51039563241204</v>
      </c>
      <c r="L71" s="20">
        <f t="shared" ref="L71:M85" si="291">IF($A71&lt;1975.1,(PMT($B$1,L$3,$A71)*-1),(PMT($C$1,L$3,$A71)*-1))</f>
        <v>279.68245219678818</v>
      </c>
      <c r="M71" s="21">
        <f t="shared" si="291"/>
        <v>268.44080089704494</v>
      </c>
      <c r="N71" s="22">
        <f t="shared" si="286"/>
        <v>1625</v>
      </c>
      <c r="O71" s="41">
        <f t="shared" si="210"/>
        <v>259.18071423591039</v>
      </c>
      <c r="P71" s="21">
        <f t="shared" si="211"/>
        <v>230.3828570985869</v>
      </c>
      <c r="Q71" s="20">
        <f t="shared" si="212"/>
        <v>251.46990393894848</v>
      </c>
      <c r="R71" s="20">
        <f t="shared" ref="R71" si="292">((-PMT($AA71,Q$3,$A71)*Q$3)-(-PMT($AA71,Q$3,$A71)*12)-(-CUMIPMT($AA71,Q$3,$A71,13,Q$3,0)))/(Q$3-12)</f>
        <v>211.11053664010501</v>
      </c>
      <c r="S71" s="41">
        <f t="shared" si="214"/>
        <v>244.99109587283166</v>
      </c>
      <c r="T71" s="21">
        <f t="shared" ref="T71" si="293">((-PMT($AA71,S$3,$A71)*S$3)-(-PMT($AA71,S$3,$A71)*12)-(-CUMIPMT($AA71,S$3,$A71,13,S$3,0)))/(S$3-12)</f>
        <v>194.46938382955466</v>
      </c>
      <c r="U71" s="20">
        <f t="shared" si="216"/>
        <v>239.50613889606348</v>
      </c>
      <c r="V71" s="20">
        <f t="shared" ref="V71" si="294">((-PMT($AA71,U$3,$A71)*U$3)-(-PMT($AA71,U$3,$A71)*12)-(-CUMIPMT($AA71,U$3,$A71,13,U$3,0)))/(U$3-12)</f>
        <v>179.96727095832847</v>
      </c>
      <c r="W71" s="41">
        <f t="shared" si="218"/>
        <v>234.83278013158301</v>
      </c>
      <c r="X71" s="21">
        <f t="shared" ref="X71" si="295">((-PMT($AA71,W$3,$A71)*W$3)-(-PMT($AA71,W$3,$A71)*12)-(-CUMIPMT($AA71,W$3,$A71,13,W$3,0)))/(W$3-12)</f>
        <v>167.2276324987894</v>
      </c>
      <c r="Y71" s="20">
        <f t="shared" si="220"/>
        <v>230.82918032430689</v>
      </c>
      <c r="Z71" s="38">
        <f t="shared" si="221"/>
        <v>155.9573706803323</v>
      </c>
      <c r="AA71" s="48">
        <f t="shared" si="275"/>
        <v>0.125</v>
      </c>
    </row>
    <row r="72" spans="1:27" ht="19.95" customHeight="1" x14ac:dyDescent="0.3">
      <c r="A72" s="15">
        <f t="shared" si="284"/>
        <v>1650</v>
      </c>
      <c r="B72" s="23">
        <f t="shared" si="285"/>
        <v>1856.2499999999998</v>
      </c>
      <c r="C72" s="23">
        <f t="shared" si="285"/>
        <v>982.72058823529414</v>
      </c>
      <c r="D72" s="23">
        <f t="shared" si="285"/>
        <v>692.88594470046087</v>
      </c>
      <c r="E72" s="23">
        <f t="shared" si="285"/>
        <v>548.96805273833661</v>
      </c>
      <c r="F72" s="23">
        <f t="shared" si="285"/>
        <v>463.40916441535705</v>
      </c>
      <c r="G72" s="23">
        <f t="shared" si="285"/>
        <v>407.02163874829654</v>
      </c>
      <c r="H72" s="23">
        <f t="shared" si="285"/>
        <v>367.29507492506002</v>
      </c>
      <c r="I72" s="23">
        <f t="shared" si="285"/>
        <v>337.97310631662077</v>
      </c>
      <c r="J72" s="23">
        <f t="shared" si="285"/>
        <v>315.57900688235389</v>
      </c>
      <c r="K72" s="23">
        <f t="shared" si="285"/>
        <v>298.02594018060296</v>
      </c>
      <c r="L72" s="23">
        <f t="shared" si="291"/>
        <v>283.98525915366184</v>
      </c>
      <c r="M72" s="24">
        <f t="shared" si="291"/>
        <v>272.57065937238411</v>
      </c>
      <c r="N72" s="18">
        <f t="shared" si="286"/>
        <v>1650</v>
      </c>
      <c r="O72" s="42">
        <f t="shared" si="210"/>
        <v>263.1681098395398</v>
      </c>
      <c r="P72" s="24">
        <f t="shared" si="211"/>
        <v>233.92720874625752</v>
      </c>
      <c r="Q72" s="23">
        <f t="shared" si="212"/>
        <v>255.33867169185538</v>
      </c>
      <c r="R72" s="23">
        <f t="shared" ref="R72" si="296">((-PMT($AA72,Q$3,$A72)*Q$3)-(-PMT($AA72,Q$3,$A72)*12)-(-CUMIPMT($AA72,Q$3,$A72,13,Q$3,0)))/(Q$3-12)</f>
        <v>214.35839104995256</v>
      </c>
      <c r="S72" s="42">
        <f t="shared" si="214"/>
        <v>248.76018965549062</v>
      </c>
      <c r="T72" s="24">
        <f t="shared" ref="T72" si="297">((-PMT($AA72,S$3,$A72)*S$3)-(-PMT($AA72,S$3,$A72)*12)-(-CUMIPMT($AA72,S$3,$A72,13,S$3,0)))/(S$3-12)</f>
        <v>197.4612205038554</v>
      </c>
      <c r="U72" s="23">
        <f t="shared" si="216"/>
        <v>243.19084872523371</v>
      </c>
      <c r="V72" s="23">
        <f t="shared" ref="V72" si="298">((-PMT($AA72,U$3,$A72)*U$3)-(-PMT($AA72,U$3,$A72)*12)-(-CUMIPMT($AA72,U$3,$A72,13,U$3,0)))/(U$3-12)</f>
        <v>182.73599820384129</v>
      </c>
      <c r="W72" s="42">
        <f t="shared" si="218"/>
        <v>238.44559213360736</v>
      </c>
      <c r="X72" s="24">
        <f t="shared" ref="X72" si="299">((-PMT($AA72,W$3,$A72)*W$3)-(-PMT($AA72,W$3,$A72)*12)-(-CUMIPMT($AA72,W$3,$A72,13,W$3,0)))/(W$3-12)</f>
        <v>169.80036530646302</v>
      </c>
      <c r="Y72" s="23">
        <f t="shared" si="220"/>
        <v>234.38039848314239</v>
      </c>
      <c r="Z72" s="37">
        <f t="shared" si="221"/>
        <v>158.35671484464504</v>
      </c>
      <c r="AA72" s="48">
        <f t="shared" si="275"/>
        <v>0.125</v>
      </c>
    </row>
    <row r="73" spans="1:27" ht="19.95" customHeight="1" x14ac:dyDescent="0.3">
      <c r="A73" s="19">
        <f t="shared" si="284"/>
        <v>1675</v>
      </c>
      <c r="B73" s="20">
        <f t="shared" si="285"/>
        <v>1884.3749999999998</v>
      </c>
      <c r="C73" s="20">
        <f t="shared" si="285"/>
        <v>997.61029411764707</v>
      </c>
      <c r="D73" s="20">
        <f t="shared" si="285"/>
        <v>703.38421658986181</v>
      </c>
      <c r="E73" s="20">
        <f t="shared" si="285"/>
        <v>557.28575050709935</v>
      </c>
      <c r="F73" s="20">
        <f t="shared" si="285"/>
        <v>470.43051539134734</v>
      </c>
      <c r="G73" s="20">
        <f t="shared" si="285"/>
        <v>413.1886332747859</v>
      </c>
      <c r="H73" s="20">
        <f t="shared" si="285"/>
        <v>372.86015181786394</v>
      </c>
      <c r="I73" s="20">
        <f t="shared" si="285"/>
        <v>343.09391095778165</v>
      </c>
      <c r="J73" s="20">
        <f t="shared" si="285"/>
        <v>320.36050698663195</v>
      </c>
      <c r="K73" s="20">
        <f t="shared" si="285"/>
        <v>302.54148472879393</v>
      </c>
      <c r="L73" s="20">
        <f t="shared" si="291"/>
        <v>288.28806611053551</v>
      </c>
      <c r="M73" s="21">
        <f t="shared" si="291"/>
        <v>276.70051784772329</v>
      </c>
      <c r="N73" s="22">
        <f t="shared" si="286"/>
        <v>1675</v>
      </c>
      <c r="O73" s="41">
        <f t="shared" si="210"/>
        <v>267.15550544316915</v>
      </c>
      <c r="P73" s="21">
        <f t="shared" si="211"/>
        <v>237.47156039392817</v>
      </c>
      <c r="Q73" s="20">
        <f t="shared" si="212"/>
        <v>259.20743944476226</v>
      </c>
      <c r="R73" s="20">
        <f t="shared" ref="R73" si="300">((-PMT($AA73,Q$3,$A73)*Q$3)-(-PMT($AA73,Q$3,$A73)*12)-(-CUMIPMT($AA73,Q$3,$A73,13,Q$3,0)))/(Q$3-12)</f>
        <v>217.60624545980039</v>
      </c>
      <c r="S73" s="41">
        <f t="shared" si="214"/>
        <v>252.52928343814958</v>
      </c>
      <c r="T73" s="21">
        <f t="shared" ref="T73" si="301">((-PMT($AA73,S$3,$A73)*S$3)-(-PMT($AA73,S$3,$A73)*12)-(-CUMIPMT($AA73,S$3,$A73,13,S$3,0)))/(S$3-12)</f>
        <v>200.45305717815634</v>
      </c>
      <c r="U73" s="20">
        <f t="shared" si="216"/>
        <v>246.87555855440391</v>
      </c>
      <c r="V73" s="20">
        <f t="shared" ref="V73" si="302">((-PMT($AA73,U$3,$A73)*U$3)-(-PMT($AA73,U$3,$A73)*12)-(-CUMIPMT($AA73,U$3,$A73,13,U$3,0)))/(U$3-12)</f>
        <v>185.50472544935403</v>
      </c>
      <c r="W73" s="41">
        <f t="shared" si="218"/>
        <v>242.05840413563169</v>
      </c>
      <c r="X73" s="21">
        <f t="shared" ref="X73" si="303">((-PMT($AA73,W$3,$A73)*W$3)-(-PMT($AA73,W$3,$A73)*12)-(-CUMIPMT($AA73,W$3,$A73,13,W$3,0)))/(W$3-12)</f>
        <v>172.37309811413667</v>
      </c>
      <c r="Y73" s="20">
        <f t="shared" si="220"/>
        <v>237.93161664197788</v>
      </c>
      <c r="Z73" s="38">
        <f t="shared" si="221"/>
        <v>160.75605900895792</v>
      </c>
      <c r="AA73" s="48">
        <f t="shared" si="275"/>
        <v>0.125</v>
      </c>
    </row>
    <row r="74" spans="1:27" ht="19.95" customHeight="1" x14ac:dyDescent="0.3">
      <c r="A74" s="15">
        <f t="shared" si="284"/>
        <v>1700</v>
      </c>
      <c r="B74" s="23">
        <f t="shared" si="285"/>
        <v>1912.4999999999998</v>
      </c>
      <c r="C74" s="23">
        <f t="shared" si="285"/>
        <v>1012.5</v>
      </c>
      <c r="D74" s="23">
        <f t="shared" si="285"/>
        <v>713.88248847926263</v>
      </c>
      <c r="E74" s="23">
        <f t="shared" si="285"/>
        <v>565.60344827586198</v>
      </c>
      <c r="F74" s="23">
        <f t="shared" si="285"/>
        <v>477.45186636733757</v>
      </c>
      <c r="G74" s="23">
        <f t="shared" si="285"/>
        <v>419.3556278012752</v>
      </c>
      <c r="H74" s="23">
        <f t="shared" si="285"/>
        <v>378.42522871066791</v>
      </c>
      <c r="I74" s="23">
        <f t="shared" si="285"/>
        <v>348.21471559894258</v>
      </c>
      <c r="J74" s="23">
        <f t="shared" si="285"/>
        <v>325.14200709091006</v>
      </c>
      <c r="K74" s="23">
        <f t="shared" si="285"/>
        <v>307.05702927698491</v>
      </c>
      <c r="L74" s="23">
        <f t="shared" si="291"/>
        <v>292.59087306740912</v>
      </c>
      <c r="M74" s="24">
        <f t="shared" si="291"/>
        <v>280.83037632306241</v>
      </c>
      <c r="N74" s="18">
        <f t="shared" si="286"/>
        <v>1700</v>
      </c>
      <c r="O74" s="42">
        <f t="shared" si="210"/>
        <v>271.14290104679856</v>
      </c>
      <c r="P74" s="24">
        <f t="shared" si="211"/>
        <v>241.01591204159882</v>
      </c>
      <c r="Q74" s="23">
        <f t="shared" si="212"/>
        <v>263.07620719766919</v>
      </c>
      <c r="R74" s="23">
        <f t="shared" ref="R74" si="304">((-PMT($AA74,Q$3,$A74)*Q$3)-(-PMT($AA74,Q$3,$A74)*12)-(-CUMIPMT($AA74,Q$3,$A74,13,Q$3,0)))/(Q$3-12)</f>
        <v>220.85409986964819</v>
      </c>
      <c r="S74" s="42">
        <f t="shared" si="214"/>
        <v>256.2983772208085</v>
      </c>
      <c r="T74" s="24">
        <f t="shared" ref="T74" si="305">((-PMT($AA74,S$3,$A74)*S$3)-(-PMT($AA74,S$3,$A74)*12)-(-CUMIPMT($AA74,S$3,$A74,13,S$3,0)))/(S$3-12)</f>
        <v>203.44489385245711</v>
      </c>
      <c r="U74" s="23">
        <f t="shared" si="216"/>
        <v>250.56026838357411</v>
      </c>
      <c r="V74" s="23">
        <f t="shared" ref="V74" si="306">((-PMT($AA74,U$3,$A74)*U$3)-(-PMT($AA74,U$3,$A74)*12)-(-CUMIPMT($AA74,U$3,$A74,13,U$3,0)))/(U$3-12)</f>
        <v>188.27345269486673</v>
      </c>
      <c r="W74" s="42">
        <f t="shared" si="218"/>
        <v>245.67121613765605</v>
      </c>
      <c r="X74" s="24">
        <f t="shared" ref="X74" si="307">((-PMT($AA74,W$3,$A74)*W$3)-(-PMT($AA74,W$3,$A74)*12)-(-CUMIPMT($AA74,W$3,$A74,13,W$3,0)))/(W$3-12)</f>
        <v>174.94583092181037</v>
      </c>
      <c r="Y74" s="23">
        <f t="shared" si="220"/>
        <v>241.48283480081335</v>
      </c>
      <c r="Z74" s="37">
        <f t="shared" si="221"/>
        <v>163.15540317327068</v>
      </c>
      <c r="AA74" s="48">
        <f t="shared" si="275"/>
        <v>0.125</v>
      </c>
    </row>
    <row r="75" spans="1:27" ht="19.95" customHeight="1" x14ac:dyDescent="0.3">
      <c r="A75" s="19">
        <f t="shared" si="284"/>
        <v>1725</v>
      </c>
      <c r="B75" s="20">
        <f t="shared" si="285"/>
        <v>1940.6249999999998</v>
      </c>
      <c r="C75" s="20">
        <f t="shared" si="285"/>
        <v>1027.3897058823529</v>
      </c>
      <c r="D75" s="20">
        <f t="shared" si="285"/>
        <v>724.38076036866357</v>
      </c>
      <c r="E75" s="20">
        <f t="shared" si="285"/>
        <v>573.92114604462472</v>
      </c>
      <c r="F75" s="20">
        <f t="shared" si="285"/>
        <v>484.47321734332786</v>
      </c>
      <c r="G75" s="20">
        <f t="shared" si="285"/>
        <v>425.52262232776457</v>
      </c>
      <c r="H75" s="20">
        <f t="shared" si="285"/>
        <v>383.99030560347182</v>
      </c>
      <c r="I75" s="20">
        <f t="shared" si="285"/>
        <v>353.33552024010351</v>
      </c>
      <c r="J75" s="20">
        <f t="shared" si="285"/>
        <v>329.92350719518817</v>
      </c>
      <c r="K75" s="20">
        <f t="shared" si="285"/>
        <v>311.57257382517582</v>
      </c>
      <c r="L75" s="20">
        <f t="shared" si="291"/>
        <v>296.89368002428279</v>
      </c>
      <c r="M75" s="21">
        <f t="shared" si="291"/>
        <v>284.96023479840159</v>
      </c>
      <c r="N75" s="22">
        <f t="shared" si="286"/>
        <v>1725</v>
      </c>
      <c r="O75" s="41">
        <f t="shared" si="210"/>
        <v>275.13029665042797</v>
      </c>
      <c r="P75" s="21">
        <f t="shared" si="211"/>
        <v>244.56026368926899</v>
      </c>
      <c r="Q75" s="20">
        <f t="shared" si="212"/>
        <v>266.94497495057607</v>
      </c>
      <c r="R75" s="20">
        <f t="shared" ref="R75" si="308">((-PMT($AA75,Q$3,$A75)*Q$3)-(-PMT($AA75,Q$3,$A75)*12)-(-CUMIPMT($AA75,Q$3,$A75,13,Q$3,0)))/(Q$3-12)</f>
        <v>224.10195427949597</v>
      </c>
      <c r="S75" s="41">
        <f t="shared" si="214"/>
        <v>260.06747100346746</v>
      </c>
      <c r="T75" s="21">
        <f t="shared" ref="T75" si="309">((-PMT($AA75,S$3,$A75)*S$3)-(-PMT($AA75,S$3,$A75)*12)-(-CUMIPMT($AA75,S$3,$A75,13,S$3,0)))/(S$3-12)</f>
        <v>206.43673052675805</v>
      </c>
      <c r="U75" s="20">
        <f t="shared" si="216"/>
        <v>254.24497821274431</v>
      </c>
      <c r="V75" s="20">
        <f t="shared" ref="V75" si="310">((-PMT($AA75,U$3,$A75)*U$3)-(-PMT($AA75,U$3,$A75)*12)-(-CUMIPMT($AA75,U$3,$A75,13,U$3,0)))/(U$3-12)</f>
        <v>191.04217994037944</v>
      </c>
      <c r="W75" s="41">
        <f t="shared" si="218"/>
        <v>249.2840281396804</v>
      </c>
      <c r="X75" s="21">
        <f t="shared" ref="X75" si="311">((-PMT($AA75,W$3,$A75)*W$3)-(-PMT($AA75,W$3,$A75)*12)-(-CUMIPMT($AA75,W$3,$A75,13,W$3,0)))/(W$3-12)</f>
        <v>177.51856372948407</v>
      </c>
      <c r="Y75" s="20">
        <f t="shared" si="220"/>
        <v>245.03405295964885</v>
      </c>
      <c r="Z75" s="38">
        <f t="shared" si="221"/>
        <v>165.55474733758359</v>
      </c>
      <c r="AA75" s="48">
        <f t="shared" si="275"/>
        <v>0.125</v>
      </c>
    </row>
    <row r="76" spans="1:27" ht="19.95" customHeight="1" x14ac:dyDescent="0.3">
      <c r="A76" s="25">
        <f t="shared" si="284"/>
        <v>1750</v>
      </c>
      <c r="B76" s="26">
        <f t="shared" si="285"/>
        <v>1968.7499999999998</v>
      </c>
      <c r="C76" s="26">
        <f t="shared" si="285"/>
        <v>1042.2794117647059</v>
      </c>
      <c r="D76" s="26">
        <f t="shared" si="285"/>
        <v>734.87903225806451</v>
      </c>
      <c r="E76" s="26">
        <f t="shared" si="285"/>
        <v>582.23884381338735</v>
      </c>
      <c r="F76" s="26">
        <f t="shared" si="285"/>
        <v>491.49456831931809</v>
      </c>
      <c r="G76" s="26">
        <f t="shared" si="285"/>
        <v>431.68961685425393</v>
      </c>
      <c r="H76" s="26">
        <f t="shared" si="285"/>
        <v>389.55538249627574</v>
      </c>
      <c r="I76" s="26">
        <f t="shared" si="285"/>
        <v>358.45632488126444</v>
      </c>
      <c r="J76" s="26">
        <f t="shared" si="285"/>
        <v>334.70500729946622</v>
      </c>
      <c r="K76" s="26">
        <f t="shared" si="285"/>
        <v>316.0881183733668</v>
      </c>
      <c r="L76" s="26">
        <f t="shared" si="291"/>
        <v>301.19648698115645</v>
      </c>
      <c r="M76" s="27">
        <f t="shared" si="291"/>
        <v>289.09009327374071</v>
      </c>
      <c r="N76" s="28">
        <f t="shared" si="286"/>
        <v>1750</v>
      </c>
      <c r="O76" s="43">
        <f t="shared" si="210"/>
        <v>279.11769225405732</v>
      </c>
      <c r="P76" s="27">
        <f t="shared" si="211"/>
        <v>248.1046153369401</v>
      </c>
      <c r="Q76" s="26">
        <f t="shared" si="212"/>
        <v>270.81374270348294</v>
      </c>
      <c r="R76" s="26">
        <f t="shared" ref="R76" si="312">((-PMT($AA76,Q$3,$A76)*Q$3)-(-PMT($AA76,Q$3,$A76)*12)-(-CUMIPMT($AA76,Q$3,$A76,13,Q$3,0)))/(Q$3-12)</f>
        <v>227.34980868934355</v>
      </c>
      <c r="S76" s="43">
        <f t="shared" si="214"/>
        <v>263.83656478612642</v>
      </c>
      <c r="T76" s="27">
        <f t="shared" ref="T76" si="313">((-PMT($AA76,S$3,$A76)*S$3)-(-PMT($AA76,S$3,$A76)*12)-(-CUMIPMT($AA76,S$3,$A76,13,S$3,0)))/(S$3-12)</f>
        <v>209.42856720105877</v>
      </c>
      <c r="U76" s="26">
        <f t="shared" si="216"/>
        <v>257.92968804191452</v>
      </c>
      <c r="V76" s="26">
        <f t="shared" ref="V76" si="314">((-PMT($AA76,U$3,$A76)*U$3)-(-PMT($AA76,U$3,$A76)*12)-(-CUMIPMT($AA76,U$3,$A76,13,U$3,0)))/(U$3-12)</f>
        <v>193.81090718589215</v>
      </c>
      <c r="W76" s="43">
        <f t="shared" si="218"/>
        <v>252.89684014170476</v>
      </c>
      <c r="X76" s="27">
        <f t="shared" ref="X76" si="315">((-PMT($AA76,W$3,$A76)*W$3)-(-PMT($AA76,W$3,$A76)*12)-(-CUMIPMT($AA76,W$3,$A76,13,W$3,0)))/(W$3-12)</f>
        <v>180.09129653715769</v>
      </c>
      <c r="Y76" s="26">
        <f t="shared" si="220"/>
        <v>248.58527111848434</v>
      </c>
      <c r="Z76" s="37">
        <f t="shared" si="221"/>
        <v>167.95409150189633</v>
      </c>
      <c r="AA76" s="48">
        <f t="shared" si="275"/>
        <v>0.125</v>
      </c>
    </row>
    <row r="77" spans="1:27" ht="15.6" x14ac:dyDescent="0.3">
      <c r="A77" s="6" t="s">
        <v>20</v>
      </c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6" t="s">
        <v>20</v>
      </c>
      <c r="O77" s="6"/>
      <c r="P77" s="44"/>
      <c r="Q77" s="8"/>
      <c r="R77" s="8"/>
      <c r="S77" s="46"/>
      <c r="T77" s="9"/>
      <c r="U77" s="8"/>
      <c r="V77" s="8"/>
      <c r="W77" s="46"/>
      <c r="X77" s="9"/>
      <c r="Y77" s="8"/>
      <c r="Z77" s="9"/>
      <c r="AA77" s="48">
        <f t="shared" si="275"/>
        <v>0.1</v>
      </c>
    </row>
    <row r="78" spans="1:27" ht="19.95" customHeight="1" x14ac:dyDescent="0.3">
      <c r="A78" s="10" t="s">
        <v>1</v>
      </c>
      <c r="B78" s="11" t="s">
        <v>2</v>
      </c>
      <c r="C78" s="12" t="s">
        <v>3</v>
      </c>
      <c r="D78" s="12" t="s">
        <v>4</v>
      </c>
      <c r="E78" s="12" t="s">
        <v>5</v>
      </c>
      <c r="F78" s="12" t="s">
        <v>6</v>
      </c>
      <c r="G78" s="12" t="s">
        <v>7</v>
      </c>
      <c r="H78" s="12" t="s">
        <v>8</v>
      </c>
      <c r="I78" s="12" t="s">
        <v>9</v>
      </c>
      <c r="J78" s="12" t="s">
        <v>10</v>
      </c>
      <c r="K78" s="12" t="s">
        <v>11</v>
      </c>
      <c r="L78" s="12" t="s">
        <v>12</v>
      </c>
      <c r="M78" s="13" t="s">
        <v>13</v>
      </c>
      <c r="N78" s="14" t="s">
        <v>1</v>
      </c>
      <c r="O78" s="11" t="s">
        <v>14</v>
      </c>
      <c r="P78" s="53">
        <v>1</v>
      </c>
      <c r="Q78" s="12" t="s">
        <v>15</v>
      </c>
      <c r="R78" s="50">
        <v>2</v>
      </c>
      <c r="S78" s="11" t="s">
        <v>16</v>
      </c>
      <c r="T78" s="53">
        <v>3</v>
      </c>
      <c r="U78" s="12" t="s">
        <v>17</v>
      </c>
      <c r="V78" s="50">
        <v>4</v>
      </c>
      <c r="W78" s="11" t="s">
        <v>18</v>
      </c>
      <c r="X78" s="53">
        <v>5</v>
      </c>
      <c r="Y78" s="12" t="s">
        <v>19</v>
      </c>
      <c r="Z78" s="52">
        <v>6</v>
      </c>
      <c r="AA78" s="48">
        <f t="shared" si="275"/>
        <v>0.1</v>
      </c>
    </row>
    <row r="79" spans="1:27" ht="19.95" customHeight="1" x14ac:dyDescent="0.3">
      <c r="A79" s="19">
        <f>A76+25</f>
        <v>1775</v>
      </c>
      <c r="B79" s="20">
        <f t="shared" si="285"/>
        <v>1996.8749999999998</v>
      </c>
      <c r="C79" s="20">
        <f t="shared" si="285"/>
        <v>1057.1691176470588</v>
      </c>
      <c r="D79" s="20">
        <f t="shared" si="285"/>
        <v>745.37730414746545</v>
      </c>
      <c r="E79" s="20">
        <f t="shared" si="285"/>
        <v>590.55654158215009</v>
      </c>
      <c r="F79" s="20">
        <f t="shared" si="285"/>
        <v>498.51591929530838</v>
      </c>
      <c r="G79" s="20">
        <f t="shared" si="285"/>
        <v>437.85661138074323</v>
      </c>
      <c r="H79" s="20">
        <f t="shared" si="285"/>
        <v>395.12045938907971</v>
      </c>
      <c r="I79" s="20">
        <f t="shared" si="285"/>
        <v>363.57712952242537</v>
      </c>
      <c r="J79" s="20">
        <f t="shared" si="285"/>
        <v>339.48650740374433</v>
      </c>
      <c r="K79" s="20">
        <f t="shared" si="285"/>
        <v>320.60366292155777</v>
      </c>
      <c r="L79" s="20">
        <f t="shared" si="291"/>
        <v>305.49929393803012</v>
      </c>
      <c r="M79" s="21">
        <f t="shared" si="291"/>
        <v>293.21995174907988</v>
      </c>
      <c r="N79" s="22">
        <f>N76+25</f>
        <v>1775</v>
      </c>
      <c r="O79" s="41">
        <f t="shared" ref="O79:O87" si="316">-PMT($AA79,O$3,$A79)</f>
        <v>283.10508785768673</v>
      </c>
      <c r="P79" s="21">
        <f t="shared" ref="P79:P87" si="317">((-PMT($AA79,O$3,$A79)*O$3)-(-PMT($AA79,O$3,$A79)*12)-(-CUMIPMT($AA79,O$3,$A79,13,O$3,0)))/(O$3-12)</f>
        <v>251.6489669846103</v>
      </c>
      <c r="Q79" s="20">
        <f t="shared" ref="Q79:Q87" si="318">-PMT($AA79,Q$3,$A79)</f>
        <v>274.68251045638988</v>
      </c>
      <c r="R79" s="20">
        <f t="shared" ref="R79" si="319">((-PMT($AA79,Q$3,$A79)*Q$3)-(-PMT($AA79,Q$3,$A79)*12)-(-CUMIPMT($AA79,Q$3,$A79,13,Q$3,0)))/(Q$3-12)</f>
        <v>230.59766309919135</v>
      </c>
      <c r="S79" s="41">
        <f t="shared" ref="S79:S87" si="320">-PMT($AA79,S$3,$A79)</f>
        <v>267.60565856878537</v>
      </c>
      <c r="T79" s="21">
        <f t="shared" ref="T79" si="321">((-PMT($AA79,S$3,$A79)*S$3)-(-PMT($AA79,S$3,$A79)*12)-(-CUMIPMT($AA79,S$3,$A79,13,S$3,0)))/(S$3-12)</f>
        <v>212.42040387535974</v>
      </c>
      <c r="U79" s="20">
        <f t="shared" ref="U79:U87" si="322">-PMT($AA79,U$3,$A79)</f>
        <v>261.61439787108475</v>
      </c>
      <c r="V79" s="20">
        <f t="shared" ref="V79" si="323">((-PMT($AA79,U$3,$A79)*U$3)-(-PMT($AA79,U$3,$A79)*12)-(-CUMIPMT($AA79,U$3,$A79,13,U$3,0)))/(U$3-12)</f>
        <v>196.57963443140497</v>
      </c>
      <c r="W79" s="41">
        <f t="shared" ref="W79:W87" si="324">-PMT($AA79,W$3,$A79)</f>
        <v>256.50965214372911</v>
      </c>
      <c r="X79" s="21">
        <f t="shared" ref="X79" si="325">((-PMT($AA79,W$3,$A79)*W$3)-(-PMT($AA79,W$3,$A79)*12)-(-CUMIPMT($AA79,W$3,$A79,13,W$3,0)))/(W$3-12)</f>
        <v>182.66402934483145</v>
      </c>
      <c r="Y79" s="20">
        <f t="shared" ref="Y79:Y87" si="326">-PMT($AA79,Y$3,$A79)</f>
        <v>252.13648927731984</v>
      </c>
      <c r="Z79" s="38">
        <f t="shared" ref="Z79:Z87" si="327">((-PMT($AA79,Y$3,$A79)*Y$3)-(-PMT($AA79,Y$3,$A79)*12)-(-CUMIPMT($AA79,Y$3,$A79,13,Y$3,0)))/(Y$3-12)</f>
        <v>170.35343566620907</v>
      </c>
      <c r="AA79" s="48">
        <f t="shared" si="275"/>
        <v>0.125</v>
      </c>
    </row>
    <row r="80" spans="1:27" ht="19.95" customHeight="1" x14ac:dyDescent="0.3">
      <c r="A80" s="15">
        <f t="shared" si="284"/>
        <v>1800</v>
      </c>
      <c r="B80" s="23">
        <f t="shared" si="285"/>
        <v>2024.9999999999998</v>
      </c>
      <c r="C80" s="23">
        <f t="shared" si="285"/>
        <v>1072.0588235294117</v>
      </c>
      <c r="D80" s="23">
        <f t="shared" si="285"/>
        <v>755.87557603686639</v>
      </c>
      <c r="E80" s="23">
        <f t="shared" si="285"/>
        <v>598.87423935091272</v>
      </c>
      <c r="F80" s="23">
        <f t="shared" si="285"/>
        <v>505.53727027129861</v>
      </c>
      <c r="G80" s="23">
        <f t="shared" si="285"/>
        <v>444.02360590723259</v>
      </c>
      <c r="H80" s="23">
        <f t="shared" si="285"/>
        <v>400.68553628188363</v>
      </c>
      <c r="I80" s="23">
        <f t="shared" si="285"/>
        <v>368.6979341635863</v>
      </c>
      <c r="J80" s="23">
        <f t="shared" si="285"/>
        <v>344.26800750802244</v>
      </c>
      <c r="K80" s="23">
        <f t="shared" si="285"/>
        <v>325.11920746974869</v>
      </c>
      <c r="L80" s="23">
        <f t="shared" si="291"/>
        <v>309.80210089490379</v>
      </c>
      <c r="M80" s="24">
        <f t="shared" si="291"/>
        <v>297.34981022441906</v>
      </c>
      <c r="N80" s="18">
        <f t="shared" si="286"/>
        <v>1800</v>
      </c>
      <c r="O80" s="42">
        <f t="shared" si="316"/>
        <v>287.09248346131614</v>
      </c>
      <c r="P80" s="24">
        <f t="shared" si="317"/>
        <v>255.19331863228095</v>
      </c>
      <c r="Q80" s="23">
        <f t="shared" si="318"/>
        <v>278.55127820929675</v>
      </c>
      <c r="R80" s="23">
        <f t="shared" ref="R80" si="328">((-PMT($AA80,Q$3,$A80)*Q$3)-(-PMT($AA80,Q$3,$A80)*12)-(-CUMIPMT($AA80,Q$3,$A80,13,Q$3,0)))/(Q$3-12)</f>
        <v>233.84551750903918</v>
      </c>
      <c r="S80" s="42">
        <f t="shared" si="320"/>
        <v>271.37475235144433</v>
      </c>
      <c r="T80" s="24">
        <f t="shared" ref="T80" si="329">((-PMT($AA80,S$3,$A80)*S$3)-(-PMT($AA80,S$3,$A80)*12)-(-CUMIPMT($AA80,S$3,$A80,13,S$3,0)))/(S$3-12)</f>
        <v>215.41224054966048</v>
      </c>
      <c r="U80" s="23">
        <f t="shared" si="322"/>
        <v>265.29910770025492</v>
      </c>
      <c r="V80" s="23">
        <f t="shared" ref="V80" si="330">((-PMT($AA80,U$3,$A80)*U$3)-(-PMT($AA80,U$3,$A80)*12)-(-CUMIPMT($AA80,U$3,$A80,13,U$3,0)))/(U$3-12)</f>
        <v>199.34836167691768</v>
      </c>
      <c r="W80" s="42">
        <f t="shared" si="324"/>
        <v>260.1224641457535</v>
      </c>
      <c r="X80" s="24">
        <f t="shared" ref="X80" si="331">((-PMT($AA80,W$3,$A80)*W$3)-(-PMT($AA80,W$3,$A80)*12)-(-CUMIPMT($AA80,W$3,$A80,13,W$3,0)))/(W$3-12)</f>
        <v>185.23676215250524</v>
      </c>
      <c r="Y80" s="23">
        <f t="shared" si="326"/>
        <v>255.68770743615534</v>
      </c>
      <c r="Z80" s="37">
        <f t="shared" si="327"/>
        <v>172.75277983052194</v>
      </c>
      <c r="AA80" s="48">
        <f t="shared" si="275"/>
        <v>0.125</v>
      </c>
    </row>
    <row r="81" spans="1:27" ht="19.95" customHeight="1" x14ac:dyDescent="0.3">
      <c r="A81" s="19">
        <f t="shared" si="284"/>
        <v>1825</v>
      </c>
      <c r="B81" s="20">
        <f t="shared" si="285"/>
        <v>2053.125</v>
      </c>
      <c r="C81" s="20">
        <f t="shared" si="285"/>
        <v>1086.9485294117649</v>
      </c>
      <c r="D81" s="20">
        <f t="shared" si="285"/>
        <v>766.37384792626733</v>
      </c>
      <c r="E81" s="20">
        <f t="shared" si="285"/>
        <v>607.19193711967534</v>
      </c>
      <c r="F81" s="20">
        <f t="shared" si="285"/>
        <v>512.5586212472889</v>
      </c>
      <c r="G81" s="20">
        <f t="shared" si="285"/>
        <v>450.19060043372195</v>
      </c>
      <c r="H81" s="20">
        <f t="shared" si="285"/>
        <v>406.2506131746876</v>
      </c>
      <c r="I81" s="20">
        <f t="shared" si="285"/>
        <v>373.81873880474717</v>
      </c>
      <c r="J81" s="20">
        <f t="shared" si="285"/>
        <v>349.04950761230049</v>
      </c>
      <c r="K81" s="20">
        <f t="shared" si="285"/>
        <v>329.63475201793966</v>
      </c>
      <c r="L81" s="20">
        <f t="shared" si="291"/>
        <v>314.10490785177745</v>
      </c>
      <c r="M81" s="21">
        <f t="shared" si="291"/>
        <v>301.47966869975818</v>
      </c>
      <c r="N81" s="22">
        <f t="shared" si="286"/>
        <v>1825</v>
      </c>
      <c r="O81" s="41">
        <f t="shared" si="316"/>
        <v>291.07987906494549</v>
      </c>
      <c r="P81" s="21">
        <f t="shared" si="317"/>
        <v>258.7376702799516</v>
      </c>
      <c r="Q81" s="20">
        <f t="shared" si="318"/>
        <v>282.42004596220369</v>
      </c>
      <c r="R81" s="20">
        <f t="shared" ref="R81" si="332">((-PMT($AA81,Q$3,$A81)*Q$3)-(-PMT($AA81,Q$3,$A81)*12)-(-CUMIPMT($AA81,Q$3,$A81,13,Q$3,0)))/(Q$3-12)</f>
        <v>237.09337191888696</v>
      </c>
      <c r="S81" s="41">
        <f t="shared" si="320"/>
        <v>275.14384613410328</v>
      </c>
      <c r="T81" s="21">
        <f t="shared" ref="T81" si="333">((-PMT($AA81,S$3,$A81)*S$3)-(-PMT($AA81,S$3,$A81)*12)-(-CUMIPMT($AA81,S$3,$A81,13,S$3,0)))/(S$3-12)</f>
        <v>218.40407722396142</v>
      </c>
      <c r="U81" s="20">
        <f t="shared" si="322"/>
        <v>268.98381752942515</v>
      </c>
      <c r="V81" s="20">
        <f t="shared" ref="V81" si="334">((-PMT($AA81,U$3,$A81)*U$3)-(-PMT($AA81,U$3,$A81)*12)-(-CUMIPMT($AA81,U$3,$A81,13,U$3,0)))/(U$3-12)</f>
        <v>202.11708892243038</v>
      </c>
      <c r="W81" s="41">
        <f t="shared" si="324"/>
        <v>263.73527614777782</v>
      </c>
      <c r="X81" s="21">
        <f t="shared" ref="X81" si="335">((-PMT($AA81,W$3,$A81)*W$3)-(-PMT($AA81,W$3,$A81)*12)-(-CUMIPMT($AA81,W$3,$A81,13,W$3,0)))/(W$3-12)</f>
        <v>187.80949496017877</v>
      </c>
      <c r="Y81" s="20">
        <f t="shared" si="326"/>
        <v>259.2389255949908</v>
      </c>
      <c r="Z81" s="38">
        <f t="shared" si="327"/>
        <v>175.15212399483474</v>
      </c>
      <c r="AA81" s="48">
        <f t="shared" si="275"/>
        <v>0.125</v>
      </c>
    </row>
    <row r="82" spans="1:27" ht="19.95" customHeight="1" x14ac:dyDescent="0.3">
      <c r="A82" s="15">
        <f t="shared" si="284"/>
        <v>1850</v>
      </c>
      <c r="B82" s="23">
        <f t="shared" si="285"/>
        <v>2081.25</v>
      </c>
      <c r="C82" s="23">
        <f t="shared" si="285"/>
        <v>1101.8382352941178</v>
      </c>
      <c r="D82" s="23">
        <f t="shared" si="285"/>
        <v>776.87211981566827</v>
      </c>
      <c r="E82" s="23">
        <f t="shared" si="285"/>
        <v>615.50963488843809</v>
      </c>
      <c r="F82" s="23">
        <f t="shared" si="285"/>
        <v>519.57997222327913</v>
      </c>
      <c r="G82" s="23">
        <f t="shared" si="285"/>
        <v>456.35759496021126</v>
      </c>
      <c r="H82" s="23">
        <f t="shared" si="285"/>
        <v>411.81569006749152</v>
      </c>
      <c r="I82" s="23">
        <f t="shared" si="285"/>
        <v>378.9395434459081</v>
      </c>
      <c r="J82" s="23">
        <f t="shared" si="285"/>
        <v>353.8310077165786</v>
      </c>
      <c r="K82" s="23">
        <f t="shared" si="285"/>
        <v>334.15029656613063</v>
      </c>
      <c r="L82" s="23">
        <f t="shared" si="291"/>
        <v>318.40771480865112</v>
      </c>
      <c r="M82" s="24">
        <f t="shared" si="291"/>
        <v>305.60952717509736</v>
      </c>
      <c r="N82" s="18">
        <f t="shared" si="286"/>
        <v>1850</v>
      </c>
      <c r="O82" s="42">
        <f t="shared" si="316"/>
        <v>295.0672746685749</v>
      </c>
      <c r="P82" s="24">
        <f t="shared" si="317"/>
        <v>262.28202192762222</v>
      </c>
      <c r="Q82" s="23">
        <f t="shared" si="318"/>
        <v>286.28881371511056</v>
      </c>
      <c r="R82" s="23">
        <f t="shared" ref="R82" si="336">((-PMT($AA82,Q$3,$A82)*Q$3)-(-PMT($AA82,Q$3,$A82)*12)-(-CUMIPMT($AA82,Q$3,$A82,13,Q$3,0)))/(Q$3-12)</f>
        <v>240.34122632873476</v>
      </c>
      <c r="S82" s="42">
        <f t="shared" si="320"/>
        <v>278.91293991676218</v>
      </c>
      <c r="T82" s="24">
        <f t="shared" ref="T82" si="337">((-PMT($AA82,S$3,$A82)*S$3)-(-PMT($AA82,S$3,$A82)*12)-(-CUMIPMT($AA82,S$3,$A82,13,S$3,0)))/(S$3-12)</f>
        <v>221.39591389826202</v>
      </c>
      <c r="U82" s="23">
        <f t="shared" si="322"/>
        <v>272.66852735859533</v>
      </c>
      <c r="V82" s="23">
        <f t="shared" ref="V82" si="338">((-PMT($AA82,U$3,$A82)*U$3)-(-PMT($AA82,U$3,$A82)*12)-(-CUMIPMT($AA82,U$3,$A82,13,U$3,0)))/(U$3-12)</f>
        <v>204.8858161679432</v>
      </c>
      <c r="W82" s="42">
        <f t="shared" si="324"/>
        <v>267.34808814980221</v>
      </c>
      <c r="X82" s="24">
        <f t="shared" ref="X82" si="339">((-PMT($AA82,W$3,$A82)*W$3)-(-PMT($AA82,W$3,$A82)*12)-(-CUMIPMT($AA82,W$3,$A82,13,W$3,0)))/(W$3-12)</f>
        <v>190.38222776785256</v>
      </c>
      <c r="Y82" s="23">
        <f t="shared" si="326"/>
        <v>262.79014375382633</v>
      </c>
      <c r="Z82" s="37">
        <f t="shared" si="327"/>
        <v>177.5514681591475</v>
      </c>
      <c r="AA82" s="48">
        <f t="shared" si="275"/>
        <v>0.125</v>
      </c>
    </row>
    <row r="83" spans="1:27" ht="19.95" customHeight="1" x14ac:dyDescent="0.3">
      <c r="A83" s="19">
        <f t="shared" si="284"/>
        <v>1875</v>
      </c>
      <c r="B83" s="20">
        <f t="shared" si="285"/>
        <v>2109.375</v>
      </c>
      <c r="C83" s="20">
        <f t="shared" si="285"/>
        <v>1116.7279411764707</v>
      </c>
      <c r="D83" s="20">
        <f t="shared" si="285"/>
        <v>787.3703917050691</v>
      </c>
      <c r="E83" s="20">
        <f t="shared" si="285"/>
        <v>623.82733265720071</v>
      </c>
      <c r="F83" s="20">
        <f t="shared" si="285"/>
        <v>526.60132319926936</v>
      </c>
      <c r="G83" s="20">
        <f t="shared" si="285"/>
        <v>462.52458948670062</v>
      </c>
      <c r="H83" s="20">
        <f t="shared" si="285"/>
        <v>417.38076696029549</v>
      </c>
      <c r="I83" s="20">
        <f t="shared" si="285"/>
        <v>384.06034808706903</v>
      </c>
      <c r="J83" s="20">
        <f t="shared" si="285"/>
        <v>358.61250782085671</v>
      </c>
      <c r="K83" s="20">
        <f t="shared" si="285"/>
        <v>338.66584111432155</v>
      </c>
      <c r="L83" s="20">
        <f t="shared" si="291"/>
        <v>322.71052176552479</v>
      </c>
      <c r="M83" s="21">
        <f t="shared" si="291"/>
        <v>309.73938565043647</v>
      </c>
      <c r="N83" s="22">
        <f t="shared" si="286"/>
        <v>1875</v>
      </c>
      <c r="O83" s="41">
        <f t="shared" si="316"/>
        <v>299.05467027220431</v>
      </c>
      <c r="P83" s="21">
        <f t="shared" si="317"/>
        <v>265.82637357529245</v>
      </c>
      <c r="Q83" s="20">
        <f t="shared" si="318"/>
        <v>290.1575814680175</v>
      </c>
      <c r="R83" s="20">
        <f t="shared" ref="R83" si="340">((-PMT($AA83,Q$3,$A83)*Q$3)-(-PMT($AA83,Q$3,$A83)*12)-(-CUMIPMT($AA83,Q$3,$A83,13,Q$3,0)))/(Q$3-12)</f>
        <v>243.58908073858254</v>
      </c>
      <c r="S83" s="41">
        <f t="shared" si="320"/>
        <v>282.68203369942114</v>
      </c>
      <c r="T83" s="21">
        <f t="shared" ref="T83" si="341">((-PMT($AA83,S$3,$A83)*S$3)-(-PMT($AA83,S$3,$A83)*12)-(-CUMIPMT($AA83,S$3,$A83,13,S$3,0)))/(S$3-12)</f>
        <v>224.38775057256279</v>
      </c>
      <c r="U83" s="20">
        <f t="shared" si="322"/>
        <v>276.35323718776556</v>
      </c>
      <c r="V83" s="20">
        <f t="shared" ref="V83" si="342">((-PMT($AA83,U$3,$A83)*U$3)-(-PMT($AA83,U$3,$A83)*12)-(-CUMIPMT($AA83,U$3,$A83,13,U$3,0)))/(U$3-12)</f>
        <v>207.65454341345594</v>
      </c>
      <c r="W83" s="41">
        <f t="shared" si="324"/>
        <v>270.96090015182654</v>
      </c>
      <c r="X83" s="21">
        <f t="shared" ref="X83" si="343">((-PMT($AA83,W$3,$A83)*W$3)-(-PMT($AA83,W$3,$A83)*12)-(-CUMIPMT($AA83,W$3,$A83,13,W$3,0)))/(W$3-12)</f>
        <v>192.95496057552617</v>
      </c>
      <c r="Y83" s="20">
        <f t="shared" si="326"/>
        <v>266.3413619126618</v>
      </c>
      <c r="Z83" s="38">
        <f t="shared" si="327"/>
        <v>179.95081232346035</v>
      </c>
      <c r="AA83" s="48">
        <f t="shared" si="275"/>
        <v>0.125</v>
      </c>
    </row>
    <row r="84" spans="1:27" ht="19.95" customHeight="1" x14ac:dyDescent="0.3">
      <c r="A84" s="15">
        <f t="shared" si="284"/>
        <v>1900</v>
      </c>
      <c r="B84" s="23">
        <f t="shared" si="285"/>
        <v>2137.5</v>
      </c>
      <c r="C84" s="23">
        <f t="shared" si="285"/>
        <v>1131.6176470588236</v>
      </c>
      <c r="D84" s="23">
        <f t="shared" si="285"/>
        <v>797.86866359447004</v>
      </c>
      <c r="E84" s="23">
        <f t="shared" si="285"/>
        <v>632.14503042596345</v>
      </c>
      <c r="F84" s="23">
        <f t="shared" si="285"/>
        <v>533.6226741752597</v>
      </c>
      <c r="G84" s="23">
        <f t="shared" si="285"/>
        <v>468.69158401318998</v>
      </c>
      <c r="H84" s="23">
        <f t="shared" si="285"/>
        <v>422.9458438530994</v>
      </c>
      <c r="I84" s="23">
        <f t="shared" si="285"/>
        <v>389.18115272822996</v>
      </c>
      <c r="J84" s="23">
        <f t="shared" si="285"/>
        <v>363.39400792513476</v>
      </c>
      <c r="K84" s="23">
        <f t="shared" si="285"/>
        <v>343.18138566251253</v>
      </c>
      <c r="L84" s="23">
        <f t="shared" si="291"/>
        <v>327.01332872239846</v>
      </c>
      <c r="M84" s="24">
        <f t="shared" si="291"/>
        <v>313.86924412577565</v>
      </c>
      <c r="N84" s="18">
        <f t="shared" si="286"/>
        <v>1900</v>
      </c>
      <c r="O84" s="42">
        <f t="shared" si="316"/>
        <v>303.04206587583366</v>
      </c>
      <c r="P84" s="24">
        <f t="shared" si="317"/>
        <v>269.37072522296353</v>
      </c>
      <c r="Q84" s="23">
        <f t="shared" si="318"/>
        <v>294.02634922092437</v>
      </c>
      <c r="R84" s="23">
        <f t="shared" ref="R84" si="344">((-PMT($AA84,Q$3,$A84)*Q$3)-(-PMT($AA84,Q$3,$A84)*12)-(-CUMIPMT($AA84,Q$3,$A84,13,Q$3,0)))/(Q$3-12)</f>
        <v>246.8369351484306</v>
      </c>
      <c r="S84" s="42">
        <f t="shared" si="320"/>
        <v>286.4511274820801</v>
      </c>
      <c r="T84" s="24">
        <f t="shared" ref="T84" si="345">((-PMT($AA84,S$3,$A84)*S$3)-(-PMT($AA84,S$3,$A84)*12)-(-CUMIPMT($AA84,S$3,$A84,13,S$3,0)))/(S$3-12)</f>
        <v>227.37958724686385</v>
      </c>
      <c r="U84" s="23">
        <f t="shared" si="322"/>
        <v>280.03794701693579</v>
      </c>
      <c r="V84" s="23">
        <f t="shared" ref="V84" si="346">((-PMT($AA84,U$3,$A84)*U$3)-(-PMT($AA84,U$3,$A84)*12)-(-CUMIPMT($AA84,U$3,$A84,13,U$3,0)))/(U$3-12)</f>
        <v>210.42327065896865</v>
      </c>
      <c r="W84" s="42">
        <f t="shared" si="324"/>
        <v>274.57371215385086</v>
      </c>
      <c r="X84" s="24">
        <f t="shared" ref="X84" si="347">((-PMT($AA84,W$3,$A84)*W$3)-(-PMT($AA84,W$3,$A84)*12)-(-CUMIPMT($AA84,W$3,$A84,13,W$3,0)))/(W$3-12)</f>
        <v>195.52769338319976</v>
      </c>
      <c r="Y84" s="23">
        <f t="shared" si="326"/>
        <v>269.89258007149726</v>
      </c>
      <c r="Z84" s="37">
        <f t="shared" si="327"/>
        <v>182.35015648777315</v>
      </c>
      <c r="AA84" s="48">
        <f t="shared" si="275"/>
        <v>0.125</v>
      </c>
    </row>
    <row r="85" spans="1:27" ht="19.95" customHeight="1" x14ac:dyDescent="0.3">
      <c r="A85" s="19">
        <f t="shared" si="284"/>
        <v>1925</v>
      </c>
      <c r="B85" s="20">
        <f t="shared" si="285"/>
        <v>2165.625</v>
      </c>
      <c r="C85" s="20">
        <f t="shared" si="285"/>
        <v>1146.5073529411766</v>
      </c>
      <c r="D85" s="20">
        <f t="shared" si="285"/>
        <v>808.36693548387098</v>
      </c>
      <c r="E85" s="20">
        <f t="shared" si="285"/>
        <v>640.46272819472608</v>
      </c>
      <c r="F85" s="20">
        <f t="shared" si="285"/>
        <v>540.64402515124993</v>
      </c>
      <c r="G85" s="20">
        <f t="shared" si="285"/>
        <v>474.85857853967929</v>
      </c>
      <c r="H85" s="20">
        <f t="shared" si="285"/>
        <v>428.51092074590332</v>
      </c>
      <c r="I85" s="20">
        <f t="shared" si="285"/>
        <v>394.30195736939089</v>
      </c>
      <c r="J85" s="20">
        <f t="shared" si="285"/>
        <v>368.17550802941287</v>
      </c>
      <c r="K85" s="20">
        <f t="shared" si="285"/>
        <v>347.6969302107035</v>
      </c>
      <c r="L85" s="20">
        <f t="shared" si="291"/>
        <v>331.31613567927212</v>
      </c>
      <c r="M85" s="21">
        <f t="shared" si="291"/>
        <v>317.99910260111483</v>
      </c>
      <c r="N85" s="22">
        <f t="shared" si="286"/>
        <v>1925</v>
      </c>
      <c r="O85" s="41">
        <f t="shared" si="316"/>
        <v>307.02946147946307</v>
      </c>
      <c r="P85" s="21">
        <f t="shared" si="317"/>
        <v>272.9150768706337</v>
      </c>
      <c r="Q85" s="20">
        <f t="shared" si="318"/>
        <v>297.89511697383125</v>
      </c>
      <c r="R85" s="20">
        <f t="shared" ref="R85" si="348">((-PMT($AA85,Q$3,$A85)*Q$3)-(-PMT($AA85,Q$3,$A85)*12)-(-CUMIPMT($AA85,Q$3,$A85,13,Q$3,0)))/(Q$3-12)</f>
        <v>250.08478955827815</v>
      </c>
      <c r="S85" s="41">
        <f t="shared" si="320"/>
        <v>290.22022126473905</v>
      </c>
      <c r="T85" s="21">
        <f t="shared" ref="T85" si="349">((-PMT($AA85,S$3,$A85)*S$3)-(-PMT($AA85,S$3,$A85)*12)-(-CUMIPMT($AA85,S$3,$A85,13,S$3,0)))/(S$3-12)</f>
        <v>230.37142392116462</v>
      </c>
      <c r="U85" s="20">
        <f t="shared" si="322"/>
        <v>283.72265684610596</v>
      </c>
      <c r="V85" s="20">
        <f t="shared" ref="V85" si="350">((-PMT($AA85,U$3,$A85)*U$3)-(-PMT($AA85,U$3,$A85)*12)-(-CUMIPMT($AA85,U$3,$A85,13,U$3,0)))/(U$3-12)</f>
        <v>213.19199790448147</v>
      </c>
      <c r="W85" s="41">
        <f t="shared" si="324"/>
        <v>278.18652415587525</v>
      </c>
      <c r="X85" s="21">
        <f t="shared" ref="X85" si="351">((-PMT($AA85,W$3,$A85)*W$3)-(-PMT($AA85,W$3,$A85)*12)-(-CUMIPMT($AA85,W$3,$A85,13,W$3,0)))/(W$3-12)</f>
        <v>198.10042619087361</v>
      </c>
      <c r="Y85" s="20">
        <f t="shared" si="326"/>
        <v>273.44379823033279</v>
      </c>
      <c r="Z85" s="38">
        <f t="shared" si="327"/>
        <v>184.74950065208597</v>
      </c>
      <c r="AA85" s="48">
        <f t="shared" si="275"/>
        <v>0.125</v>
      </c>
    </row>
    <row r="86" spans="1:27" ht="19.95" customHeight="1" x14ac:dyDescent="0.3">
      <c r="A86" s="15">
        <f t="shared" si="284"/>
        <v>1950</v>
      </c>
      <c r="B86" s="23">
        <f t="shared" ref="B86:M87" si="352">IF($A86&lt;1975.1,(PMT($B$1,B$3,$A86)*-1),(PMT($C$1,B$3,$A86)*-1))</f>
        <v>2193.75</v>
      </c>
      <c r="C86" s="23">
        <f t="shared" si="352"/>
        <v>1161.3970588235295</v>
      </c>
      <c r="D86" s="23">
        <f t="shared" si="352"/>
        <v>818.86520737327191</v>
      </c>
      <c r="E86" s="23">
        <f t="shared" si="352"/>
        <v>648.78042596348882</v>
      </c>
      <c r="F86" s="23">
        <f t="shared" si="352"/>
        <v>547.66537612724017</v>
      </c>
      <c r="G86" s="23">
        <f t="shared" si="352"/>
        <v>481.02557306616865</v>
      </c>
      <c r="H86" s="23">
        <f t="shared" si="352"/>
        <v>434.07599763870729</v>
      </c>
      <c r="I86" s="23">
        <f t="shared" si="352"/>
        <v>399.42276201055182</v>
      </c>
      <c r="J86" s="23">
        <f t="shared" si="352"/>
        <v>372.95700813369098</v>
      </c>
      <c r="K86" s="23">
        <f t="shared" si="352"/>
        <v>352.21247475889442</v>
      </c>
      <c r="L86" s="23">
        <f t="shared" si="352"/>
        <v>335.61894263614579</v>
      </c>
      <c r="M86" s="24">
        <f t="shared" si="352"/>
        <v>322.12896107645395</v>
      </c>
      <c r="N86" s="18">
        <f t="shared" si="286"/>
        <v>1950</v>
      </c>
      <c r="O86" s="42">
        <f t="shared" si="316"/>
        <v>311.01685708309248</v>
      </c>
      <c r="P86" s="24">
        <f t="shared" si="317"/>
        <v>276.45942851830438</v>
      </c>
      <c r="Q86" s="23">
        <f t="shared" si="318"/>
        <v>301.76388472673818</v>
      </c>
      <c r="R86" s="23">
        <f t="shared" ref="R86" si="353">((-PMT($AA86,Q$3,$A86)*Q$3)-(-PMT($AA86,Q$3,$A86)*12)-(-CUMIPMT($AA86,Q$3,$A86,13,Q$3,0)))/(Q$3-12)</f>
        <v>253.33264396812598</v>
      </c>
      <c r="S86" s="42">
        <f t="shared" si="320"/>
        <v>293.98931504739801</v>
      </c>
      <c r="T86" s="24">
        <f t="shared" ref="T86" si="354">((-PMT($AA86,S$3,$A86)*S$3)-(-PMT($AA86,S$3,$A86)*12)-(-CUMIPMT($AA86,S$3,$A86,13,S$3,0)))/(S$3-12)</f>
        <v>233.36326059546545</v>
      </c>
      <c r="U86" s="23">
        <f t="shared" si="322"/>
        <v>287.40736667527619</v>
      </c>
      <c r="V86" s="23">
        <f t="shared" ref="V86" si="355">((-PMT($AA86,U$3,$A86)*U$3)-(-PMT($AA86,U$3,$A86)*12)-(-CUMIPMT($AA86,U$3,$A86,13,U$3,0)))/(U$3-12)</f>
        <v>215.96072514999418</v>
      </c>
      <c r="W86" s="42">
        <f t="shared" si="324"/>
        <v>281.79933615789957</v>
      </c>
      <c r="X86" s="24">
        <f t="shared" ref="X86" si="356">((-PMT($AA86,W$3,$A86)*W$3)-(-PMT($AA86,W$3,$A86)*12)-(-CUMIPMT($AA86,W$3,$A86,13,W$3,0)))/(W$3-12)</f>
        <v>200.67315899854708</v>
      </c>
      <c r="Y86" s="23">
        <f t="shared" si="326"/>
        <v>276.99501638916826</v>
      </c>
      <c r="Z86" s="37">
        <f t="shared" si="327"/>
        <v>187.14884481639876</v>
      </c>
      <c r="AA86" s="48">
        <f t="shared" si="275"/>
        <v>0.125</v>
      </c>
    </row>
    <row r="87" spans="1:27" ht="19.95" customHeight="1" x14ac:dyDescent="0.3">
      <c r="A87" s="29">
        <f t="shared" si="284"/>
        <v>1975</v>
      </c>
      <c r="B87" s="30">
        <f t="shared" si="352"/>
        <v>2221.875</v>
      </c>
      <c r="C87" s="30">
        <f t="shared" si="352"/>
        <v>1176.2867647058824</v>
      </c>
      <c r="D87" s="30">
        <f t="shared" si="352"/>
        <v>829.36347926267285</v>
      </c>
      <c r="E87" s="30">
        <f t="shared" si="352"/>
        <v>657.09812373225145</v>
      </c>
      <c r="F87" s="30">
        <f t="shared" si="352"/>
        <v>554.6867271032304</v>
      </c>
      <c r="G87" s="30">
        <f t="shared" si="352"/>
        <v>487.19256759265801</v>
      </c>
      <c r="H87" s="30">
        <f t="shared" si="352"/>
        <v>439.64107453151121</v>
      </c>
      <c r="I87" s="30">
        <f t="shared" si="352"/>
        <v>404.54356665171269</v>
      </c>
      <c r="J87" s="30">
        <f t="shared" si="352"/>
        <v>377.73850823796903</v>
      </c>
      <c r="K87" s="30">
        <f t="shared" si="352"/>
        <v>356.72801930708539</v>
      </c>
      <c r="L87" s="30">
        <f t="shared" ref="L87:M87" si="357">IF($A87&lt;1975.1,(PMT($B$1,L$3,$A87)*-1),(PMT($C$1,L$3,$A87)*-1))</f>
        <v>339.92174959301946</v>
      </c>
      <c r="M87" s="31">
        <f t="shared" si="357"/>
        <v>326.25881955179312</v>
      </c>
      <c r="N87" s="32">
        <f t="shared" si="286"/>
        <v>1975</v>
      </c>
      <c r="O87" s="45">
        <f t="shared" si="316"/>
        <v>315.00425268672183</v>
      </c>
      <c r="P87" s="31">
        <f t="shared" si="317"/>
        <v>280.003780165975</v>
      </c>
      <c r="Q87" s="30">
        <f t="shared" si="318"/>
        <v>305.63265247964506</v>
      </c>
      <c r="R87" s="30">
        <f t="shared" ref="R87" si="358">((-PMT($AA87,Q$3,$A87)*Q$3)-(-PMT($AA87,Q$3,$A87)*12)-(-CUMIPMT($AA87,Q$3,$A87,13,Q$3,0)))/(Q$3-12)</f>
        <v>256.58049837797353</v>
      </c>
      <c r="S87" s="45">
        <f t="shared" si="320"/>
        <v>297.75840883005696</v>
      </c>
      <c r="T87" s="31">
        <f t="shared" ref="T87" si="359">((-PMT($AA87,S$3,$A87)*S$3)-(-PMT($AA87,S$3,$A87)*12)-(-CUMIPMT($AA87,S$3,$A87,13,S$3,0)))/(S$3-12)</f>
        <v>236.35509726976616</v>
      </c>
      <c r="U87" s="30">
        <f t="shared" si="322"/>
        <v>291.09207650444637</v>
      </c>
      <c r="V87" s="30">
        <f t="shared" ref="V87" si="360">((-PMT($AA87,U$3,$A87)*U$3)-(-PMT($AA87,U$3,$A87)*12)-(-CUMIPMT($AA87,U$3,$A87,13,U$3,0)))/(U$3-12)</f>
        <v>218.72945239550691</v>
      </c>
      <c r="W87" s="45">
        <f t="shared" si="324"/>
        <v>285.41214815992396</v>
      </c>
      <c r="X87" s="31">
        <f t="shared" ref="X87" si="361">((-PMT($AA87,W$3,$A87)*W$3)-(-PMT($AA87,W$3,$A87)*12)-(-CUMIPMT($AA87,W$3,$A87,13,W$3,0)))/(W$3-12)</f>
        <v>203.24589180622092</v>
      </c>
      <c r="Y87" s="30">
        <f t="shared" si="326"/>
        <v>280.54623454800378</v>
      </c>
      <c r="Z87" s="38">
        <f t="shared" si="327"/>
        <v>189.54818898071153</v>
      </c>
      <c r="AA87" s="48">
        <f t="shared" si="275"/>
        <v>0.125</v>
      </c>
    </row>
  </sheetData>
  <pageMargins left="0.7" right="0.7" top="0.75" bottom="0.75" header="0.3" footer="0.3"/>
  <pageSetup fitToHeight="0" pageOrder="overThenDown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PMT Guide 152.083% APR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Goff</dc:creator>
  <cp:lastModifiedBy>Angela Goff</cp:lastModifiedBy>
  <cp:lastPrinted>2016-01-12T16:19:54Z</cp:lastPrinted>
  <dcterms:created xsi:type="dcterms:W3CDTF">2015-11-20T22:22:34Z</dcterms:created>
  <dcterms:modified xsi:type="dcterms:W3CDTF">2016-01-12T17:29:47Z</dcterms:modified>
</cp:coreProperties>
</file>