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sgarciam_ic_ac_uk/Documents/pyphi-master/examples/"/>
    </mc:Choice>
  </mc:AlternateContent>
  <xr:revisionPtr revIDLastSave="34" documentId="8_{8F8F5773-F365-4865-8095-1399A6D24236}" xr6:coauthVersionLast="47" xr6:coauthVersionMax="47" xr10:uidLastSave="{71A56958-C5B6-4529-BDA1-A494FA402321}"/>
  <bookViews>
    <workbookView xWindow="47130" yWindow="675" windowWidth="25890" windowHeight="14820" tabRatio="808" activeTab="2" xr2:uid="{00000000-000D-0000-FFFF-FFFF00000000}"/>
  </bookViews>
  <sheets>
    <sheet name="Materials" sheetId="22" r:id="rId1"/>
    <sheet name="PROCESS" sheetId="2" r:id="rId2"/>
    <sheet name="QUALITY" sheetId="4" r:id="rId3"/>
    <sheet name="MAT1" sheetId="6" r:id="rId4"/>
    <sheet name="MAT2" sheetId="7" r:id="rId5"/>
    <sheet name="MAT3" sheetId="8" r:id="rId6"/>
    <sheet name="MAT4" sheetId="9" r:id="rId7"/>
    <sheet name="MAT5" sheetId="10" r:id="rId8"/>
  </sheets>
  <definedNames>
    <definedName name="_xlnm._FilterDatabase" localSheetId="6" hidden="1">'MAT4'!$A$1:$L$1</definedName>
    <definedName name="_xlnm.Print_Area" localSheetId="4">'MAT2'!$A$1:$G$10</definedName>
    <definedName name="_xlnm.Print_Area" localSheetId="5">'MAT3'!$A$1:$G$21</definedName>
    <definedName name="_xlnm.Print_Area" localSheetId="6">'MAT4'!$A$1:$L$19</definedName>
    <definedName name="_xlnm.Print_Area" localSheetId="7">'MAT5'!$A$1:$D$23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0" i="2" l="1"/>
  <c r="E90" i="2"/>
  <c r="D95" i="2"/>
  <c r="D93" i="2"/>
  <c r="C95" i="2"/>
  <c r="C93" i="2"/>
  <c r="H88" i="2"/>
  <c r="G88" i="2"/>
  <c r="F81" i="2"/>
  <c r="E81" i="2"/>
  <c r="C86" i="2"/>
  <c r="C85" i="2"/>
  <c r="C84" i="2"/>
  <c r="D86" i="2"/>
  <c r="D85" i="2"/>
  <c r="D84" i="2"/>
  <c r="D82" i="2"/>
  <c r="C82" i="2"/>
</calcChain>
</file>

<file path=xl/sharedStrings.xml><?xml version="1.0" encoding="utf-8"?>
<sst xmlns="http://schemas.openxmlformats.org/spreadsheetml/2006/main" count="2560" uniqueCount="385">
  <si>
    <t>Lot#</t>
  </si>
  <si>
    <t>Lot #</t>
  </si>
  <si>
    <t>L001</t>
  </si>
  <si>
    <t>L002</t>
  </si>
  <si>
    <t>L003</t>
  </si>
  <si>
    <t>L004</t>
  </si>
  <si>
    <t>L005</t>
  </si>
  <si>
    <t>L006</t>
  </si>
  <si>
    <t>L007</t>
  </si>
  <si>
    <t>L008</t>
  </si>
  <si>
    <t>L009</t>
  </si>
  <si>
    <t>L010</t>
  </si>
  <si>
    <t>L011</t>
  </si>
  <si>
    <t>L012</t>
  </si>
  <si>
    <t>L013</t>
  </si>
  <si>
    <t>L014</t>
  </si>
  <si>
    <t>L015</t>
  </si>
  <si>
    <t>L016</t>
  </si>
  <si>
    <t>L017</t>
  </si>
  <si>
    <t>L018</t>
  </si>
  <si>
    <t>L019</t>
  </si>
  <si>
    <t>L020</t>
  </si>
  <si>
    <t>L021</t>
  </si>
  <si>
    <t>L022</t>
  </si>
  <si>
    <t>L023</t>
  </si>
  <si>
    <t>L024</t>
  </si>
  <si>
    <t>L025</t>
  </si>
  <si>
    <t>L026</t>
  </si>
  <si>
    <t>L027</t>
  </si>
  <si>
    <t>L028</t>
  </si>
  <si>
    <t>L029</t>
  </si>
  <si>
    <t>L030</t>
  </si>
  <si>
    <t>L031</t>
  </si>
  <si>
    <t>L032</t>
  </si>
  <si>
    <t>L033</t>
  </si>
  <si>
    <t>L034</t>
  </si>
  <si>
    <t>L035</t>
  </si>
  <si>
    <t>L036</t>
  </si>
  <si>
    <t>L037</t>
  </si>
  <si>
    <t>L038</t>
  </si>
  <si>
    <t>L039</t>
  </si>
  <si>
    <t>L040</t>
  </si>
  <si>
    <t>L041</t>
  </si>
  <si>
    <t>L042</t>
  </si>
  <si>
    <t>L043</t>
  </si>
  <si>
    <t>L044</t>
  </si>
  <si>
    <t>L045</t>
  </si>
  <si>
    <t>L046</t>
  </si>
  <si>
    <t>L047</t>
  </si>
  <si>
    <t>L048</t>
  </si>
  <si>
    <t>L049</t>
  </si>
  <si>
    <t>L050</t>
  </si>
  <si>
    <t>L051</t>
  </si>
  <si>
    <t>L052</t>
  </si>
  <si>
    <t>L053</t>
  </si>
  <si>
    <t>L054</t>
  </si>
  <si>
    <t>L055</t>
  </si>
  <si>
    <t>L056</t>
  </si>
  <si>
    <t>L057</t>
  </si>
  <si>
    <t>L058</t>
  </si>
  <si>
    <t>L059</t>
  </si>
  <si>
    <t>L060</t>
  </si>
  <si>
    <t>L061</t>
  </si>
  <si>
    <t>L062</t>
  </si>
  <si>
    <t>L063</t>
  </si>
  <si>
    <t>L064</t>
  </si>
  <si>
    <t>L065</t>
  </si>
  <si>
    <t>L066</t>
  </si>
  <si>
    <t>L067</t>
  </si>
  <si>
    <t>L068</t>
  </si>
  <si>
    <t>L069</t>
  </si>
  <si>
    <t>L070</t>
  </si>
  <si>
    <t>L071</t>
  </si>
  <si>
    <t>L072</t>
  </si>
  <si>
    <t>L073</t>
  </si>
  <si>
    <t>L074</t>
  </si>
  <si>
    <t>L075</t>
  </si>
  <si>
    <t>L076</t>
  </si>
  <si>
    <t>L077</t>
  </si>
  <si>
    <t>L078</t>
  </si>
  <si>
    <t>L079</t>
  </si>
  <si>
    <t>L080</t>
  </si>
  <si>
    <t>L081</t>
  </si>
  <si>
    <t>L082</t>
  </si>
  <si>
    <t>L083</t>
  </si>
  <si>
    <t>L084</t>
  </si>
  <si>
    <t>L085</t>
  </si>
  <si>
    <t>L086</t>
  </si>
  <si>
    <t>L087</t>
  </si>
  <si>
    <t>L088</t>
  </si>
  <si>
    <t>L089</t>
  </si>
  <si>
    <t>L090</t>
  </si>
  <si>
    <t>L091</t>
  </si>
  <si>
    <t>L092</t>
  </si>
  <si>
    <t>L093</t>
  </si>
  <si>
    <t>L094</t>
  </si>
  <si>
    <t>L095</t>
  </si>
  <si>
    <t>L096</t>
  </si>
  <si>
    <t>L097</t>
  </si>
  <si>
    <t>L098</t>
  </si>
  <si>
    <t>L099</t>
  </si>
  <si>
    <t>L100</t>
  </si>
  <si>
    <t>L101</t>
  </si>
  <si>
    <t>L102</t>
  </si>
  <si>
    <t>L103</t>
  </si>
  <si>
    <t>L104</t>
  </si>
  <si>
    <t>L105</t>
  </si>
  <si>
    <t>LotID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</si>
  <si>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</si>
  <si>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</si>
  <si>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</si>
  <si>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</si>
  <si>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</si>
  <si>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</si>
  <si>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</si>
  <si>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</si>
  <si>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</si>
  <si>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</si>
  <si>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</si>
  <si>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</si>
  <si>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</si>
  <si>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</si>
  <si>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</si>
  <si>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</si>
  <si>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</si>
  <si>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</si>
  <si>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</si>
  <si>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</si>
  <si>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</si>
  <si>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</si>
  <si>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</si>
  <si>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</si>
  <si>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</si>
  <si>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</si>
  <si>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</si>
  <si>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</si>
  <si>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</si>
  <si>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</si>
  <si>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</si>
  <si>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</si>
  <si>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</si>
  <si>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</si>
  <si>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</si>
  <si>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</si>
  <si>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</si>
  <si>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</si>
  <si>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</si>
  <si>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</si>
  <si>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</si>
  <si>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</si>
  <si>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</si>
  <si>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</si>
  <si>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</si>
  <si>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</si>
  <si>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</si>
  <si>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</si>
  <si>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</si>
  <si>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</si>
  <si>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</si>
  <si>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</si>
  <si>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</si>
  <si>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</si>
  <si>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</si>
  <si>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</si>
  <si>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</si>
  <si>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</si>
  <si>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</si>
  <si>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</si>
  <si>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</si>
  <si>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</si>
  <si>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</si>
  <si>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</si>
  <si>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</si>
  <si>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</si>
  <si>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</si>
  <si>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</si>
  <si>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</si>
  <si>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</si>
  <si>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</si>
  <si>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</si>
  <si>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</si>
  <si>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</si>
  <si>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</si>
  <si>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</si>
  <si>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</si>
  <si>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</si>
  <si>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</si>
  <si>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</si>
  <si>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</si>
  <si>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</si>
  <si>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</si>
  <si>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</si>
  <si>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</si>
  <si>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</si>
  <si>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</si>
  <si>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</si>
  <si>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</si>
  <si>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</si>
  <si>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</si>
  <si>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</si>
  <si>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</si>
  <si>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</si>
  <si>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</si>
  <si>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</si>
  <si>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</si>
  <si>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</si>
  <si>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</si>
  <si>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</si>
  <si>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</si>
  <si>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</si>
  <si>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</si>
  <si>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</si>
  <si>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</si>
  <si>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</si>
  <si>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</si>
  <si>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</si>
  <si>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</si>
  <si>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</si>
  <si>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</si>
  <si>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</si>
  <si>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</si>
  <si>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</si>
  <si>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</si>
  <si>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</si>
  <si>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</si>
  <si>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</si>
  <si>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</si>
  <si>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</si>
  <si>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</si>
  <si>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</si>
  <si>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</si>
  <si>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</si>
  <si>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</si>
  <si>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</si>
  <si>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</si>
  <si>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</si>
  <si>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</si>
  <si>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</si>
  <si>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</si>
  <si>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</si>
  <si>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</si>
  <si>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</si>
  <si>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</si>
  <si>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</si>
  <si>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</si>
  <si>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</si>
  <si>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</si>
  <si>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</si>
  <si>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</si>
  <si>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</si>
  <si>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</si>
  <si>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</si>
  <si>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</si>
  <si>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</si>
  <si>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</si>
  <si>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</si>
  <si>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</si>
  <si>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</si>
  <si>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</si>
  <si>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</si>
  <si>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</si>
  <si>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</si>
  <si>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</si>
  <si>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</si>
  <si>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</si>
  <si>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</si>
  <si>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</si>
  <si>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</si>
  <si>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</si>
  <si>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</si>
  <si>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</si>
  <si>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</si>
  <si>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</si>
  <si>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</si>
  <si>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</si>
  <si>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</si>
  <si>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</si>
  <si>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</si>
  <si>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</si>
  <si>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</si>
  <si>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</si>
  <si>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</si>
  <si>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Ratio or Quantity</t>
  </si>
  <si>
    <t>Material</t>
  </si>
  <si>
    <t>Material Lot</t>
  </si>
  <si>
    <t>Finished Product Lot</t>
  </si>
  <si>
    <t>Lac0001</t>
  </si>
  <si>
    <t>Lac0002</t>
  </si>
  <si>
    <t>Lac0003</t>
  </si>
  <si>
    <t>Lac0004</t>
  </si>
  <si>
    <t>Lac0005</t>
  </si>
  <si>
    <t>Lac0006</t>
  </si>
  <si>
    <t>Lac0007</t>
  </si>
  <si>
    <t>Lac0008</t>
  </si>
  <si>
    <t>Lac0009</t>
  </si>
  <si>
    <t>Lac0010</t>
  </si>
  <si>
    <t>Lac0011</t>
  </si>
  <si>
    <t>Lot</t>
  </si>
  <si>
    <t>TLC001</t>
  </si>
  <si>
    <t>TLC002</t>
  </si>
  <si>
    <t>TLC003</t>
  </si>
  <si>
    <t>TLC004</t>
  </si>
  <si>
    <t>TLC005</t>
  </si>
  <si>
    <t>TLC006</t>
  </si>
  <si>
    <t>TLC007</t>
  </si>
  <si>
    <t>TLC008</t>
  </si>
  <si>
    <t>TLC009</t>
  </si>
  <si>
    <t>TLC010</t>
  </si>
  <si>
    <t>TLC011</t>
  </si>
  <si>
    <t>TLC012</t>
  </si>
  <si>
    <t>TLC013</t>
  </si>
  <si>
    <t>TLC014</t>
  </si>
  <si>
    <t>TLC015</t>
  </si>
  <si>
    <t>TLC016</t>
  </si>
  <si>
    <t>TLC017</t>
  </si>
  <si>
    <t>TLC018</t>
  </si>
  <si>
    <t>TLC019</t>
  </si>
  <si>
    <t>TLC020</t>
  </si>
  <si>
    <t>TLC021</t>
  </si>
  <si>
    <t>TLC022</t>
  </si>
  <si>
    <t>TLC023</t>
  </si>
  <si>
    <t>M0001</t>
  </si>
  <si>
    <t>M0002</t>
  </si>
  <si>
    <t>M0003</t>
  </si>
  <si>
    <t>M0004</t>
  </si>
  <si>
    <t>M0005</t>
  </si>
  <si>
    <t>M0006</t>
  </si>
  <si>
    <t>M0007</t>
  </si>
  <si>
    <t>M0008</t>
  </si>
  <si>
    <t>M0009</t>
  </si>
  <si>
    <t>M0010</t>
  </si>
  <si>
    <t>M0011</t>
  </si>
  <si>
    <t>M0012</t>
  </si>
  <si>
    <t>M0013</t>
  </si>
  <si>
    <t>M0014</t>
  </si>
  <si>
    <t>M0015</t>
  </si>
  <si>
    <t>M0016</t>
  </si>
  <si>
    <t>M0017</t>
  </si>
  <si>
    <t>M0018</t>
  </si>
  <si>
    <t>M0019</t>
  </si>
  <si>
    <t>CS0001</t>
  </si>
  <si>
    <t>CS0002</t>
  </si>
  <si>
    <t>CS0003</t>
  </si>
  <si>
    <t>CS0004</t>
  </si>
  <si>
    <t>CS0005</t>
  </si>
  <si>
    <t>CS0006</t>
  </si>
  <si>
    <t>CS0007</t>
  </si>
  <si>
    <t>CS0008</t>
  </si>
  <si>
    <t>CS0009</t>
  </si>
  <si>
    <t>CS0010</t>
  </si>
  <si>
    <t>CS0011</t>
  </si>
  <si>
    <t>CS0012</t>
  </si>
  <si>
    <t>CS0013</t>
  </si>
  <si>
    <t>CS0014</t>
  </si>
  <si>
    <t>CS0015</t>
  </si>
  <si>
    <t>CS0016</t>
  </si>
  <si>
    <t>CS0017</t>
  </si>
  <si>
    <t>CS0018</t>
  </si>
  <si>
    <t>CS0019</t>
  </si>
  <si>
    <t>CS0020</t>
  </si>
  <si>
    <t>CS0021</t>
  </si>
  <si>
    <t>CS0022</t>
  </si>
  <si>
    <t>CS0023</t>
  </si>
  <si>
    <t>MAT1</t>
  </si>
  <si>
    <t>MAT2</t>
  </si>
  <si>
    <t>MAT3</t>
  </si>
  <si>
    <t>MAT4</t>
  </si>
  <si>
    <t>MAT5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</si>
  <si>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</si>
  <si>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</si>
  <si>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</si>
  <si>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</si>
  <si>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</si>
  <si>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</si>
  <si>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</si>
  <si>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</si>
  <si>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</si>
  <si>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</si>
  <si>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</si>
  <si>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Y1</t>
  </si>
  <si>
    <t>Y2</t>
  </si>
  <si>
    <t>Y3</t>
  </si>
  <si>
    <t>Y4</t>
  </si>
  <si>
    <t>Y5</t>
  </si>
  <si>
    <t>Y6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</si>
</sst>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2" borderId="0" xfId="0" applyFill="1"/>
    <xf numFmtId="0" fontId="4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3" fillId="0" borderId="0" xfId="0" applyFont="1"/>
    <xf numFmtId="0" fontId="2" fillId="0" borderId="0" xfId="0" applyFont="1"/>
    <xf numFmtId="0" fontId="6" fillId="0" borderId="0" xfId="0" applyFont="1"/>
    <xf numFmtId="0" fontId="5" fillId="0" borderId="0" xfId="0" applyFon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5" fillId="0" borderId="0" xfId="0" quotePrefix="1" applyFont="1"/>
    <xf numFmtId="0" fontId="3" fillId="2" borderId="1" xfId="0" applyFont="1" applyFill="1" applyBorder="1"/>
    <xf numFmtId="3" fontId="0" fillId="0" borderId="0" xfId="0" applyNumberFormat="1"/>
    <xf numFmtId="165" fontId="1" fillId="0" borderId="0" xfId="0" applyNumberFormat="1" applyFont="1"/>
    <xf numFmtId="165" fontId="1" fillId="0" borderId="0" xfId="0" applyNumberFormat="1" applyFont="1" applyAlignment="1">
      <alignment horizontal="right" vertical="top" wrapText="1"/>
    </xf>
    <xf numFmtId="0" fontId="6" fillId="2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7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0" fontId="5" fillId="0" borderId="0" xfId="1" quotePrefix="1" applyFont="1" applyAlignment="1">
      <alignment horizontal="left"/>
    </xf>
    <xf numFmtId="0" fontId="5" fillId="0" borderId="0" xfId="1" quotePrefix="1" applyFont="1"/>
    <xf numFmtId="0" fontId="9" fillId="0" borderId="0" xfId="0" quotePrefix="1" applyFont="1"/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10" fillId="0" borderId="0" xfId="0" applyFont="1" applyAlignment="1">
      <alignment horizontal="right"/>
    </xf>
    <xf numFmtId="2" fontId="8" fillId="0" borderId="0" xfId="0" applyNumberFormat="1" applyFont="1"/>
    <xf numFmtId="0" fontId="5" fillId="0" borderId="0" xfId="1" quotePrefix="1" applyFont="1" applyAlignment="1">
      <alignment horizontal="right"/>
    </xf>
    <xf numFmtId="0" fontId="5" fillId="0" borderId="0" xfId="1" applyFont="1" applyAlignment="1">
      <alignment horizontal="left"/>
    </xf>
    <xf numFmtId="2" fontId="9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</cellXfs>
  <cellStyles count="2">
    <cellStyle name="Normal" xfId="0" builtinId="0"/>
    <cellStyle name="Normal_Sheet1" xfId="1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81"/>
  <sheetViews>
    <sheetView workbookViewId="0">
      <selection activeCell="D4" sqref="D4"/>
    </sheetView>
  </sheetViews>
  <sheetFormatPr defaultRowHeight="14.25" x14ac:dyDescent="0.45"/>
  <cols>
    <col min="1" max="1" width="17.46484375" style="21" bestFit="1" customWidth="1"/>
    <col min="2" max="2" width="10.53125" style="36" bestFit="1" customWidth="1"/>
    <col min="3" max="3" width="14.796875" style="23" bestFit="1" customWidth="1"/>
    <col min="4" max="4" width="9.6640625" style="28" bestFit="1" customWidth="1"/>
  </cols>
  <sheetData>
    <row r="1" spans="1:4" x14ac:dyDescent="0.45">
      <c r="A1" s="30" t="s">
        <v>285</v>
      </c>
      <c r="B1" s="35" t="s">
        <v>284</v>
      </c>
      <c r="C1" s="31" t="s">
        <v>282</v>
      </c>
      <c r="D1" s="37" t="s">
        <v>283</v>
      </c>
    </row>
    <row r="2" spans="1:4" x14ac:dyDescent="0.45">
      <c r="A2" s="20" t="s">
        <v>2</v>
      </c>
      <c r="B2" s="36" t="s">
        <v>236</v>
      </c>
      <c r="C2" s="23">
        <v>0.55794942528735636</v>
      </c>
      <c r="D2" s="28" t="s">
        <v>363</v>
      </c>
    </row>
    <row r="3" spans="1:4" x14ac:dyDescent="0.45">
      <c r="A3" s="20" t="s">
        <v>2</v>
      </c>
      <c r="B3" s="36" t="s">
        <v>237</v>
      </c>
      <c r="C3" s="23">
        <v>0.4420505747126437</v>
      </c>
      <c r="D3" s="28" t="s">
        <v>363</v>
      </c>
    </row>
    <row r="4" spans="1:4" x14ac:dyDescent="0.45">
      <c r="A4" s="20" t="s">
        <v>2</v>
      </c>
      <c r="B4" s="36" t="s">
        <v>288</v>
      </c>
      <c r="C4" s="7">
        <v>1</v>
      </c>
      <c r="D4" s="28" t="s">
        <v>364</v>
      </c>
    </row>
    <row r="5" spans="1:4" x14ac:dyDescent="0.45">
      <c r="A5" s="20" t="s">
        <v>2</v>
      </c>
      <c r="B5" s="36" t="s">
        <v>315</v>
      </c>
      <c r="C5" s="7">
        <v>1</v>
      </c>
      <c r="D5" s="28" t="s">
        <v>365</v>
      </c>
    </row>
    <row r="6" spans="1:4" x14ac:dyDescent="0.45">
      <c r="A6" s="20" t="s">
        <v>2</v>
      </c>
      <c r="B6" s="36" t="s">
        <v>332</v>
      </c>
      <c r="C6" s="7">
        <v>1</v>
      </c>
      <c r="D6" s="28" t="s">
        <v>366</v>
      </c>
    </row>
    <row r="7" spans="1:4" x14ac:dyDescent="0.45">
      <c r="A7" s="20" t="s">
        <v>2</v>
      </c>
      <c r="B7" s="36" t="s">
        <v>356</v>
      </c>
      <c r="C7" s="7">
        <v>1</v>
      </c>
      <c r="D7" s="28" t="s">
        <v>367</v>
      </c>
    </row>
    <row r="8" spans="1:4" x14ac:dyDescent="0.45">
      <c r="A8" s="20" t="s">
        <v>3</v>
      </c>
      <c r="B8" s="36" t="s">
        <v>237</v>
      </c>
      <c r="C8" s="23">
        <v>0.30988505747126438</v>
      </c>
      <c r="D8" s="28" t="s">
        <v>363</v>
      </c>
    </row>
    <row r="9" spans="1:4" x14ac:dyDescent="0.45">
      <c r="A9" s="20" t="s">
        <v>3</v>
      </c>
      <c r="B9" s="36" t="s">
        <v>238</v>
      </c>
      <c r="C9" s="23">
        <v>0.69011494252873562</v>
      </c>
      <c r="D9" s="28" t="s">
        <v>363</v>
      </c>
    </row>
    <row r="10" spans="1:4" x14ac:dyDescent="0.45">
      <c r="A10" s="20" t="s">
        <v>3</v>
      </c>
      <c r="B10" s="36" t="s">
        <v>289</v>
      </c>
      <c r="C10" s="7">
        <v>1</v>
      </c>
      <c r="D10" s="28" t="s">
        <v>364</v>
      </c>
    </row>
    <row r="11" spans="1:4" x14ac:dyDescent="0.45">
      <c r="A11" s="20" t="s">
        <v>3</v>
      </c>
      <c r="B11" s="36" t="s">
        <v>315</v>
      </c>
      <c r="C11" s="7">
        <v>1</v>
      </c>
      <c r="D11" s="28" t="s">
        <v>365</v>
      </c>
    </row>
    <row r="12" spans="1:4" x14ac:dyDescent="0.45">
      <c r="A12" s="20" t="s">
        <v>3</v>
      </c>
      <c r="B12" s="36" t="s">
        <v>332</v>
      </c>
      <c r="C12" s="7">
        <v>1</v>
      </c>
      <c r="D12" s="28" t="s">
        <v>366</v>
      </c>
    </row>
    <row r="13" spans="1:4" x14ac:dyDescent="0.45">
      <c r="A13" s="20" t="s">
        <v>3</v>
      </c>
      <c r="B13" s="36" t="s">
        <v>356</v>
      </c>
      <c r="C13" s="7">
        <v>1</v>
      </c>
      <c r="D13" s="28" t="s">
        <v>367</v>
      </c>
    </row>
    <row r="14" spans="1:4" x14ac:dyDescent="0.45">
      <c r="A14" s="20" t="s">
        <v>4</v>
      </c>
      <c r="B14" s="36" t="s">
        <v>238</v>
      </c>
      <c r="C14" s="23">
        <v>7.3030094187916381E-2</v>
      </c>
      <c r="D14" s="28" t="s">
        <v>363</v>
      </c>
    </row>
    <row r="15" spans="1:4" x14ac:dyDescent="0.45">
      <c r="A15" s="20" t="s">
        <v>4</v>
      </c>
      <c r="B15" s="36" t="s">
        <v>239</v>
      </c>
      <c r="C15" s="23">
        <v>0.76804502641856187</v>
      </c>
      <c r="D15" s="28" t="s">
        <v>363</v>
      </c>
    </row>
    <row r="16" spans="1:4" x14ac:dyDescent="0.45">
      <c r="A16" s="20" t="s">
        <v>4</v>
      </c>
      <c r="B16" s="36" t="s">
        <v>240</v>
      </c>
      <c r="C16" s="23">
        <v>0.15892487939352173</v>
      </c>
      <c r="D16" s="28" t="s">
        <v>363</v>
      </c>
    </row>
    <row r="17" spans="1:4" x14ac:dyDescent="0.45">
      <c r="A17" s="20" t="s">
        <v>4</v>
      </c>
      <c r="B17" s="36" t="s">
        <v>288</v>
      </c>
      <c r="C17" s="7">
        <v>1</v>
      </c>
      <c r="D17" s="28" t="s">
        <v>364</v>
      </c>
    </row>
    <row r="18" spans="1:4" x14ac:dyDescent="0.45">
      <c r="A18" s="20" t="s">
        <v>4</v>
      </c>
      <c r="B18" s="36" t="s">
        <v>315</v>
      </c>
      <c r="C18" s="7">
        <v>1</v>
      </c>
      <c r="D18" s="28" t="s">
        <v>365</v>
      </c>
    </row>
    <row r="19" spans="1:4" x14ac:dyDescent="0.45">
      <c r="A19" s="20" t="s">
        <v>4</v>
      </c>
      <c r="B19" s="36" t="s">
        <v>332</v>
      </c>
      <c r="C19" s="7">
        <v>1</v>
      </c>
      <c r="D19" s="28" t="s">
        <v>366</v>
      </c>
    </row>
    <row r="20" spans="1:4" x14ac:dyDescent="0.45">
      <c r="A20" s="20" t="s">
        <v>4</v>
      </c>
      <c r="B20" s="36" t="s">
        <v>356</v>
      </c>
      <c r="C20" s="7">
        <v>1</v>
      </c>
      <c r="D20" s="28" t="s">
        <v>367</v>
      </c>
    </row>
    <row r="21" spans="1:4" x14ac:dyDescent="0.45">
      <c r="A21" s="20" t="s">
        <v>5</v>
      </c>
      <c r="B21" s="36" t="s">
        <v>241</v>
      </c>
      <c r="C21" s="23">
        <v>0.16291034482758621</v>
      </c>
      <c r="D21" s="28" t="s">
        <v>363</v>
      </c>
    </row>
    <row r="22" spans="1:4" x14ac:dyDescent="0.45">
      <c r="A22" s="20" t="s">
        <v>5</v>
      </c>
      <c r="B22" s="36" t="s">
        <v>242</v>
      </c>
      <c r="C22" s="23">
        <v>0.83708965517241385</v>
      </c>
      <c r="D22" s="28" t="s">
        <v>363</v>
      </c>
    </row>
    <row r="23" spans="1:4" x14ac:dyDescent="0.45">
      <c r="A23" s="20" t="s">
        <v>5</v>
      </c>
      <c r="B23" s="36" t="s">
        <v>286</v>
      </c>
      <c r="C23" s="7">
        <v>1</v>
      </c>
      <c r="D23" s="28" t="s">
        <v>364</v>
      </c>
    </row>
    <row r="24" spans="1:4" x14ac:dyDescent="0.45">
      <c r="A24" s="20" t="s">
        <v>5</v>
      </c>
      <c r="B24" s="36" t="s">
        <v>316</v>
      </c>
      <c r="C24" s="7">
        <v>1</v>
      </c>
      <c r="D24" s="28" t="s">
        <v>365</v>
      </c>
    </row>
    <row r="25" spans="1:4" x14ac:dyDescent="0.45">
      <c r="A25" s="20" t="s">
        <v>5</v>
      </c>
      <c r="B25" s="36" t="s">
        <v>333</v>
      </c>
      <c r="C25" s="7">
        <v>1</v>
      </c>
      <c r="D25" s="28" t="s">
        <v>366</v>
      </c>
    </row>
    <row r="26" spans="1:4" x14ac:dyDescent="0.45">
      <c r="A26" s="20" t="s">
        <v>5</v>
      </c>
      <c r="B26" s="36" t="s">
        <v>357</v>
      </c>
      <c r="C26" s="7">
        <v>1</v>
      </c>
      <c r="D26" s="28" t="s">
        <v>367</v>
      </c>
    </row>
    <row r="27" spans="1:4" x14ac:dyDescent="0.45">
      <c r="A27" s="20" t="s">
        <v>6</v>
      </c>
      <c r="B27" s="36" t="s">
        <v>243</v>
      </c>
      <c r="C27" s="23">
        <v>0.74195402298850577</v>
      </c>
      <c r="D27" s="28" t="s">
        <v>363</v>
      </c>
    </row>
    <row r="28" spans="1:4" x14ac:dyDescent="0.45">
      <c r="A28" s="20" t="s">
        <v>6</v>
      </c>
      <c r="B28" s="36" t="s">
        <v>244</v>
      </c>
      <c r="C28" s="23">
        <v>0.25804597701149423</v>
      </c>
      <c r="D28" s="28" t="s">
        <v>363</v>
      </c>
    </row>
    <row r="29" spans="1:4" x14ac:dyDescent="0.45">
      <c r="A29" s="20" t="s">
        <v>6</v>
      </c>
      <c r="B29" s="36" t="s">
        <v>286</v>
      </c>
      <c r="C29" s="7">
        <v>1</v>
      </c>
      <c r="D29" s="28" t="s">
        <v>364</v>
      </c>
    </row>
    <row r="30" spans="1:4" x14ac:dyDescent="0.45">
      <c r="A30" s="20" t="s">
        <v>6</v>
      </c>
      <c r="B30" s="36" t="s">
        <v>316</v>
      </c>
      <c r="C30" s="7">
        <v>1</v>
      </c>
      <c r="D30" s="28" t="s">
        <v>365</v>
      </c>
    </row>
    <row r="31" spans="1:4" x14ac:dyDescent="0.45">
      <c r="A31" s="20" t="s">
        <v>6</v>
      </c>
      <c r="B31" s="36" t="s">
        <v>333</v>
      </c>
      <c r="C31" s="7">
        <v>1</v>
      </c>
      <c r="D31" s="28" t="s">
        <v>366</v>
      </c>
    </row>
    <row r="32" spans="1:4" x14ac:dyDescent="0.45">
      <c r="A32" s="20" t="s">
        <v>6</v>
      </c>
      <c r="B32" s="36" t="s">
        <v>358</v>
      </c>
      <c r="C32" s="7">
        <v>1</v>
      </c>
      <c r="D32" s="28" t="s">
        <v>367</v>
      </c>
    </row>
    <row r="33" spans="1:4" x14ac:dyDescent="0.45">
      <c r="A33" s="20" t="s">
        <v>7</v>
      </c>
      <c r="B33" s="36" t="s">
        <v>244</v>
      </c>
      <c r="C33" s="23">
        <v>0.52142528735632188</v>
      </c>
      <c r="D33" s="28" t="s">
        <v>363</v>
      </c>
    </row>
    <row r="34" spans="1:4" x14ac:dyDescent="0.45">
      <c r="A34" s="20" t="s">
        <v>7</v>
      </c>
      <c r="B34" s="36" t="s">
        <v>245</v>
      </c>
      <c r="C34" s="23">
        <v>0.47857471264367818</v>
      </c>
      <c r="D34" s="28" t="s">
        <v>363</v>
      </c>
    </row>
    <row r="35" spans="1:4" x14ac:dyDescent="0.45">
      <c r="A35" s="20" t="s">
        <v>7</v>
      </c>
      <c r="B35" s="36" t="s">
        <v>286</v>
      </c>
      <c r="C35" s="7">
        <v>1</v>
      </c>
      <c r="D35" s="28" t="s">
        <v>364</v>
      </c>
    </row>
    <row r="36" spans="1:4" x14ac:dyDescent="0.45">
      <c r="A36" s="20" t="s">
        <v>7</v>
      </c>
      <c r="B36" s="36" t="s">
        <v>316</v>
      </c>
      <c r="C36" s="7">
        <v>1</v>
      </c>
      <c r="D36" s="28" t="s">
        <v>365</v>
      </c>
    </row>
    <row r="37" spans="1:4" x14ac:dyDescent="0.45">
      <c r="A37" s="20" t="s">
        <v>7</v>
      </c>
      <c r="B37" s="36" t="s">
        <v>333</v>
      </c>
      <c r="C37" s="7">
        <v>1</v>
      </c>
      <c r="D37" s="28" t="s">
        <v>366</v>
      </c>
    </row>
    <row r="38" spans="1:4" x14ac:dyDescent="0.45">
      <c r="A38" s="20" t="s">
        <v>7</v>
      </c>
      <c r="B38" s="36" t="s">
        <v>358</v>
      </c>
      <c r="C38" s="7">
        <v>1</v>
      </c>
      <c r="D38" s="28" t="s">
        <v>367</v>
      </c>
    </row>
    <row r="39" spans="1:4" x14ac:dyDescent="0.45">
      <c r="A39" s="20" t="s">
        <v>8</v>
      </c>
      <c r="B39" s="36" t="s">
        <v>245</v>
      </c>
      <c r="C39" s="23">
        <v>0.26328735632183908</v>
      </c>
      <c r="D39" s="28" t="s">
        <v>363</v>
      </c>
    </row>
    <row r="40" spans="1:4" x14ac:dyDescent="0.45">
      <c r="A40" s="20" t="s">
        <v>8</v>
      </c>
      <c r="B40" s="36" t="s">
        <v>246</v>
      </c>
      <c r="C40" s="23">
        <v>0.73671264367816103</v>
      </c>
      <c r="D40" s="28" t="s">
        <v>363</v>
      </c>
    </row>
    <row r="41" spans="1:4" x14ac:dyDescent="0.45">
      <c r="A41" s="20" t="s">
        <v>8</v>
      </c>
      <c r="B41" s="36" t="s">
        <v>286</v>
      </c>
      <c r="C41" s="7">
        <v>1</v>
      </c>
      <c r="D41" s="28" t="s">
        <v>364</v>
      </c>
    </row>
    <row r="42" spans="1:4" x14ac:dyDescent="0.45">
      <c r="A42" s="20" t="s">
        <v>8</v>
      </c>
      <c r="B42" s="36" t="s">
        <v>316</v>
      </c>
      <c r="C42" s="7">
        <v>1</v>
      </c>
      <c r="D42" s="28" t="s">
        <v>365</v>
      </c>
    </row>
    <row r="43" spans="1:4" x14ac:dyDescent="0.45">
      <c r="A43" s="20" t="s">
        <v>8</v>
      </c>
      <c r="B43" s="36" t="s">
        <v>334</v>
      </c>
      <c r="C43" s="7">
        <v>1</v>
      </c>
      <c r="D43" s="28" t="s">
        <v>366</v>
      </c>
    </row>
    <row r="44" spans="1:4" x14ac:dyDescent="0.45">
      <c r="A44" s="20" t="s">
        <v>8</v>
      </c>
      <c r="B44" s="36" t="s">
        <v>358</v>
      </c>
      <c r="C44" s="7">
        <v>1</v>
      </c>
      <c r="D44" s="28" t="s">
        <v>367</v>
      </c>
    </row>
    <row r="45" spans="1:4" x14ac:dyDescent="0.45">
      <c r="A45" s="20" t="s">
        <v>9</v>
      </c>
      <c r="B45" s="36" t="s">
        <v>246</v>
      </c>
      <c r="C45" s="23">
        <v>3.0528735632183907E-2</v>
      </c>
      <c r="D45" s="28" t="s">
        <v>363</v>
      </c>
    </row>
    <row r="46" spans="1:4" x14ac:dyDescent="0.45">
      <c r="A46" s="20" t="s">
        <v>9</v>
      </c>
      <c r="B46" s="36" t="s">
        <v>247</v>
      </c>
      <c r="C46" s="23">
        <v>0.78687356321839086</v>
      </c>
      <c r="D46" s="28" t="s">
        <v>363</v>
      </c>
    </row>
    <row r="47" spans="1:4" x14ac:dyDescent="0.45">
      <c r="A47" s="20" t="s">
        <v>9</v>
      </c>
      <c r="B47" s="36" t="s">
        <v>248</v>
      </c>
      <c r="C47" s="23">
        <v>0.18259770114942531</v>
      </c>
      <c r="D47" s="28" t="s">
        <v>363</v>
      </c>
    </row>
    <row r="48" spans="1:4" x14ac:dyDescent="0.45">
      <c r="A48" s="20" t="s">
        <v>9</v>
      </c>
      <c r="B48" s="36" t="s">
        <v>286</v>
      </c>
      <c r="C48" s="7">
        <v>1</v>
      </c>
      <c r="D48" s="28" t="s">
        <v>364</v>
      </c>
    </row>
    <row r="49" spans="1:4" x14ac:dyDescent="0.45">
      <c r="A49" s="20" t="s">
        <v>9</v>
      </c>
      <c r="B49" s="36" t="s">
        <v>316</v>
      </c>
      <c r="C49" s="7">
        <v>1</v>
      </c>
      <c r="D49" s="28" t="s">
        <v>365</v>
      </c>
    </row>
    <row r="50" spans="1:4" x14ac:dyDescent="0.45">
      <c r="A50" s="20" t="s">
        <v>9</v>
      </c>
      <c r="B50" s="36" t="s">
        <v>334</v>
      </c>
      <c r="C50" s="7">
        <v>1</v>
      </c>
      <c r="D50" s="28" t="s">
        <v>366</v>
      </c>
    </row>
    <row r="51" spans="1:4" x14ac:dyDescent="0.45">
      <c r="A51" s="20" t="s">
        <v>9</v>
      </c>
      <c r="B51" s="36" t="s">
        <v>358</v>
      </c>
      <c r="C51" s="7">
        <v>1</v>
      </c>
      <c r="D51" s="28" t="s">
        <v>367</v>
      </c>
    </row>
    <row r="52" spans="1:4" x14ac:dyDescent="0.45">
      <c r="A52" s="20" t="s">
        <v>10</v>
      </c>
      <c r="B52" s="36" t="s">
        <v>248</v>
      </c>
      <c r="C52" s="23">
        <v>3.2229885057471264E-2</v>
      </c>
      <c r="D52" s="28" t="s">
        <v>363</v>
      </c>
    </row>
    <row r="53" spans="1:4" x14ac:dyDescent="0.45">
      <c r="A53" s="20" t="s">
        <v>10</v>
      </c>
      <c r="B53" s="36" t="s">
        <v>249</v>
      </c>
      <c r="C53" s="23">
        <v>0.72940229885057473</v>
      </c>
      <c r="D53" s="28" t="s">
        <v>363</v>
      </c>
    </row>
    <row r="54" spans="1:4" x14ac:dyDescent="0.45">
      <c r="A54" s="20" t="s">
        <v>10</v>
      </c>
      <c r="B54" s="36" t="s">
        <v>250</v>
      </c>
      <c r="C54" s="23">
        <v>0.23836781609195401</v>
      </c>
      <c r="D54" s="28" t="s">
        <v>363</v>
      </c>
    </row>
    <row r="55" spans="1:4" x14ac:dyDescent="0.45">
      <c r="A55" s="20" t="s">
        <v>10</v>
      </c>
      <c r="B55" s="36" t="s">
        <v>286</v>
      </c>
      <c r="C55" s="7">
        <v>1</v>
      </c>
      <c r="D55" s="28" t="s">
        <v>364</v>
      </c>
    </row>
    <row r="56" spans="1:4" x14ac:dyDescent="0.45">
      <c r="A56" s="20" t="s">
        <v>10</v>
      </c>
      <c r="B56" s="36" t="s">
        <v>316</v>
      </c>
      <c r="C56" s="7">
        <v>1</v>
      </c>
      <c r="D56" s="28" t="s">
        <v>365</v>
      </c>
    </row>
    <row r="57" spans="1:4" x14ac:dyDescent="0.45">
      <c r="A57" s="20" t="s">
        <v>10</v>
      </c>
      <c r="B57" s="36" t="s">
        <v>334</v>
      </c>
      <c r="C57" s="7">
        <v>1</v>
      </c>
      <c r="D57" s="28" t="s">
        <v>366</v>
      </c>
    </row>
    <row r="58" spans="1:4" x14ac:dyDescent="0.45">
      <c r="A58" s="20" t="s">
        <v>10</v>
      </c>
      <c r="B58" s="36" t="s">
        <v>358</v>
      </c>
      <c r="C58" s="7">
        <v>1</v>
      </c>
      <c r="D58" s="28" t="s">
        <v>367</v>
      </c>
    </row>
    <row r="59" spans="1:4" x14ac:dyDescent="0.45">
      <c r="A59" s="20" t="s">
        <v>11</v>
      </c>
      <c r="B59" s="36" t="s">
        <v>250</v>
      </c>
      <c r="C59" s="23">
        <v>0.53619310344827587</v>
      </c>
      <c r="D59" s="28" t="s">
        <v>363</v>
      </c>
    </row>
    <row r="60" spans="1:4" x14ac:dyDescent="0.45">
      <c r="A60" s="20" t="s">
        <v>11</v>
      </c>
      <c r="B60" s="36" t="s">
        <v>251</v>
      </c>
      <c r="C60" s="23">
        <v>0.46380689655172413</v>
      </c>
      <c r="D60" s="28" t="s">
        <v>363</v>
      </c>
    </row>
    <row r="61" spans="1:4" x14ac:dyDescent="0.45">
      <c r="A61" s="20" t="s">
        <v>11</v>
      </c>
      <c r="B61" s="36" t="s">
        <v>286</v>
      </c>
      <c r="C61" s="7">
        <v>1</v>
      </c>
      <c r="D61" s="28" t="s">
        <v>364</v>
      </c>
    </row>
    <row r="62" spans="1:4" x14ac:dyDescent="0.45">
      <c r="A62" s="20" t="s">
        <v>11</v>
      </c>
      <c r="B62" s="36" t="s">
        <v>316</v>
      </c>
      <c r="C62" s="7">
        <v>1</v>
      </c>
      <c r="D62" s="28" t="s">
        <v>365</v>
      </c>
    </row>
    <row r="63" spans="1:4" x14ac:dyDescent="0.45">
      <c r="A63" s="20" t="s">
        <v>11</v>
      </c>
      <c r="B63" s="36" t="s">
        <v>334</v>
      </c>
      <c r="C63" s="7">
        <v>1</v>
      </c>
      <c r="D63" s="28" t="s">
        <v>366</v>
      </c>
    </row>
    <row r="64" spans="1:4" x14ac:dyDescent="0.45">
      <c r="A64" s="20" t="s">
        <v>11</v>
      </c>
      <c r="B64" s="36" t="s">
        <v>358</v>
      </c>
      <c r="C64" s="7">
        <v>1</v>
      </c>
      <c r="D64" s="28" t="s">
        <v>367</v>
      </c>
    </row>
    <row r="65" spans="1:4" x14ac:dyDescent="0.45">
      <c r="A65" s="20" t="s">
        <v>12</v>
      </c>
      <c r="B65" s="36" t="s">
        <v>251</v>
      </c>
      <c r="C65" s="23">
        <v>0.34013793103448275</v>
      </c>
      <c r="D65" s="28" t="s">
        <v>363</v>
      </c>
    </row>
    <row r="66" spans="1:4" x14ac:dyDescent="0.45">
      <c r="A66" s="20" t="s">
        <v>12</v>
      </c>
      <c r="B66" s="36" t="s">
        <v>252</v>
      </c>
      <c r="C66" s="23">
        <v>0.65986206896551725</v>
      </c>
      <c r="D66" s="28" t="s">
        <v>363</v>
      </c>
    </row>
    <row r="67" spans="1:4" x14ac:dyDescent="0.45">
      <c r="A67" s="20" t="s">
        <v>12</v>
      </c>
      <c r="B67" s="36" t="s">
        <v>286</v>
      </c>
      <c r="C67" s="7">
        <v>1</v>
      </c>
      <c r="D67" s="28" t="s">
        <v>364</v>
      </c>
    </row>
    <row r="68" spans="1:4" x14ac:dyDescent="0.45">
      <c r="A68" s="20" t="s">
        <v>12</v>
      </c>
      <c r="B68" s="36" t="s">
        <v>316</v>
      </c>
      <c r="C68" s="7">
        <v>1</v>
      </c>
      <c r="D68" s="28" t="s">
        <v>365</v>
      </c>
    </row>
    <row r="69" spans="1:4" x14ac:dyDescent="0.45">
      <c r="A69" s="20" t="s">
        <v>12</v>
      </c>
      <c r="B69" s="36" t="s">
        <v>334</v>
      </c>
      <c r="C69" s="7">
        <v>1</v>
      </c>
      <c r="D69" s="28" t="s">
        <v>366</v>
      </c>
    </row>
    <row r="70" spans="1:4" x14ac:dyDescent="0.45">
      <c r="A70" s="20" t="s">
        <v>12</v>
      </c>
      <c r="B70" s="36" t="s">
        <v>358</v>
      </c>
      <c r="C70" s="7">
        <v>1</v>
      </c>
      <c r="D70" s="28" t="s">
        <v>367</v>
      </c>
    </row>
    <row r="71" spans="1:4" x14ac:dyDescent="0.45">
      <c r="A71" s="20" t="s">
        <v>13</v>
      </c>
      <c r="B71" s="36" t="s">
        <v>253</v>
      </c>
      <c r="C71" s="23">
        <v>0.65459225889491579</v>
      </c>
      <c r="D71" s="28" t="s">
        <v>363</v>
      </c>
    </row>
    <row r="72" spans="1:4" x14ac:dyDescent="0.45">
      <c r="A72" s="20" t="s">
        <v>13</v>
      </c>
      <c r="B72" s="36" t="s">
        <v>254</v>
      </c>
      <c r="C72" s="23">
        <v>0.3454077411050841</v>
      </c>
      <c r="D72" s="28" t="s">
        <v>363</v>
      </c>
    </row>
    <row r="73" spans="1:4" x14ac:dyDescent="0.45">
      <c r="A73" s="20" t="s">
        <v>13</v>
      </c>
      <c r="B73" s="36" t="s">
        <v>286</v>
      </c>
      <c r="C73" s="7">
        <v>1</v>
      </c>
      <c r="D73" s="28" t="s">
        <v>364</v>
      </c>
    </row>
    <row r="74" spans="1:4" x14ac:dyDescent="0.45">
      <c r="A74" s="20" t="s">
        <v>13</v>
      </c>
      <c r="B74" s="36" t="s">
        <v>316</v>
      </c>
      <c r="C74" s="7">
        <v>1</v>
      </c>
      <c r="D74" s="28" t="s">
        <v>365</v>
      </c>
    </row>
    <row r="75" spans="1:4" x14ac:dyDescent="0.45">
      <c r="A75" s="20" t="s">
        <v>13</v>
      </c>
      <c r="B75" s="36" t="s">
        <v>334</v>
      </c>
      <c r="C75" s="7">
        <v>1</v>
      </c>
      <c r="D75" s="28" t="s">
        <v>366</v>
      </c>
    </row>
    <row r="76" spans="1:4" x14ac:dyDescent="0.45">
      <c r="A76" s="20" t="s">
        <v>13</v>
      </c>
      <c r="B76" s="36" t="s">
        <v>358</v>
      </c>
      <c r="C76" s="7">
        <v>1</v>
      </c>
      <c r="D76" s="28" t="s">
        <v>367</v>
      </c>
    </row>
    <row r="77" spans="1:4" x14ac:dyDescent="0.45">
      <c r="A77" s="20" t="s">
        <v>14</v>
      </c>
      <c r="B77" s="36" t="s">
        <v>254</v>
      </c>
      <c r="C77" s="23">
        <v>0.50209638554216873</v>
      </c>
      <c r="D77" s="28" t="s">
        <v>363</v>
      </c>
    </row>
    <row r="78" spans="1:4" x14ac:dyDescent="0.45">
      <c r="A78" s="20" t="s">
        <v>14</v>
      </c>
      <c r="B78" s="36" t="s">
        <v>252</v>
      </c>
      <c r="C78" s="23">
        <v>0.17267469879518071</v>
      </c>
      <c r="D78" s="28" t="s">
        <v>363</v>
      </c>
    </row>
    <row r="79" spans="1:4" x14ac:dyDescent="0.45">
      <c r="A79" s="20" t="s">
        <v>14</v>
      </c>
      <c r="B79" s="36" t="s">
        <v>255</v>
      </c>
      <c r="C79" s="23">
        <v>0.32522891566265061</v>
      </c>
      <c r="D79" s="28" t="s">
        <v>363</v>
      </c>
    </row>
    <row r="80" spans="1:4" x14ac:dyDescent="0.45">
      <c r="A80" s="20" t="s">
        <v>14</v>
      </c>
      <c r="B80" s="36" t="s">
        <v>286</v>
      </c>
      <c r="C80" s="7">
        <v>1</v>
      </c>
      <c r="D80" s="28" t="s">
        <v>364</v>
      </c>
    </row>
    <row r="81" spans="1:4" x14ac:dyDescent="0.45">
      <c r="A81" s="20" t="s">
        <v>14</v>
      </c>
      <c r="B81" s="36" t="s">
        <v>316</v>
      </c>
      <c r="C81" s="7">
        <v>1</v>
      </c>
      <c r="D81" s="28" t="s">
        <v>365</v>
      </c>
    </row>
    <row r="82" spans="1:4" x14ac:dyDescent="0.45">
      <c r="A82" s="20" t="s">
        <v>14</v>
      </c>
      <c r="B82" s="36" t="s">
        <v>334</v>
      </c>
      <c r="C82" s="7">
        <v>1</v>
      </c>
      <c r="D82" s="28" t="s">
        <v>366</v>
      </c>
    </row>
    <row r="83" spans="1:4" x14ac:dyDescent="0.45">
      <c r="A83" s="20" t="s">
        <v>14</v>
      </c>
      <c r="B83" s="36" t="s">
        <v>359</v>
      </c>
      <c r="C83" s="7">
        <v>1</v>
      </c>
      <c r="D83" s="28" t="s">
        <v>367</v>
      </c>
    </row>
    <row r="84" spans="1:4" x14ac:dyDescent="0.45">
      <c r="A84" s="20" t="s">
        <v>15</v>
      </c>
      <c r="B84" s="36" t="s">
        <v>255</v>
      </c>
      <c r="C84" s="23">
        <v>0.53981609195402303</v>
      </c>
      <c r="D84" s="28" t="s">
        <v>363</v>
      </c>
    </row>
    <row r="85" spans="1:4" x14ac:dyDescent="0.45">
      <c r="A85" s="20" t="s">
        <v>15</v>
      </c>
      <c r="B85" s="36" t="s">
        <v>256</v>
      </c>
      <c r="C85" s="23">
        <v>0.46018390804597703</v>
      </c>
      <c r="D85" s="28" t="s">
        <v>363</v>
      </c>
    </row>
    <row r="86" spans="1:4" x14ac:dyDescent="0.45">
      <c r="A86" s="20" t="s">
        <v>15</v>
      </c>
      <c r="B86" s="36" t="s">
        <v>286</v>
      </c>
      <c r="C86" s="7">
        <v>1</v>
      </c>
      <c r="D86" s="28" t="s">
        <v>364</v>
      </c>
    </row>
    <row r="87" spans="1:4" x14ac:dyDescent="0.45">
      <c r="A87" s="20" t="s">
        <v>15</v>
      </c>
      <c r="B87" s="36" t="s">
        <v>316</v>
      </c>
      <c r="C87" s="7">
        <v>1</v>
      </c>
      <c r="D87" s="28" t="s">
        <v>365</v>
      </c>
    </row>
    <row r="88" spans="1:4" x14ac:dyDescent="0.45">
      <c r="A88" s="20" t="s">
        <v>15</v>
      </c>
      <c r="B88" s="36" t="s">
        <v>334</v>
      </c>
      <c r="C88" s="7">
        <v>1</v>
      </c>
      <c r="D88" s="28" t="s">
        <v>366</v>
      </c>
    </row>
    <row r="89" spans="1:4" x14ac:dyDescent="0.45">
      <c r="A89" s="20" t="s">
        <v>15</v>
      </c>
      <c r="B89" s="36" t="s">
        <v>359</v>
      </c>
      <c r="C89" s="8">
        <v>1</v>
      </c>
      <c r="D89" s="28" t="s">
        <v>367</v>
      </c>
    </row>
    <row r="90" spans="1:4" x14ac:dyDescent="0.45">
      <c r="A90" s="20" t="s">
        <v>16</v>
      </c>
      <c r="B90" s="36" t="s">
        <v>257</v>
      </c>
      <c r="C90" s="23">
        <v>0.59705747126436792</v>
      </c>
      <c r="D90" s="28" t="s">
        <v>363</v>
      </c>
    </row>
    <row r="91" spans="1:4" x14ac:dyDescent="0.45">
      <c r="A91" s="20" t="s">
        <v>16</v>
      </c>
      <c r="B91" s="36" t="s">
        <v>256</v>
      </c>
      <c r="C91" s="23">
        <v>0.40294252873563219</v>
      </c>
      <c r="D91" s="28" t="s">
        <v>363</v>
      </c>
    </row>
    <row r="92" spans="1:4" x14ac:dyDescent="0.45">
      <c r="A92" s="20" t="s">
        <v>16</v>
      </c>
      <c r="B92" s="36" t="s">
        <v>286</v>
      </c>
      <c r="C92" s="7">
        <v>1</v>
      </c>
      <c r="D92" s="28" t="s">
        <v>364</v>
      </c>
    </row>
    <row r="93" spans="1:4" x14ac:dyDescent="0.45">
      <c r="A93" s="20" t="s">
        <v>16</v>
      </c>
      <c r="B93" s="36" t="s">
        <v>317</v>
      </c>
      <c r="C93" s="7">
        <v>1</v>
      </c>
      <c r="D93" s="28" t="s">
        <v>365</v>
      </c>
    </row>
    <row r="94" spans="1:4" x14ac:dyDescent="0.45">
      <c r="A94" s="20" t="s">
        <v>16</v>
      </c>
      <c r="B94" s="36" t="s">
        <v>334</v>
      </c>
      <c r="C94" s="7">
        <v>1</v>
      </c>
      <c r="D94" s="28" t="s">
        <v>366</v>
      </c>
    </row>
    <row r="95" spans="1:4" x14ac:dyDescent="0.45">
      <c r="A95" s="20" t="s">
        <v>16</v>
      </c>
      <c r="B95" s="36" t="s">
        <v>359</v>
      </c>
      <c r="C95" s="8">
        <v>0.61281224818694602</v>
      </c>
      <c r="D95" s="28" t="s">
        <v>367</v>
      </c>
    </row>
    <row r="96" spans="1:4" x14ac:dyDescent="0.45">
      <c r="A96" s="20" t="s">
        <v>16</v>
      </c>
      <c r="B96" s="36" t="s">
        <v>358</v>
      </c>
      <c r="C96" s="8">
        <v>0.38718775181305398</v>
      </c>
      <c r="D96" s="28" t="s">
        <v>367</v>
      </c>
    </row>
    <row r="97" spans="1:4" x14ac:dyDescent="0.45">
      <c r="A97" s="20" t="s">
        <v>17</v>
      </c>
      <c r="B97" s="36" t="s">
        <v>260</v>
      </c>
      <c r="C97" s="23">
        <v>0.17382988505747127</v>
      </c>
      <c r="D97" s="28" t="s">
        <v>363</v>
      </c>
    </row>
    <row r="98" spans="1:4" x14ac:dyDescent="0.45">
      <c r="A98" s="20" t="s">
        <v>17</v>
      </c>
      <c r="B98" s="36" t="s">
        <v>259</v>
      </c>
      <c r="C98" s="23">
        <v>0.82617011494252879</v>
      </c>
      <c r="D98" s="28" t="s">
        <v>363</v>
      </c>
    </row>
    <row r="99" spans="1:4" x14ac:dyDescent="0.45">
      <c r="A99" s="20" t="s">
        <v>17</v>
      </c>
      <c r="B99" s="36" t="s">
        <v>286</v>
      </c>
      <c r="C99" s="7">
        <v>1</v>
      </c>
      <c r="D99" s="28" t="s">
        <v>364</v>
      </c>
    </row>
    <row r="100" spans="1:4" x14ac:dyDescent="0.45">
      <c r="A100" s="20" t="s">
        <v>17</v>
      </c>
      <c r="B100" s="36" t="s">
        <v>317</v>
      </c>
      <c r="C100" s="7">
        <v>1</v>
      </c>
      <c r="D100" s="28" t="s">
        <v>365</v>
      </c>
    </row>
    <row r="101" spans="1:4" x14ac:dyDescent="0.45">
      <c r="A101" s="20" t="s">
        <v>17</v>
      </c>
      <c r="B101" s="36" t="s">
        <v>334</v>
      </c>
      <c r="C101" s="7">
        <v>1</v>
      </c>
      <c r="D101" s="28" t="s">
        <v>366</v>
      </c>
    </row>
    <row r="102" spans="1:4" x14ac:dyDescent="0.45">
      <c r="A102" s="20" t="s">
        <v>17</v>
      </c>
      <c r="B102" s="36" t="s">
        <v>359</v>
      </c>
      <c r="C102" s="8">
        <v>1</v>
      </c>
      <c r="D102" s="28" t="s">
        <v>367</v>
      </c>
    </row>
    <row r="103" spans="1:4" x14ac:dyDescent="0.45">
      <c r="A103" s="20" t="s">
        <v>18</v>
      </c>
      <c r="B103" s="36" t="s">
        <v>258</v>
      </c>
      <c r="C103" s="23">
        <v>0.57492643678160915</v>
      </c>
      <c r="D103" s="28" t="s">
        <v>363</v>
      </c>
    </row>
    <row r="104" spans="1:4" x14ac:dyDescent="0.45">
      <c r="A104" s="20" t="s">
        <v>18</v>
      </c>
      <c r="B104" s="36" t="s">
        <v>260</v>
      </c>
      <c r="C104" s="23">
        <v>0.42507356321839085</v>
      </c>
      <c r="D104" s="28" t="s">
        <v>363</v>
      </c>
    </row>
    <row r="105" spans="1:4" x14ac:dyDescent="0.45">
      <c r="A105" s="20" t="s">
        <v>18</v>
      </c>
      <c r="B105" s="36" t="s">
        <v>286</v>
      </c>
      <c r="C105" s="7">
        <v>1</v>
      </c>
      <c r="D105" s="28" t="s">
        <v>364</v>
      </c>
    </row>
    <row r="106" spans="1:4" x14ac:dyDescent="0.45">
      <c r="A106" s="20" t="s">
        <v>18</v>
      </c>
      <c r="B106" s="36" t="s">
        <v>318</v>
      </c>
      <c r="C106" s="7">
        <v>1</v>
      </c>
      <c r="D106" s="28" t="s">
        <v>365</v>
      </c>
    </row>
    <row r="107" spans="1:4" x14ac:dyDescent="0.45">
      <c r="A107" s="20" t="s">
        <v>18</v>
      </c>
      <c r="B107" s="36" t="s">
        <v>334</v>
      </c>
      <c r="C107" s="7">
        <v>1</v>
      </c>
      <c r="D107" s="28" t="s">
        <v>366</v>
      </c>
    </row>
    <row r="108" spans="1:4" x14ac:dyDescent="0.45">
      <c r="A108" s="20" t="s">
        <v>18</v>
      </c>
      <c r="B108" s="36" t="s">
        <v>359</v>
      </c>
      <c r="C108" s="8">
        <v>1</v>
      </c>
      <c r="D108" s="28" t="s">
        <v>367</v>
      </c>
    </row>
    <row r="109" spans="1:4" x14ac:dyDescent="0.45">
      <c r="A109" s="20" t="s">
        <v>19</v>
      </c>
      <c r="B109" s="36" t="s">
        <v>267</v>
      </c>
      <c r="C109" s="23">
        <v>0.81211494252873562</v>
      </c>
      <c r="D109" s="28" t="s">
        <v>363</v>
      </c>
    </row>
    <row r="110" spans="1:4" x14ac:dyDescent="0.45">
      <c r="A110" s="20" t="s">
        <v>19</v>
      </c>
      <c r="B110" s="36" t="s">
        <v>262</v>
      </c>
      <c r="C110" s="23">
        <v>0.18068965517241378</v>
      </c>
      <c r="D110" s="28" t="s">
        <v>363</v>
      </c>
    </row>
    <row r="111" spans="1:4" x14ac:dyDescent="0.45">
      <c r="A111" s="20" t="s">
        <v>19</v>
      </c>
      <c r="B111" s="36" t="s">
        <v>261</v>
      </c>
      <c r="C111" s="23">
        <v>7.1954022988505745E-3</v>
      </c>
      <c r="D111" s="28" t="s">
        <v>363</v>
      </c>
    </row>
    <row r="112" spans="1:4" x14ac:dyDescent="0.45">
      <c r="A112" s="20" t="s">
        <v>19</v>
      </c>
      <c r="B112" s="36" t="s">
        <v>287</v>
      </c>
      <c r="C112" s="8">
        <v>0.21133333333333332</v>
      </c>
      <c r="D112" s="28" t="s">
        <v>364</v>
      </c>
    </row>
    <row r="113" spans="1:4" x14ac:dyDescent="0.45">
      <c r="A113" s="20" t="s">
        <v>19</v>
      </c>
      <c r="B113" s="36" t="s">
        <v>290</v>
      </c>
      <c r="C113" s="8">
        <v>0.78866666666666663</v>
      </c>
      <c r="D113" s="28" t="s">
        <v>364</v>
      </c>
    </row>
    <row r="114" spans="1:4" x14ac:dyDescent="0.45">
      <c r="A114" s="20" t="s">
        <v>19</v>
      </c>
      <c r="B114" s="36" t="s">
        <v>319</v>
      </c>
      <c r="C114" s="7">
        <v>1</v>
      </c>
      <c r="D114" s="28" t="s">
        <v>365</v>
      </c>
    </row>
    <row r="115" spans="1:4" x14ac:dyDescent="0.45">
      <c r="A115" s="20" t="s">
        <v>19</v>
      </c>
      <c r="B115" s="36" t="s">
        <v>335</v>
      </c>
      <c r="C115" s="7">
        <v>1</v>
      </c>
      <c r="D115" s="28" t="s">
        <v>366</v>
      </c>
    </row>
    <row r="116" spans="1:4" x14ac:dyDescent="0.45">
      <c r="A116" s="20" t="s">
        <v>19</v>
      </c>
      <c r="B116" s="36" t="s">
        <v>360</v>
      </c>
      <c r="C116" s="8">
        <v>1</v>
      </c>
      <c r="D116" s="28" t="s">
        <v>367</v>
      </c>
    </row>
    <row r="117" spans="1:4" x14ac:dyDescent="0.45">
      <c r="A117" s="20" t="s">
        <v>20</v>
      </c>
      <c r="B117" s="36" t="s">
        <v>269</v>
      </c>
      <c r="C117" s="23">
        <v>0.80689655172413788</v>
      </c>
      <c r="D117" s="28" t="s">
        <v>363</v>
      </c>
    </row>
    <row r="118" spans="1:4" x14ac:dyDescent="0.45">
      <c r="A118" s="20" t="s">
        <v>20</v>
      </c>
      <c r="B118" s="36" t="s">
        <v>271</v>
      </c>
      <c r="C118" s="23">
        <v>0.19310344827586207</v>
      </c>
      <c r="D118" s="28" t="s">
        <v>363</v>
      </c>
    </row>
    <row r="119" spans="1:4" x14ac:dyDescent="0.45">
      <c r="A119" s="20" t="s">
        <v>20</v>
      </c>
      <c r="B119" s="36" t="s">
        <v>290</v>
      </c>
      <c r="C119" s="7">
        <v>1</v>
      </c>
      <c r="D119" s="28" t="s">
        <v>364</v>
      </c>
    </row>
    <row r="120" spans="1:4" x14ac:dyDescent="0.45">
      <c r="A120" s="20" t="s">
        <v>20</v>
      </c>
      <c r="B120" s="36" t="s">
        <v>319</v>
      </c>
      <c r="C120" s="7">
        <v>1</v>
      </c>
      <c r="D120" s="28" t="s">
        <v>365</v>
      </c>
    </row>
    <row r="121" spans="1:4" x14ac:dyDescent="0.45">
      <c r="A121" s="20" t="s">
        <v>20</v>
      </c>
      <c r="B121" s="36" t="s">
        <v>335</v>
      </c>
      <c r="C121" s="7">
        <v>1</v>
      </c>
      <c r="D121" s="28" t="s">
        <v>366</v>
      </c>
    </row>
    <row r="122" spans="1:4" x14ac:dyDescent="0.45">
      <c r="A122" s="20" t="s">
        <v>20</v>
      </c>
      <c r="B122" s="36" t="s">
        <v>360</v>
      </c>
      <c r="C122" s="8">
        <v>1</v>
      </c>
      <c r="D122" s="28" t="s">
        <v>367</v>
      </c>
    </row>
    <row r="123" spans="1:4" x14ac:dyDescent="0.45">
      <c r="A123" s="20" t="s">
        <v>21</v>
      </c>
      <c r="B123" s="36" t="s">
        <v>270</v>
      </c>
      <c r="C123" s="23">
        <v>0.22804597701149426</v>
      </c>
      <c r="D123" s="28" t="s">
        <v>363</v>
      </c>
    </row>
    <row r="124" spans="1:4" x14ac:dyDescent="0.45">
      <c r="A124" s="20" t="s">
        <v>21</v>
      </c>
      <c r="B124" s="36" t="s">
        <v>271</v>
      </c>
      <c r="C124" s="23">
        <v>0.26643678160919543</v>
      </c>
      <c r="D124" s="28" t="s">
        <v>363</v>
      </c>
    </row>
    <row r="125" spans="1:4" x14ac:dyDescent="0.45">
      <c r="A125" s="20" t="s">
        <v>21</v>
      </c>
      <c r="B125" s="36" t="s">
        <v>272</v>
      </c>
      <c r="C125" s="23">
        <v>0.50551724137931031</v>
      </c>
      <c r="D125" s="28" t="s">
        <v>363</v>
      </c>
    </row>
    <row r="126" spans="1:4" x14ac:dyDescent="0.45">
      <c r="A126" s="20" t="s">
        <v>21</v>
      </c>
      <c r="B126" s="36" t="s">
        <v>290</v>
      </c>
      <c r="C126" s="7">
        <v>1</v>
      </c>
      <c r="D126" s="28" t="s">
        <v>364</v>
      </c>
    </row>
    <row r="127" spans="1:4" x14ac:dyDescent="0.45">
      <c r="A127" s="20" t="s">
        <v>21</v>
      </c>
      <c r="B127" s="36" t="s">
        <v>319</v>
      </c>
      <c r="C127" s="8">
        <v>0.89629629629629626</v>
      </c>
      <c r="D127" s="28" t="s">
        <v>365</v>
      </c>
    </row>
    <row r="128" spans="1:4" x14ac:dyDescent="0.45">
      <c r="A128" s="20" t="s">
        <v>21</v>
      </c>
      <c r="B128" s="36" t="s">
        <v>320</v>
      </c>
      <c r="C128" s="8">
        <v>0.1037037037037037</v>
      </c>
      <c r="D128" s="28" t="s">
        <v>365</v>
      </c>
    </row>
    <row r="129" spans="1:4" x14ac:dyDescent="0.45">
      <c r="A129" s="20" t="s">
        <v>21</v>
      </c>
      <c r="B129" s="36" t="s">
        <v>335</v>
      </c>
      <c r="C129" s="7">
        <v>1</v>
      </c>
      <c r="D129" s="28" t="s">
        <v>366</v>
      </c>
    </row>
    <row r="130" spans="1:4" x14ac:dyDescent="0.45">
      <c r="A130" s="20" t="s">
        <v>21</v>
      </c>
      <c r="B130" s="36" t="s">
        <v>360</v>
      </c>
      <c r="C130" s="8">
        <v>1</v>
      </c>
      <c r="D130" s="28" t="s">
        <v>367</v>
      </c>
    </row>
    <row r="131" spans="1:4" x14ac:dyDescent="0.45">
      <c r="A131" s="20" t="s">
        <v>22</v>
      </c>
      <c r="B131" s="36" t="s">
        <v>272</v>
      </c>
      <c r="C131" s="23">
        <v>0.24873563218390804</v>
      </c>
      <c r="D131" s="28" t="s">
        <v>363</v>
      </c>
    </row>
    <row r="132" spans="1:4" x14ac:dyDescent="0.45">
      <c r="A132" s="20" t="s">
        <v>22</v>
      </c>
      <c r="B132" s="36" t="s">
        <v>273</v>
      </c>
      <c r="C132" s="23">
        <v>0.75126436781609196</v>
      </c>
      <c r="D132" s="28" t="s">
        <v>363</v>
      </c>
    </row>
    <row r="133" spans="1:4" x14ac:dyDescent="0.45">
      <c r="A133" s="20" t="s">
        <v>22</v>
      </c>
      <c r="B133" s="36" t="s">
        <v>290</v>
      </c>
      <c r="C133" s="7">
        <v>1</v>
      </c>
      <c r="D133" s="28" t="s">
        <v>364</v>
      </c>
    </row>
    <row r="134" spans="1:4" x14ac:dyDescent="0.45">
      <c r="A134" s="20" t="s">
        <v>22</v>
      </c>
      <c r="B134" s="36" t="s">
        <v>320</v>
      </c>
      <c r="C134" s="7">
        <v>1</v>
      </c>
      <c r="D134" s="28" t="s">
        <v>365</v>
      </c>
    </row>
    <row r="135" spans="1:4" x14ac:dyDescent="0.45">
      <c r="A135" s="20" t="s">
        <v>22</v>
      </c>
      <c r="B135" s="36" t="s">
        <v>335</v>
      </c>
      <c r="C135" s="7">
        <v>1</v>
      </c>
      <c r="D135" s="28" t="s">
        <v>366</v>
      </c>
    </row>
    <row r="136" spans="1:4" x14ac:dyDescent="0.45">
      <c r="A136" s="20" t="s">
        <v>22</v>
      </c>
      <c r="B136" s="36" t="s">
        <v>361</v>
      </c>
      <c r="C136" s="8">
        <v>1</v>
      </c>
      <c r="D136" s="28" t="s">
        <v>367</v>
      </c>
    </row>
    <row r="137" spans="1:4" x14ac:dyDescent="0.45">
      <c r="A137" s="20" t="s">
        <v>23</v>
      </c>
      <c r="B137" s="36" t="s">
        <v>273</v>
      </c>
      <c r="C137" s="23">
        <v>5.333333333333333E-2</v>
      </c>
      <c r="D137" s="28" t="s">
        <v>363</v>
      </c>
    </row>
    <row r="138" spans="1:4" x14ac:dyDescent="0.45">
      <c r="A138" s="20" t="s">
        <v>23</v>
      </c>
      <c r="B138" s="36" t="s">
        <v>274</v>
      </c>
      <c r="C138" s="23">
        <v>0.76133333333333331</v>
      </c>
      <c r="D138" s="28" t="s">
        <v>363</v>
      </c>
    </row>
    <row r="139" spans="1:4" x14ac:dyDescent="0.45">
      <c r="A139" s="20" t="s">
        <v>23</v>
      </c>
      <c r="B139" s="36" t="s">
        <v>275</v>
      </c>
      <c r="C139" s="23">
        <v>0.18533333333333335</v>
      </c>
      <c r="D139" s="28" t="s">
        <v>363</v>
      </c>
    </row>
    <row r="140" spans="1:4" x14ac:dyDescent="0.45">
      <c r="A140" s="20" t="s">
        <v>23</v>
      </c>
      <c r="B140" s="36" t="s">
        <v>290</v>
      </c>
      <c r="C140" s="7">
        <v>1</v>
      </c>
      <c r="D140" s="28" t="s">
        <v>364</v>
      </c>
    </row>
    <row r="141" spans="1:4" x14ac:dyDescent="0.45">
      <c r="A141" s="20" t="s">
        <v>23</v>
      </c>
      <c r="B141" s="36" t="s">
        <v>320</v>
      </c>
      <c r="C141" s="7">
        <v>1</v>
      </c>
      <c r="D141" s="28" t="s">
        <v>365</v>
      </c>
    </row>
    <row r="142" spans="1:4" x14ac:dyDescent="0.45">
      <c r="A142" s="20" t="s">
        <v>23</v>
      </c>
      <c r="B142" s="36" t="s">
        <v>335</v>
      </c>
      <c r="C142" s="7">
        <v>1</v>
      </c>
      <c r="D142" s="28" t="s">
        <v>366</v>
      </c>
    </row>
    <row r="143" spans="1:4" x14ac:dyDescent="0.45">
      <c r="A143" s="20" t="s">
        <v>23</v>
      </c>
      <c r="B143" s="36" t="s">
        <v>361</v>
      </c>
      <c r="C143" s="8">
        <v>1</v>
      </c>
      <c r="D143" s="28" t="s">
        <v>367</v>
      </c>
    </row>
    <row r="144" spans="1:4" x14ac:dyDescent="0.45">
      <c r="A144" s="20" t="s">
        <v>24</v>
      </c>
      <c r="B144" s="36" t="s">
        <v>275</v>
      </c>
      <c r="C144" s="23">
        <v>0.69531034482758614</v>
      </c>
      <c r="D144" s="28" t="s">
        <v>363</v>
      </c>
    </row>
    <row r="145" spans="1:4" x14ac:dyDescent="0.45">
      <c r="A145" s="20" t="s">
        <v>24</v>
      </c>
      <c r="B145" s="36" t="s">
        <v>276</v>
      </c>
      <c r="C145" s="23">
        <v>0.30468965517241375</v>
      </c>
      <c r="D145" s="28" t="s">
        <v>363</v>
      </c>
    </row>
    <row r="146" spans="1:4" x14ac:dyDescent="0.45">
      <c r="A146" s="20" t="s">
        <v>24</v>
      </c>
      <c r="B146" s="36" t="s">
        <v>290</v>
      </c>
      <c r="C146" s="7">
        <v>1</v>
      </c>
      <c r="D146" s="28" t="s">
        <v>364</v>
      </c>
    </row>
    <row r="147" spans="1:4" x14ac:dyDescent="0.45">
      <c r="A147" s="20" t="s">
        <v>24</v>
      </c>
      <c r="B147" s="36" t="s">
        <v>298</v>
      </c>
      <c r="C147" s="7">
        <v>1</v>
      </c>
      <c r="D147" s="28" t="s">
        <v>365</v>
      </c>
    </row>
    <row r="148" spans="1:4" x14ac:dyDescent="0.45">
      <c r="A148" s="20" t="s">
        <v>24</v>
      </c>
      <c r="B148" s="36" t="s">
        <v>335</v>
      </c>
      <c r="C148" s="7">
        <v>1</v>
      </c>
      <c r="D148" s="28" t="s">
        <v>366</v>
      </c>
    </row>
    <row r="149" spans="1:4" x14ac:dyDescent="0.45">
      <c r="A149" s="20" t="s">
        <v>24</v>
      </c>
      <c r="B149" s="36" t="s">
        <v>361</v>
      </c>
      <c r="C149" s="8">
        <v>1</v>
      </c>
      <c r="D149" s="28" t="s">
        <v>367</v>
      </c>
    </row>
    <row r="150" spans="1:4" x14ac:dyDescent="0.45">
      <c r="A150" s="20" t="s">
        <v>25</v>
      </c>
      <c r="B150" s="36" t="s">
        <v>266</v>
      </c>
      <c r="C150" s="23">
        <v>0.59367586206896561</v>
      </c>
      <c r="D150" s="28" t="s">
        <v>363</v>
      </c>
    </row>
    <row r="151" spans="1:4" x14ac:dyDescent="0.45">
      <c r="A151" s="20" t="s">
        <v>25</v>
      </c>
      <c r="B151" s="36" t="s">
        <v>268</v>
      </c>
      <c r="C151" s="23">
        <v>0.4063241379310345</v>
      </c>
      <c r="D151" s="28" t="s">
        <v>363</v>
      </c>
    </row>
    <row r="152" spans="1:4" x14ac:dyDescent="0.45">
      <c r="A152" s="20" t="s">
        <v>25</v>
      </c>
      <c r="B152" s="36" t="s">
        <v>290</v>
      </c>
      <c r="C152" s="7">
        <v>1</v>
      </c>
      <c r="D152" s="28" t="s">
        <v>364</v>
      </c>
    </row>
    <row r="153" spans="1:4" x14ac:dyDescent="0.45">
      <c r="A153" s="20" t="s">
        <v>25</v>
      </c>
      <c r="B153" s="36" t="s">
        <v>299</v>
      </c>
      <c r="C153" s="7">
        <v>1</v>
      </c>
      <c r="D153" s="28" t="s">
        <v>365</v>
      </c>
    </row>
    <row r="154" spans="1:4" x14ac:dyDescent="0.45">
      <c r="A154" s="20" t="s">
        <v>25</v>
      </c>
      <c r="B154" s="36" t="s">
        <v>335</v>
      </c>
      <c r="C154" s="7">
        <v>1</v>
      </c>
      <c r="D154" s="28" t="s">
        <v>366</v>
      </c>
    </row>
    <row r="155" spans="1:4" x14ac:dyDescent="0.45">
      <c r="A155" s="20" t="s">
        <v>25</v>
      </c>
      <c r="B155" s="36" t="s">
        <v>360</v>
      </c>
      <c r="C155" s="8">
        <v>0.21606425702811244</v>
      </c>
      <c r="D155" s="28" t="s">
        <v>367</v>
      </c>
    </row>
    <row r="156" spans="1:4" x14ac:dyDescent="0.45">
      <c r="A156" s="20" t="s">
        <v>25</v>
      </c>
      <c r="B156" s="36" t="s">
        <v>361</v>
      </c>
      <c r="C156" s="8">
        <v>0.78393574297188751</v>
      </c>
      <c r="D156" s="28" t="s">
        <v>367</v>
      </c>
    </row>
    <row r="157" spans="1:4" x14ac:dyDescent="0.45">
      <c r="A157" s="20" t="s">
        <v>26</v>
      </c>
      <c r="B157" s="36" t="s">
        <v>268</v>
      </c>
      <c r="C157" s="23">
        <v>7.2517241379310343E-2</v>
      </c>
      <c r="D157" s="28" t="s">
        <v>363</v>
      </c>
    </row>
    <row r="158" spans="1:4" x14ac:dyDescent="0.45">
      <c r="A158" s="20" t="s">
        <v>26</v>
      </c>
      <c r="B158" s="36" t="s">
        <v>108</v>
      </c>
      <c r="C158" s="23">
        <v>0.54009885057471263</v>
      </c>
      <c r="D158" s="28" t="s">
        <v>363</v>
      </c>
    </row>
    <row r="159" spans="1:4" x14ac:dyDescent="0.45">
      <c r="A159" s="20" t="s">
        <v>26</v>
      </c>
      <c r="B159" s="36" t="s">
        <v>109</v>
      </c>
      <c r="C159" s="23">
        <v>0.387383908045977</v>
      </c>
      <c r="D159" s="28" t="s">
        <v>363</v>
      </c>
    </row>
    <row r="160" spans="1:4" x14ac:dyDescent="0.45">
      <c r="A160" s="20" t="s">
        <v>26</v>
      </c>
      <c r="B160" s="36" t="s">
        <v>290</v>
      </c>
      <c r="C160" s="7">
        <v>1</v>
      </c>
      <c r="D160" s="28" t="s">
        <v>364</v>
      </c>
    </row>
    <row r="161" spans="1:4" x14ac:dyDescent="0.45">
      <c r="A161" s="20" t="s">
        <v>26</v>
      </c>
      <c r="B161" s="36" t="s">
        <v>299</v>
      </c>
      <c r="C161" s="7">
        <v>1</v>
      </c>
      <c r="D161" s="28" t="s">
        <v>365</v>
      </c>
    </row>
    <row r="162" spans="1:4" x14ac:dyDescent="0.45">
      <c r="A162" s="20" t="s">
        <v>26</v>
      </c>
      <c r="B162" s="36" t="s">
        <v>335</v>
      </c>
      <c r="C162" s="7">
        <v>1</v>
      </c>
      <c r="D162" s="28" t="s">
        <v>366</v>
      </c>
    </row>
    <row r="163" spans="1:4" x14ac:dyDescent="0.45">
      <c r="A163" s="20" t="s">
        <v>26</v>
      </c>
      <c r="B163" s="36" t="s">
        <v>340</v>
      </c>
      <c r="C163" s="8">
        <v>1</v>
      </c>
      <c r="D163" s="28" t="s">
        <v>367</v>
      </c>
    </row>
    <row r="164" spans="1:4" x14ac:dyDescent="0.45">
      <c r="A164" s="20" t="s">
        <v>27</v>
      </c>
      <c r="B164" s="36" t="s">
        <v>109</v>
      </c>
      <c r="C164" s="23">
        <v>0.40774712643678163</v>
      </c>
      <c r="D164" s="28" t="s">
        <v>363</v>
      </c>
    </row>
    <row r="165" spans="1:4" x14ac:dyDescent="0.45">
      <c r="A165" s="20" t="s">
        <v>27</v>
      </c>
      <c r="B165" s="36" t="s">
        <v>110</v>
      </c>
      <c r="C165" s="23">
        <v>0.59225287356321843</v>
      </c>
      <c r="D165" s="28" t="s">
        <v>363</v>
      </c>
    </row>
    <row r="166" spans="1:4" x14ac:dyDescent="0.45">
      <c r="A166" s="20" t="s">
        <v>27</v>
      </c>
      <c r="B166" s="36" t="s">
        <v>290</v>
      </c>
      <c r="C166" s="7">
        <v>1</v>
      </c>
      <c r="D166" s="28" t="s">
        <v>364</v>
      </c>
    </row>
    <row r="167" spans="1:4" x14ac:dyDescent="0.45">
      <c r="A167" s="20" t="s">
        <v>27</v>
      </c>
      <c r="B167" s="36" t="s">
        <v>299</v>
      </c>
      <c r="C167" s="7">
        <v>1</v>
      </c>
      <c r="D167" s="28" t="s">
        <v>365</v>
      </c>
    </row>
    <row r="168" spans="1:4" x14ac:dyDescent="0.45">
      <c r="A168" s="20" t="s">
        <v>27</v>
      </c>
      <c r="B168" s="36" t="s">
        <v>335</v>
      </c>
      <c r="C168" s="7">
        <v>1</v>
      </c>
      <c r="D168" s="28" t="s">
        <v>366</v>
      </c>
    </row>
    <row r="169" spans="1:4" x14ac:dyDescent="0.45">
      <c r="A169" s="20" t="s">
        <v>27</v>
      </c>
      <c r="B169" s="36" t="s">
        <v>340</v>
      </c>
      <c r="C169" s="8">
        <v>1</v>
      </c>
      <c r="D169" s="28" t="s">
        <v>367</v>
      </c>
    </row>
    <row r="170" spans="1:4" x14ac:dyDescent="0.45">
      <c r="A170" s="20" t="s">
        <v>28</v>
      </c>
      <c r="B170" s="36" t="s">
        <v>111</v>
      </c>
      <c r="C170" s="23">
        <v>0.77563218390804589</v>
      </c>
      <c r="D170" s="28" t="s">
        <v>363</v>
      </c>
    </row>
    <row r="171" spans="1:4" x14ac:dyDescent="0.45">
      <c r="A171" s="20" t="s">
        <v>28</v>
      </c>
      <c r="B171" s="36" t="s">
        <v>113</v>
      </c>
      <c r="C171" s="23">
        <v>0.224367816091954</v>
      </c>
      <c r="D171" s="28" t="s">
        <v>363</v>
      </c>
    </row>
    <row r="172" spans="1:4" x14ac:dyDescent="0.45">
      <c r="A172" s="20" t="s">
        <v>28</v>
      </c>
      <c r="B172" s="36" t="s">
        <v>290</v>
      </c>
      <c r="C172" s="7">
        <v>1</v>
      </c>
      <c r="D172" s="28" t="s">
        <v>364</v>
      </c>
    </row>
    <row r="173" spans="1:4" x14ac:dyDescent="0.45">
      <c r="A173" s="20" t="s">
        <v>28</v>
      </c>
      <c r="B173" s="36" t="s">
        <v>299</v>
      </c>
      <c r="C173" s="7">
        <v>1</v>
      </c>
      <c r="D173" s="28" t="s">
        <v>365</v>
      </c>
    </row>
    <row r="174" spans="1:4" x14ac:dyDescent="0.45">
      <c r="A174" s="20" t="s">
        <v>28</v>
      </c>
      <c r="B174" s="36" t="s">
        <v>335</v>
      </c>
      <c r="C174" s="7">
        <v>1</v>
      </c>
      <c r="D174" s="28" t="s">
        <v>366</v>
      </c>
    </row>
    <row r="175" spans="1:4" x14ac:dyDescent="0.45">
      <c r="A175" s="20" t="s">
        <v>28</v>
      </c>
      <c r="B175" s="36" t="s">
        <v>361</v>
      </c>
      <c r="C175" s="8">
        <v>0.13755020080321284</v>
      </c>
      <c r="D175" s="28" t="s">
        <v>367</v>
      </c>
    </row>
    <row r="176" spans="1:4" x14ac:dyDescent="0.45">
      <c r="A176" s="20" t="s">
        <v>28</v>
      </c>
      <c r="B176" s="36" t="s">
        <v>340</v>
      </c>
      <c r="C176" s="8">
        <v>0.8624497991967871</v>
      </c>
      <c r="D176" s="28" t="s">
        <v>367</v>
      </c>
    </row>
    <row r="177" spans="1:4" x14ac:dyDescent="0.45">
      <c r="A177" s="20" t="s">
        <v>29</v>
      </c>
      <c r="B177" s="36" t="s">
        <v>113</v>
      </c>
      <c r="C177" s="23">
        <v>4.9011494252873565E-2</v>
      </c>
      <c r="D177" s="28" t="s">
        <v>363</v>
      </c>
    </row>
    <row r="178" spans="1:4" x14ac:dyDescent="0.45">
      <c r="A178" s="20" t="s">
        <v>29</v>
      </c>
      <c r="B178" s="36" t="s">
        <v>115</v>
      </c>
      <c r="C178" s="23">
        <v>0.77540229885057477</v>
      </c>
      <c r="D178" s="28" t="s">
        <v>363</v>
      </c>
    </row>
    <row r="179" spans="1:4" x14ac:dyDescent="0.45">
      <c r="A179" s="20" t="s">
        <v>29</v>
      </c>
      <c r="B179" s="36" t="s">
        <v>116</v>
      </c>
      <c r="C179" s="23">
        <v>0.17558620689655172</v>
      </c>
      <c r="D179" s="28" t="s">
        <v>363</v>
      </c>
    </row>
    <row r="180" spans="1:4" x14ac:dyDescent="0.45">
      <c r="A180" s="20" t="s">
        <v>29</v>
      </c>
      <c r="B180" s="36" t="s">
        <v>290</v>
      </c>
      <c r="C180" s="7">
        <v>1</v>
      </c>
      <c r="D180" s="28" t="s">
        <v>364</v>
      </c>
    </row>
    <row r="181" spans="1:4" x14ac:dyDescent="0.45">
      <c r="A181" s="20" t="s">
        <v>29</v>
      </c>
      <c r="B181" s="36" t="s">
        <v>299</v>
      </c>
      <c r="C181" s="7">
        <v>1</v>
      </c>
      <c r="D181" s="28" t="s">
        <v>365</v>
      </c>
    </row>
    <row r="182" spans="1:4" x14ac:dyDescent="0.45">
      <c r="A182" s="20" t="s">
        <v>29</v>
      </c>
      <c r="B182" s="36" t="s">
        <v>335</v>
      </c>
      <c r="C182" s="7">
        <v>1</v>
      </c>
      <c r="D182" s="28" t="s">
        <v>366</v>
      </c>
    </row>
    <row r="183" spans="1:4" x14ac:dyDescent="0.45">
      <c r="A183" s="20" t="s">
        <v>29</v>
      </c>
      <c r="B183" s="36" t="s">
        <v>340</v>
      </c>
      <c r="C183" s="7">
        <v>1</v>
      </c>
      <c r="D183" s="28" t="s">
        <v>367</v>
      </c>
    </row>
    <row r="184" spans="1:4" x14ac:dyDescent="0.45">
      <c r="A184" s="20" t="s">
        <v>30</v>
      </c>
      <c r="B184" s="36" t="s">
        <v>264</v>
      </c>
      <c r="C184" s="23">
        <v>0.75942988505747122</v>
      </c>
      <c r="D184" s="28" t="s">
        <v>363</v>
      </c>
    </row>
    <row r="185" spans="1:4" x14ac:dyDescent="0.45">
      <c r="A185" s="20" t="s">
        <v>30</v>
      </c>
      <c r="B185" s="36" t="s">
        <v>110</v>
      </c>
      <c r="C185" s="23">
        <v>0.24057011494252872</v>
      </c>
      <c r="D185" s="28" t="s">
        <v>363</v>
      </c>
    </row>
    <row r="186" spans="1:4" x14ac:dyDescent="0.45">
      <c r="A186" s="20" t="s">
        <v>30</v>
      </c>
      <c r="B186" s="36" t="s">
        <v>290</v>
      </c>
      <c r="C186" s="7">
        <v>1</v>
      </c>
      <c r="D186" s="28" t="s">
        <v>364</v>
      </c>
    </row>
    <row r="187" spans="1:4" x14ac:dyDescent="0.45">
      <c r="A187" s="20" t="s">
        <v>30</v>
      </c>
      <c r="B187" s="36" t="s">
        <v>300</v>
      </c>
      <c r="C187" s="7">
        <v>1</v>
      </c>
      <c r="D187" s="28" t="s">
        <v>365</v>
      </c>
    </row>
    <row r="188" spans="1:4" x14ac:dyDescent="0.45">
      <c r="A188" s="20" t="s">
        <v>30</v>
      </c>
      <c r="B188" s="36" t="s">
        <v>336</v>
      </c>
      <c r="C188" s="7">
        <v>1</v>
      </c>
      <c r="D188" s="28" t="s">
        <v>366</v>
      </c>
    </row>
    <row r="189" spans="1:4" x14ac:dyDescent="0.45">
      <c r="A189" s="20" t="s">
        <v>30</v>
      </c>
      <c r="B189" s="36" t="s">
        <v>341</v>
      </c>
      <c r="C189" s="7">
        <v>1</v>
      </c>
      <c r="D189" s="28" t="s">
        <v>367</v>
      </c>
    </row>
    <row r="190" spans="1:4" x14ac:dyDescent="0.45">
      <c r="A190" s="20" t="s">
        <v>31</v>
      </c>
      <c r="B190" s="36" t="s">
        <v>265</v>
      </c>
      <c r="C190" s="23">
        <v>0.25586206896551722</v>
      </c>
      <c r="D190" s="28" t="s">
        <v>363</v>
      </c>
    </row>
    <row r="191" spans="1:4" x14ac:dyDescent="0.45">
      <c r="A191" s="20" t="s">
        <v>31</v>
      </c>
      <c r="B191" s="36" t="s">
        <v>263</v>
      </c>
      <c r="C191" s="23">
        <v>0.74413793103448278</v>
      </c>
      <c r="D191" s="28" t="s">
        <v>363</v>
      </c>
    </row>
    <row r="192" spans="1:4" x14ac:dyDescent="0.45">
      <c r="A192" s="20" t="s">
        <v>31</v>
      </c>
      <c r="B192" s="36" t="s">
        <v>290</v>
      </c>
      <c r="C192" s="7">
        <v>1</v>
      </c>
      <c r="D192" s="28" t="s">
        <v>364</v>
      </c>
    </row>
    <row r="193" spans="1:4" x14ac:dyDescent="0.45">
      <c r="A193" s="20" t="s">
        <v>31</v>
      </c>
      <c r="B193" s="36" t="s">
        <v>300</v>
      </c>
      <c r="C193" s="7">
        <v>1</v>
      </c>
      <c r="D193" s="28" t="s">
        <v>365</v>
      </c>
    </row>
    <row r="194" spans="1:4" x14ac:dyDescent="0.45">
      <c r="A194" s="20" t="s">
        <v>31</v>
      </c>
      <c r="B194" s="36" t="s">
        <v>336</v>
      </c>
      <c r="C194" s="7">
        <v>1</v>
      </c>
      <c r="D194" s="28" t="s">
        <v>366</v>
      </c>
    </row>
    <row r="195" spans="1:4" x14ac:dyDescent="0.45">
      <c r="A195" s="20" t="s">
        <v>31</v>
      </c>
      <c r="B195" s="36" t="s">
        <v>341</v>
      </c>
      <c r="C195" s="7">
        <v>1</v>
      </c>
      <c r="D195" s="28" t="s">
        <v>367</v>
      </c>
    </row>
    <row r="196" spans="1:4" x14ac:dyDescent="0.45">
      <c r="A196" s="20" t="s">
        <v>32</v>
      </c>
      <c r="B196" s="36" t="s">
        <v>264</v>
      </c>
      <c r="C196" s="23">
        <v>2.9489655172413792E-2</v>
      </c>
      <c r="D196" s="28" t="s">
        <v>363</v>
      </c>
    </row>
    <row r="197" spans="1:4" x14ac:dyDescent="0.45">
      <c r="A197" s="20" t="s">
        <v>32</v>
      </c>
      <c r="B197" s="36" t="s">
        <v>265</v>
      </c>
      <c r="C197" s="23">
        <v>0.60815402298850585</v>
      </c>
      <c r="D197" s="28" t="s">
        <v>363</v>
      </c>
    </row>
    <row r="198" spans="1:4" x14ac:dyDescent="0.45">
      <c r="A198" s="20" t="s">
        <v>32</v>
      </c>
      <c r="B198" s="36" t="s">
        <v>114</v>
      </c>
      <c r="C198" s="23">
        <v>0.36235632183908045</v>
      </c>
      <c r="D198" s="28" t="s">
        <v>363</v>
      </c>
    </row>
    <row r="199" spans="1:4" x14ac:dyDescent="0.45">
      <c r="A199" s="20" t="s">
        <v>32</v>
      </c>
      <c r="B199" s="36" t="s">
        <v>290</v>
      </c>
      <c r="C199" s="7">
        <v>1</v>
      </c>
      <c r="D199" s="28" t="s">
        <v>364</v>
      </c>
    </row>
    <row r="200" spans="1:4" x14ac:dyDescent="0.45">
      <c r="A200" s="20" t="s">
        <v>32</v>
      </c>
      <c r="B200" s="36" t="s">
        <v>300</v>
      </c>
      <c r="C200" s="7">
        <v>1</v>
      </c>
      <c r="D200" s="28" t="s">
        <v>365</v>
      </c>
    </row>
    <row r="201" spans="1:4" x14ac:dyDescent="0.45">
      <c r="A201" s="20" t="s">
        <v>32</v>
      </c>
      <c r="B201" s="36" t="s">
        <v>336</v>
      </c>
      <c r="C201" s="7">
        <v>1</v>
      </c>
      <c r="D201" s="28" t="s">
        <v>366</v>
      </c>
    </row>
    <row r="202" spans="1:4" x14ac:dyDescent="0.45">
      <c r="A202" s="20" t="s">
        <v>32</v>
      </c>
      <c r="B202" s="36" t="s">
        <v>341</v>
      </c>
      <c r="C202" s="7">
        <v>1</v>
      </c>
      <c r="D202" s="28" t="s">
        <v>367</v>
      </c>
    </row>
    <row r="203" spans="1:4" x14ac:dyDescent="0.45">
      <c r="A203" s="20" t="s">
        <v>33</v>
      </c>
      <c r="B203" s="36" t="s">
        <v>114</v>
      </c>
      <c r="C203" s="23">
        <v>0.25070804597701152</v>
      </c>
      <c r="D203" s="28" t="s">
        <v>363</v>
      </c>
    </row>
    <row r="204" spans="1:4" x14ac:dyDescent="0.45">
      <c r="A204" s="20" t="s">
        <v>33</v>
      </c>
      <c r="B204" s="36" t="s">
        <v>123</v>
      </c>
      <c r="C204" s="23">
        <v>0.3230804597701149</v>
      </c>
      <c r="D204" s="28" t="s">
        <v>363</v>
      </c>
    </row>
    <row r="205" spans="1:4" x14ac:dyDescent="0.45">
      <c r="A205" s="20" t="s">
        <v>33</v>
      </c>
      <c r="B205" s="36" t="s">
        <v>124</v>
      </c>
      <c r="C205" s="23">
        <v>0.42621149425287352</v>
      </c>
      <c r="D205" s="28" t="s">
        <v>363</v>
      </c>
    </row>
    <row r="206" spans="1:4" x14ac:dyDescent="0.45">
      <c r="A206" s="20" t="s">
        <v>33</v>
      </c>
      <c r="B206" s="36" t="s">
        <v>291</v>
      </c>
      <c r="C206" s="23">
        <v>0.84194399999999991</v>
      </c>
      <c r="D206" s="28" t="s">
        <v>364</v>
      </c>
    </row>
    <row r="207" spans="1:4" x14ac:dyDescent="0.45">
      <c r="A207" s="20" t="s">
        <v>33</v>
      </c>
      <c r="B207" s="36" t="s">
        <v>290</v>
      </c>
      <c r="C207" s="23">
        <v>0.158056</v>
      </c>
      <c r="D207" s="28" t="s">
        <v>364</v>
      </c>
    </row>
    <row r="208" spans="1:4" x14ac:dyDescent="0.45">
      <c r="A208" s="20" t="s">
        <v>33</v>
      </c>
      <c r="B208" s="36" t="s">
        <v>300</v>
      </c>
      <c r="C208" s="23">
        <v>1</v>
      </c>
      <c r="D208" s="28" t="s">
        <v>365</v>
      </c>
    </row>
    <row r="209" spans="1:4" x14ac:dyDescent="0.45">
      <c r="A209" s="20" t="s">
        <v>33</v>
      </c>
      <c r="B209" s="36" t="s">
        <v>336</v>
      </c>
      <c r="C209" s="23">
        <v>1</v>
      </c>
      <c r="D209" s="28" t="s">
        <v>366</v>
      </c>
    </row>
    <row r="210" spans="1:4" x14ac:dyDescent="0.45">
      <c r="A210" s="20" t="s">
        <v>33</v>
      </c>
      <c r="B210" s="36" t="s">
        <v>342</v>
      </c>
      <c r="C210" s="23">
        <v>1</v>
      </c>
      <c r="D210" s="28" t="s">
        <v>367</v>
      </c>
    </row>
    <row r="211" spans="1:4" x14ac:dyDescent="0.45">
      <c r="A211" s="20" t="s">
        <v>34</v>
      </c>
      <c r="B211" s="36" t="s">
        <v>124</v>
      </c>
      <c r="C211" s="23">
        <v>0.33022988505747125</v>
      </c>
      <c r="D211" s="28" t="s">
        <v>363</v>
      </c>
    </row>
    <row r="212" spans="1:4" x14ac:dyDescent="0.45">
      <c r="A212" s="20" t="s">
        <v>34</v>
      </c>
      <c r="B212" s="36" t="s">
        <v>125</v>
      </c>
      <c r="C212" s="23">
        <v>0.6697701149425288</v>
      </c>
      <c r="D212" s="28" t="s">
        <v>363</v>
      </c>
    </row>
    <row r="213" spans="1:4" x14ac:dyDescent="0.45">
      <c r="A213" s="20" t="s">
        <v>34</v>
      </c>
      <c r="B213" s="36" t="s">
        <v>291</v>
      </c>
      <c r="C213" s="23">
        <v>1</v>
      </c>
      <c r="D213" s="28" t="s">
        <v>364</v>
      </c>
    </row>
    <row r="214" spans="1:4" x14ac:dyDescent="0.45">
      <c r="A214" s="20" t="s">
        <v>34</v>
      </c>
      <c r="B214" s="36" t="s">
        <v>300</v>
      </c>
      <c r="C214" s="23">
        <v>1</v>
      </c>
      <c r="D214" s="28" t="s">
        <v>365</v>
      </c>
    </row>
    <row r="215" spans="1:4" x14ac:dyDescent="0.45">
      <c r="A215" s="20" t="s">
        <v>34</v>
      </c>
      <c r="B215" s="36" t="s">
        <v>336</v>
      </c>
      <c r="C215" s="23">
        <v>1</v>
      </c>
      <c r="D215" s="28" t="s">
        <v>366</v>
      </c>
    </row>
    <row r="216" spans="1:4" x14ac:dyDescent="0.45">
      <c r="A216" s="20" t="s">
        <v>34</v>
      </c>
      <c r="B216" s="36" t="s">
        <v>342</v>
      </c>
      <c r="C216" s="23">
        <v>1</v>
      </c>
      <c r="D216" s="28" t="s">
        <v>367</v>
      </c>
    </row>
    <row r="217" spans="1:4" x14ac:dyDescent="0.45">
      <c r="A217" s="20" t="s">
        <v>35</v>
      </c>
      <c r="B217" s="36" t="s">
        <v>125</v>
      </c>
      <c r="C217" s="23">
        <v>0.10763218390804598</v>
      </c>
      <c r="D217" s="28" t="s">
        <v>363</v>
      </c>
    </row>
    <row r="218" spans="1:4" x14ac:dyDescent="0.45">
      <c r="A218" s="20" t="s">
        <v>35</v>
      </c>
      <c r="B218" s="36" t="s">
        <v>126</v>
      </c>
      <c r="C218" s="23">
        <v>0.68356321839080469</v>
      </c>
      <c r="D218" s="28" t="s">
        <v>363</v>
      </c>
    </row>
    <row r="219" spans="1:4" x14ac:dyDescent="0.45">
      <c r="A219" s="20" t="s">
        <v>35</v>
      </c>
      <c r="B219" s="36" t="s">
        <v>123</v>
      </c>
      <c r="C219" s="23">
        <v>0.20880459770114942</v>
      </c>
      <c r="D219" s="28" t="s">
        <v>363</v>
      </c>
    </row>
    <row r="220" spans="1:4" x14ac:dyDescent="0.45">
      <c r="A220" s="20" t="s">
        <v>35</v>
      </c>
      <c r="B220" s="36" t="s">
        <v>291</v>
      </c>
      <c r="C220" s="23">
        <v>1</v>
      </c>
      <c r="D220" s="28" t="s">
        <v>364</v>
      </c>
    </row>
    <row r="221" spans="1:4" x14ac:dyDescent="0.45">
      <c r="A221" s="20" t="s">
        <v>35</v>
      </c>
      <c r="B221" s="36" t="s">
        <v>300</v>
      </c>
      <c r="C221" s="23">
        <v>1</v>
      </c>
      <c r="D221" s="28" t="s">
        <v>365</v>
      </c>
    </row>
    <row r="222" spans="1:4" x14ac:dyDescent="0.45">
      <c r="A222" s="20" t="s">
        <v>35</v>
      </c>
      <c r="B222" s="36" t="s">
        <v>336</v>
      </c>
      <c r="C222" s="23">
        <v>1</v>
      </c>
      <c r="D222" s="28" t="s">
        <v>366</v>
      </c>
    </row>
    <row r="223" spans="1:4" x14ac:dyDescent="0.45">
      <c r="A223" s="20" t="s">
        <v>35</v>
      </c>
      <c r="B223" s="36" t="s">
        <v>342</v>
      </c>
      <c r="C223" s="23">
        <v>1</v>
      </c>
      <c r="D223" s="28" t="s">
        <v>367</v>
      </c>
    </row>
    <row r="224" spans="1:4" x14ac:dyDescent="0.45">
      <c r="A224" s="20" t="s">
        <v>36</v>
      </c>
      <c r="B224" s="36" t="s">
        <v>130</v>
      </c>
      <c r="C224" s="23">
        <v>0.813896551724138</v>
      </c>
      <c r="D224" s="28" t="s">
        <v>363</v>
      </c>
    </row>
    <row r="225" spans="1:4" x14ac:dyDescent="0.45">
      <c r="A225" s="20" t="s">
        <v>36</v>
      </c>
      <c r="B225" s="36" t="s">
        <v>131</v>
      </c>
      <c r="C225" s="23">
        <v>0.18610344827586206</v>
      </c>
      <c r="D225" s="28" t="s">
        <v>363</v>
      </c>
    </row>
    <row r="226" spans="1:4" x14ac:dyDescent="0.45">
      <c r="A226" s="20" t="s">
        <v>36</v>
      </c>
      <c r="B226" s="36" t="s">
        <v>291</v>
      </c>
      <c r="C226" s="23">
        <v>1</v>
      </c>
      <c r="D226" s="28" t="s">
        <v>364</v>
      </c>
    </row>
    <row r="227" spans="1:4" x14ac:dyDescent="0.45">
      <c r="A227" s="20" t="s">
        <v>36</v>
      </c>
      <c r="B227" s="36" t="s">
        <v>301</v>
      </c>
      <c r="C227" s="23">
        <v>1</v>
      </c>
      <c r="D227" s="28" t="s">
        <v>365</v>
      </c>
    </row>
    <row r="228" spans="1:4" x14ac:dyDescent="0.45">
      <c r="A228" s="20" t="s">
        <v>36</v>
      </c>
      <c r="B228" s="36" t="s">
        <v>336</v>
      </c>
      <c r="C228" s="23">
        <v>1</v>
      </c>
      <c r="D228" s="28" t="s">
        <v>366</v>
      </c>
    </row>
    <row r="229" spans="1:4" x14ac:dyDescent="0.45">
      <c r="A229" s="20" t="s">
        <v>36</v>
      </c>
      <c r="B229" s="36" t="s">
        <v>342</v>
      </c>
      <c r="C229" s="23">
        <v>1</v>
      </c>
      <c r="D229" s="28" t="s">
        <v>367</v>
      </c>
    </row>
    <row r="230" spans="1:4" x14ac:dyDescent="0.45">
      <c r="A230" s="20" t="s">
        <v>37</v>
      </c>
      <c r="B230" s="36" t="s">
        <v>117</v>
      </c>
      <c r="C230" s="23">
        <v>0.72856485740570365</v>
      </c>
      <c r="D230" s="28" t="s">
        <v>363</v>
      </c>
    </row>
    <row r="231" spans="1:4" x14ac:dyDescent="0.45">
      <c r="A231" s="20" t="s">
        <v>37</v>
      </c>
      <c r="B231" s="36" t="s">
        <v>118</v>
      </c>
      <c r="C231" s="23">
        <v>0.18107175712971482</v>
      </c>
      <c r="D231" s="28" t="s">
        <v>363</v>
      </c>
    </row>
    <row r="232" spans="1:4" x14ac:dyDescent="0.45">
      <c r="A232" s="20" t="s">
        <v>37</v>
      </c>
      <c r="B232" s="36" t="s">
        <v>119</v>
      </c>
      <c r="C232" s="23">
        <v>9.0363385464581406E-2</v>
      </c>
      <c r="D232" s="28" t="s">
        <v>363</v>
      </c>
    </row>
    <row r="233" spans="1:4" x14ac:dyDescent="0.45">
      <c r="A233" s="20" t="s">
        <v>37</v>
      </c>
      <c r="B233" s="36" t="s">
        <v>291</v>
      </c>
      <c r="C233" s="23">
        <v>1</v>
      </c>
      <c r="D233" s="28" t="s">
        <v>364</v>
      </c>
    </row>
    <row r="234" spans="1:4" x14ac:dyDescent="0.45">
      <c r="A234" s="20" t="s">
        <v>37</v>
      </c>
      <c r="B234" s="36" t="s">
        <v>301</v>
      </c>
      <c r="C234" s="23">
        <v>1</v>
      </c>
      <c r="D234" s="28" t="s">
        <v>365</v>
      </c>
    </row>
    <row r="235" spans="1:4" x14ac:dyDescent="0.45">
      <c r="A235" s="20" t="s">
        <v>37</v>
      </c>
      <c r="B235" s="36" t="s">
        <v>336</v>
      </c>
      <c r="C235" s="23">
        <v>1</v>
      </c>
      <c r="D235" s="28" t="s">
        <v>366</v>
      </c>
    </row>
    <row r="236" spans="1:4" x14ac:dyDescent="0.45">
      <c r="A236" s="20" t="s">
        <v>37</v>
      </c>
      <c r="B236" s="36" t="s">
        <v>342</v>
      </c>
      <c r="C236" s="23">
        <v>1</v>
      </c>
      <c r="D236" s="28" t="s">
        <v>367</v>
      </c>
    </row>
    <row r="237" spans="1:4" x14ac:dyDescent="0.45">
      <c r="A237" s="20" t="s">
        <v>38</v>
      </c>
      <c r="B237" s="36" t="s">
        <v>119</v>
      </c>
      <c r="C237" s="23">
        <v>0.64613793103448269</v>
      </c>
      <c r="D237" s="28" t="s">
        <v>363</v>
      </c>
    </row>
    <row r="238" spans="1:4" x14ac:dyDescent="0.45">
      <c r="A238" s="20" t="s">
        <v>38</v>
      </c>
      <c r="B238" s="36" t="s">
        <v>120</v>
      </c>
      <c r="C238" s="23">
        <v>0.35386206896551725</v>
      </c>
      <c r="D238" s="28" t="s">
        <v>363</v>
      </c>
    </row>
    <row r="239" spans="1:4" x14ac:dyDescent="0.45">
      <c r="A239" s="20" t="s">
        <v>38</v>
      </c>
      <c r="B239" s="36" t="s">
        <v>291</v>
      </c>
      <c r="C239" s="23">
        <v>1</v>
      </c>
      <c r="D239" s="28" t="s">
        <v>364</v>
      </c>
    </row>
    <row r="240" spans="1:4" x14ac:dyDescent="0.45">
      <c r="A240" s="20" t="s">
        <v>38</v>
      </c>
      <c r="B240" s="36" t="s">
        <v>301</v>
      </c>
      <c r="C240" s="23">
        <v>1</v>
      </c>
      <c r="D240" s="28" t="s">
        <v>365</v>
      </c>
    </row>
    <row r="241" spans="1:4" x14ac:dyDescent="0.45">
      <c r="A241" s="20" t="s">
        <v>38</v>
      </c>
      <c r="B241" s="36" t="s">
        <v>336</v>
      </c>
      <c r="C241" s="23">
        <v>1</v>
      </c>
      <c r="D241" s="28" t="s">
        <v>366</v>
      </c>
    </row>
    <row r="242" spans="1:4" x14ac:dyDescent="0.45">
      <c r="A242" s="20" t="s">
        <v>38</v>
      </c>
      <c r="B242" s="36" t="s">
        <v>342</v>
      </c>
      <c r="C242" s="23">
        <v>1</v>
      </c>
      <c r="D242" s="28" t="s">
        <v>367</v>
      </c>
    </row>
    <row r="243" spans="1:4" x14ac:dyDescent="0.45">
      <c r="A243" s="20" t="s">
        <v>39</v>
      </c>
      <c r="B243" s="36" t="s">
        <v>120</v>
      </c>
      <c r="C243" s="23">
        <v>0.4381609195402299</v>
      </c>
      <c r="D243" s="28" t="s">
        <v>363</v>
      </c>
    </row>
    <row r="244" spans="1:4" x14ac:dyDescent="0.45">
      <c r="A244" s="20" t="s">
        <v>39</v>
      </c>
      <c r="B244" s="36" t="s">
        <v>121</v>
      </c>
      <c r="C244" s="23">
        <v>0.56183908045977016</v>
      </c>
      <c r="D244" s="28" t="s">
        <v>363</v>
      </c>
    </row>
    <row r="245" spans="1:4" x14ac:dyDescent="0.45">
      <c r="A245" s="20" t="s">
        <v>39</v>
      </c>
      <c r="B245" s="36" t="s">
        <v>291</v>
      </c>
      <c r="C245" s="23">
        <v>1</v>
      </c>
      <c r="D245" s="28" t="s">
        <v>364</v>
      </c>
    </row>
    <row r="246" spans="1:4" x14ac:dyDescent="0.45">
      <c r="A246" s="20" t="s">
        <v>39</v>
      </c>
      <c r="B246" s="36" t="s">
        <v>301</v>
      </c>
      <c r="C246" s="23">
        <v>1</v>
      </c>
      <c r="D246" s="28" t="s">
        <v>365</v>
      </c>
    </row>
    <row r="247" spans="1:4" x14ac:dyDescent="0.45">
      <c r="A247" s="20" t="s">
        <v>39</v>
      </c>
      <c r="B247" s="36" t="s">
        <v>336</v>
      </c>
      <c r="C247" s="23">
        <v>1</v>
      </c>
      <c r="D247" s="28" t="s">
        <v>366</v>
      </c>
    </row>
    <row r="248" spans="1:4" x14ac:dyDescent="0.45">
      <c r="A248" s="20" t="s">
        <v>39</v>
      </c>
      <c r="B248" s="36" t="s">
        <v>342</v>
      </c>
      <c r="C248" s="23">
        <v>1</v>
      </c>
      <c r="D248" s="28" t="s">
        <v>367</v>
      </c>
    </row>
    <row r="249" spans="1:4" x14ac:dyDescent="0.45">
      <c r="A249" s="20" t="s">
        <v>40</v>
      </c>
      <c r="B249" s="36" t="s">
        <v>121</v>
      </c>
      <c r="C249" s="23">
        <v>0.22160919540229887</v>
      </c>
      <c r="D249" s="28" t="s">
        <v>363</v>
      </c>
    </row>
    <row r="250" spans="1:4" x14ac:dyDescent="0.45">
      <c r="A250" s="20" t="s">
        <v>40</v>
      </c>
      <c r="B250" s="36" t="s">
        <v>129</v>
      </c>
      <c r="C250" s="23">
        <v>0.77839080459770116</v>
      </c>
      <c r="D250" s="28" t="s">
        <v>363</v>
      </c>
    </row>
    <row r="251" spans="1:4" x14ac:dyDescent="0.45">
      <c r="A251" s="20" t="s">
        <v>40</v>
      </c>
      <c r="B251" s="36" t="s">
        <v>291</v>
      </c>
      <c r="C251" s="23">
        <v>1</v>
      </c>
      <c r="D251" s="28" t="s">
        <v>364</v>
      </c>
    </row>
    <row r="252" spans="1:4" x14ac:dyDescent="0.45">
      <c r="A252" s="20" t="s">
        <v>40</v>
      </c>
      <c r="B252" s="36" t="s">
        <v>301</v>
      </c>
      <c r="C252" s="23">
        <v>1</v>
      </c>
      <c r="D252" s="28" t="s">
        <v>365</v>
      </c>
    </row>
    <row r="253" spans="1:4" x14ac:dyDescent="0.45">
      <c r="A253" s="20" t="s">
        <v>40</v>
      </c>
      <c r="B253" s="36" t="s">
        <v>336</v>
      </c>
      <c r="C253" s="23">
        <v>1</v>
      </c>
      <c r="D253" s="28" t="s">
        <v>366</v>
      </c>
    </row>
    <row r="254" spans="1:4" x14ac:dyDescent="0.45">
      <c r="A254" s="20" t="s">
        <v>40</v>
      </c>
      <c r="B254" s="36" t="s">
        <v>342</v>
      </c>
      <c r="C254" s="23">
        <v>1</v>
      </c>
      <c r="D254" s="28" t="s">
        <v>367</v>
      </c>
    </row>
    <row r="255" spans="1:4" x14ac:dyDescent="0.45">
      <c r="A255" s="20" t="s">
        <v>41</v>
      </c>
      <c r="B255" s="36" t="s">
        <v>133</v>
      </c>
      <c r="C255" s="23">
        <v>0.52004597701149424</v>
      </c>
      <c r="D255" s="28" t="s">
        <v>363</v>
      </c>
    </row>
    <row r="256" spans="1:4" x14ac:dyDescent="0.45">
      <c r="A256" s="20" t="s">
        <v>41</v>
      </c>
      <c r="B256" s="36" t="s">
        <v>134</v>
      </c>
      <c r="C256" s="23">
        <v>0.47995402298850576</v>
      </c>
      <c r="D256" s="28" t="s">
        <v>363</v>
      </c>
    </row>
    <row r="257" spans="1:4" x14ac:dyDescent="0.45">
      <c r="A257" s="20" t="s">
        <v>41</v>
      </c>
      <c r="B257" s="36" t="s">
        <v>291</v>
      </c>
      <c r="C257" s="23">
        <v>1</v>
      </c>
      <c r="D257" s="28" t="s">
        <v>364</v>
      </c>
    </row>
    <row r="258" spans="1:4" x14ac:dyDescent="0.45">
      <c r="A258" s="20" t="s">
        <v>41</v>
      </c>
      <c r="B258" s="36" t="s">
        <v>302</v>
      </c>
      <c r="C258" s="23">
        <v>1</v>
      </c>
      <c r="D258" s="28" t="s">
        <v>365</v>
      </c>
    </row>
    <row r="259" spans="1:4" x14ac:dyDescent="0.45">
      <c r="A259" s="20" t="s">
        <v>41</v>
      </c>
      <c r="B259" s="36" t="s">
        <v>336</v>
      </c>
      <c r="C259" s="23">
        <v>1</v>
      </c>
      <c r="D259" s="28" t="s">
        <v>366</v>
      </c>
    </row>
    <row r="260" spans="1:4" x14ac:dyDescent="0.45">
      <c r="A260" s="20" t="s">
        <v>41</v>
      </c>
      <c r="B260" s="36" t="s">
        <v>343</v>
      </c>
      <c r="C260" s="23">
        <v>1</v>
      </c>
      <c r="D260" s="28" t="s">
        <v>367</v>
      </c>
    </row>
    <row r="261" spans="1:4" x14ac:dyDescent="0.45">
      <c r="A261" s="20" t="s">
        <v>42</v>
      </c>
      <c r="B261" s="36" t="s">
        <v>134</v>
      </c>
      <c r="C261" s="23">
        <v>0.37471264367816093</v>
      </c>
      <c r="D261" s="28" t="s">
        <v>363</v>
      </c>
    </row>
    <row r="262" spans="1:4" x14ac:dyDescent="0.45">
      <c r="A262" s="20" t="s">
        <v>42</v>
      </c>
      <c r="B262" s="36" t="s">
        <v>135</v>
      </c>
      <c r="C262" s="23">
        <v>0.62528735632183907</v>
      </c>
      <c r="D262" s="28" t="s">
        <v>363</v>
      </c>
    </row>
    <row r="263" spans="1:4" x14ac:dyDescent="0.45">
      <c r="A263" s="20" t="s">
        <v>42</v>
      </c>
      <c r="B263" s="36" t="s">
        <v>291</v>
      </c>
      <c r="C263" s="23">
        <v>1</v>
      </c>
      <c r="D263" s="28" t="s">
        <v>364</v>
      </c>
    </row>
    <row r="264" spans="1:4" x14ac:dyDescent="0.45">
      <c r="A264" s="20" t="s">
        <v>42</v>
      </c>
      <c r="B264" s="36" t="s">
        <v>302</v>
      </c>
      <c r="C264" s="23">
        <v>1</v>
      </c>
      <c r="D264" s="28" t="s">
        <v>365</v>
      </c>
    </row>
    <row r="265" spans="1:4" x14ac:dyDescent="0.45">
      <c r="A265" s="20" t="s">
        <v>42</v>
      </c>
      <c r="B265" s="36" t="s">
        <v>336</v>
      </c>
      <c r="C265" s="23">
        <v>1</v>
      </c>
      <c r="D265" s="28" t="s">
        <v>366</v>
      </c>
    </row>
    <row r="266" spans="1:4" x14ac:dyDescent="0.45">
      <c r="A266" s="20" t="s">
        <v>42</v>
      </c>
      <c r="B266" s="36" t="s">
        <v>343</v>
      </c>
      <c r="C266" s="23">
        <v>1</v>
      </c>
      <c r="D266" s="28" t="s">
        <v>367</v>
      </c>
    </row>
    <row r="267" spans="1:4" x14ac:dyDescent="0.45">
      <c r="A267" s="20" t="s">
        <v>43</v>
      </c>
      <c r="B267" s="36" t="s">
        <v>133</v>
      </c>
      <c r="C267" s="23">
        <v>0.33921379310344824</v>
      </c>
      <c r="D267" s="28" t="s">
        <v>363</v>
      </c>
    </row>
    <row r="268" spans="1:4" x14ac:dyDescent="0.45">
      <c r="A268" s="20" t="s">
        <v>43</v>
      </c>
      <c r="B268" s="36" t="s">
        <v>122</v>
      </c>
      <c r="C268" s="23">
        <v>0.66078620689655176</v>
      </c>
      <c r="D268" s="28" t="s">
        <v>363</v>
      </c>
    </row>
    <row r="269" spans="1:4" x14ac:dyDescent="0.45">
      <c r="A269" s="20" t="s">
        <v>43</v>
      </c>
      <c r="B269" s="36" t="s">
        <v>291</v>
      </c>
      <c r="C269" s="23">
        <v>1</v>
      </c>
      <c r="D269" s="28" t="s">
        <v>364</v>
      </c>
    </row>
    <row r="270" spans="1:4" x14ac:dyDescent="0.45">
      <c r="A270" s="20" t="s">
        <v>43</v>
      </c>
      <c r="B270" s="36" t="s">
        <v>302</v>
      </c>
      <c r="C270" s="23">
        <v>1</v>
      </c>
      <c r="D270" s="28" t="s">
        <v>365</v>
      </c>
    </row>
    <row r="271" spans="1:4" x14ac:dyDescent="0.45">
      <c r="A271" s="20" t="s">
        <v>43</v>
      </c>
      <c r="B271" s="36" t="s">
        <v>336</v>
      </c>
      <c r="C271" s="23">
        <v>1</v>
      </c>
      <c r="D271" s="28" t="s">
        <v>366</v>
      </c>
    </row>
    <row r="272" spans="1:4" x14ac:dyDescent="0.45">
      <c r="A272" s="20" t="s">
        <v>43</v>
      </c>
      <c r="B272" s="36" t="s">
        <v>343</v>
      </c>
      <c r="C272" s="23">
        <v>1</v>
      </c>
      <c r="D272" s="28" t="s">
        <v>367</v>
      </c>
    </row>
    <row r="273" spans="1:4" x14ac:dyDescent="0.45">
      <c r="A273" s="20" t="s">
        <v>44</v>
      </c>
      <c r="B273" s="36" t="s">
        <v>135</v>
      </c>
      <c r="C273" s="23">
        <v>7.6551724137931029E-2</v>
      </c>
      <c r="D273" s="28" t="s">
        <v>363</v>
      </c>
    </row>
    <row r="274" spans="1:4" x14ac:dyDescent="0.45">
      <c r="A274" s="20" t="s">
        <v>44</v>
      </c>
      <c r="B274" s="36" t="s">
        <v>132</v>
      </c>
      <c r="C274" s="23">
        <v>0.77195402298850579</v>
      </c>
      <c r="D274" s="28" t="s">
        <v>363</v>
      </c>
    </row>
    <row r="275" spans="1:4" x14ac:dyDescent="0.45">
      <c r="A275" s="20" t="s">
        <v>44</v>
      </c>
      <c r="B275" s="36" t="s">
        <v>136</v>
      </c>
      <c r="C275" s="23">
        <v>0.15149425287356322</v>
      </c>
      <c r="D275" s="28" t="s">
        <v>363</v>
      </c>
    </row>
    <row r="276" spans="1:4" x14ac:dyDescent="0.45">
      <c r="A276" s="20" t="s">
        <v>44</v>
      </c>
      <c r="B276" s="36" t="s">
        <v>291</v>
      </c>
      <c r="C276" s="23">
        <v>1</v>
      </c>
      <c r="D276" s="28" t="s">
        <v>364</v>
      </c>
    </row>
    <row r="277" spans="1:4" x14ac:dyDescent="0.45">
      <c r="A277" s="20" t="s">
        <v>44</v>
      </c>
      <c r="B277" s="36" t="s">
        <v>302</v>
      </c>
      <c r="C277" s="23">
        <v>1</v>
      </c>
      <c r="D277" s="28" t="s">
        <v>365</v>
      </c>
    </row>
    <row r="278" spans="1:4" x14ac:dyDescent="0.45">
      <c r="A278" s="20" t="s">
        <v>44</v>
      </c>
      <c r="B278" s="36" t="s">
        <v>336</v>
      </c>
      <c r="C278" s="23">
        <v>1</v>
      </c>
      <c r="D278" s="28" t="s">
        <v>366</v>
      </c>
    </row>
    <row r="279" spans="1:4" x14ac:dyDescent="0.45">
      <c r="A279" s="20" t="s">
        <v>44</v>
      </c>
      <c r="B279" s="36" t="s">
        <v>343</v>
      </c>
      <c r="C279" s="23">
        <v>1</v>
      </c>
      <c r="D279" s="28" t="s">
        <v>367</v>
      </c>
    </row>
    <row r="280" spans="1:4" x14ac:dyDescent="0.45">
      <c r="A280" s="20" t="s">
        <v>45</v>
      </c>
      <c r="B280" s="36" t="s">
        <v>276</v>
      </c>
      <c r="C280" s="23">
        <v>0.19525747126436785</v>
      </c>
      <c r="D280" s="28" t="s">
        <v>363</v>
      </c>
    </row>
    <row r="281" spans="1:4" x14ac:dyDescent="0.45">
      <c r="A281" s="20" t="s">
        <v>45</v>
      </c>
      <c r="B281" s="36" t="s">
        <v>268</v>
      </c>
      <c r="C281" s="23">
        <v>0.35483218390804605</v>
      </c>
      <c r="D281" s="28" t="s">
        <v>363</v>
      </c>
    </row>
    <row r="282" spans="1:4" x14ac:dyDescent="0.45">
      <c r="A282" s="20" t="s">
        <v>45</v>
      </c>
      <c r="B282" s="36" t="s">
        <v>127</v>
      </c>
      <c r="C282" s="23">
        <v>0.36680229885057475</v>
      </c>
      <c r="D282" s="28" t="s">
        <v>363</v>
      </c>
    </row>
    <row r="283" spans="1:4" x14ac:dyDescent="0.45">
      <c r="A283" s="20" t="s">
        <v>45</v>
      </c>
      <c r="B283" s="36" t="s">
        <v>136</v>
      </c>
      <c r="C283" s="23">
        <v>8.3108045977011269E-2</v>
      </c>
      <c r="D283" s="28" t="s">
        <v>363</v>
      </c>
    </row>
    <row r="284" spans="1:4" x14ac:dyDescent="0.45">
      <c r="A284" s="20" t="s">
        <v>45</v>
      </c>
      <c r="B284" s="36" t="s">
        <v>291</v>
      </c>
      <c r="C284" s="23">
        <v>1</v>
      </c>
      <c r="D284" s="28" t="s">
        <v>364</v>
      </c>
    </row>
    <row r="285" spans="1:4" x14ac:dyDescent="0.45">
      <c r="A285" s="20" t="s">
        <v>45</v>
      </c>
      <c r="B285" s="36" t="s">
        <v>302</v>
      </c>
      <c r="C285" s="23">
        <v>1</v>
      </c>
      <c r="D285" s="28" t="s">
        <v>365</v>
      </c>
    </row>
    <row r="286" spans="1:4" x14ac:dyDescent="0.45">
      <c r="A286" s="20" t="s">
        <v>45</v>
      </c>
      <c r="B286" s="36" t="s">
        <v>336</v>
      </c>
      <c r="C286" s="23">
        <v>1</v>
      </c>
      <c r="D286" s="28" t="s">
        <v>366</v>
      </c>
    </row>
    <row r="287" spans="1:4" x14ac:dyDescent="0.45">
      <c r="A287" s="20" t="s">
        <v>45</v>
      </c>
      <c r="B287" s="36" t="s">
        <v>344</v>
      </c>
      <c r="C287" s="23">
        <v>1</v>
      </c>
      <c r="D287" s="28" t="s">
        <v>367</v>
      </c>
    </row>
    <row r="288" spans="1:4" x14ac:dyDescent="0.45">
      <c r="A288" s="20" t="s">
        <v>46</v>
      </c>
      <c r="B288" s="36" t="s">
        <v>127</v>
      </c>
      <c r="C288" s="23">
        <v>0.18795402298850575</v>
      </c>
      <c r="D288" s="28" t="s">
        <v>363</v>
      </c>
    </row>
    <row r="289" spans="1:4" x14ac:dyDescent="0.45">
      <c r="A289" s="20" t="s">
        <v>46</v>
      </c>
      <c r="B289" s="36" t="s">
        <v>136</v>
      </c>
      <c r="C289" s="23">
        <v>0.4442298850574713</v>
      </c>
      <c r="D289" s="28" t="s">
        <v>363</v>
      </c>
    </row>
    <row r="290" spans="1:4" x14ac:dyDescent="0.45">
      <c r="A290" s="20" t="s">
        <v>46</v>
      </c>
      <c r="B290" s="36" t="s">
        <v>137</v>
      </c>
      <c r="C290" s="23">
        <v>0.36781609195402298</v>
      </c>
      <c r="D290" s="28" t="s">
        <v>363</v>
      </c>
    </row>
    <row r="291" spans="1:4" x14ac:dyDescent="0.45">
      <c r="A291" s="20" t="s">
        <v>46</v>
      </c>
      <c r="B291" s="36" t="s">
        <v>291</v>
      </c>
      <c r="C291" s="23">
        <v>1</v>
      </c>
      <c r="D291" s="28" t="s">
        <v>364</v>
      </c>
    </row>
    <row r="292" spans="1:4" x14ac:dyDescent="0.45">
      <c r="A292" s="20" t="s">
        <v>46</v>
      </c>
      <c r="B292" s="36" t="s">
        <v>302</v>
      </c>
      <c r="C292" s="23">
        <v>1</v>
      </c>
      <c r="D292" s="28" t="s">
        <v>365</v>
      </c>
    </row>
    <row r="293" spans="1:4" x14ac:dyDescent="0.45">
      <c r="A293" s="20" t="s">
        <v>46</v>
      </c>
      <c r="B293" s="36" t="s">
        <v>336</v>
      </c>
      <c r="C293" s="23">
        <v>1</v>
      </c>
      <c r="D293" s="28" t="s">
        <v>366</v>
      </c>
    </row>
    <row r="294" spans="1:4" x14ac:dyDescent="0.45">
      <c r="A294" s="20" t="s">
        <v>46</v>
      </c>
      <c r="B294" s="36" t="s">
        <v>344</v>
      </c>
      <c r="C294" s="23">
        <v>1</v>
      </c>
      <c r="D294" s="28" t="s">
        <v>367</v>
      </c>
    </row>
    <row r="295" spans="1:4" x14ac:dyDescent="0.45">
      <c r="A295" s="20" t="s">
        <v>47</v>
      </c>
      <c r="B295" s="36" t="s">
        <v>127</v>
      </c>
      <c r="C295" s="23">
        <v>0.2413793103448276</v>
      </c>
      <c r="D295" s="28" t="s">
        <v>363</v>
      </c>
    </row>
    <row r="296" spans="1:4" x14ac:dyDescent="0.45">
      <c r="A296" s="20" t="s">
        <v>47</v>
      </c>
      <c r="B296" s="36" t="s">
        <v>137</v>
      </c>
      <c r="C296" s="23">
        <v>0.42344827586206896</v>
      </c>
      <c r="D296" s="28" t="s">
        <v>363</v>
      </c>
    </row>
    <row r="297" spans="1:4" x14ac:dyDescent="0.45">
      <c r="A297" s="20" t="s">
        <v>47</v>
      </c>
      <c r="B297" s="36" t="s">
        <v>128</v>
      </c>
      <c r="C297" s="23">
        <v>0.33517241379310347</v>
      </c>
      <c r="D297" s="28" t="s">
        <v>363</v>
      </c>
    </row>
    <row r="298" spans="1:4" x14ac:dyDescent="0.45">
      <c r="A298" s="20" t="s">
        <v>47</v>
      </c>
      <c r="B298" s="36" t="s">
        <v>291</v>
      </c>
      <c r="C298" s="23">
        <v>1</v>
      </c>
      <c r="D298" s="28" t="s">
        <v>364</v>
      </c>
    </row>
    <row r="299" spans="1:4" x14ac:dyDescent="0.45">
      <c r="A299" s="20" t="s">
        <v>47</v>
      </c>
      <c r="B299" s="36" t="s">
        <v>302</v>
      </c>
      <c r="C299" s="23">
        <v>1</v>
      </c>
      <c r="D299" s="28" t="s">
        <v>365</v>
      </c>
    </row>
    <row r="300" spans="1:4" x14ac:dyDescent="0.45">
      <c r="A300" s="20" t="s">
        <v>47</v>
      </c>
      <c r="B300" s="36" t="s">
        <v>336</v>
      </c>
      <c r="C300" s="23">
        <v>1</v>
      </c>
      <c r="D300" s="28" t="s">
        <v>366</v>
      </c>
    </row>
    <row r="301" spans="1:4" x14ac:dyDescent="0.45">
      <c r="A301" s="20" t="s">
        <v>47</v>
      </c>
      <c r="B301" s="36" t="s">
        <v>344</v>
      </c>
      <c r="C301" s="23">
        <v>1</v>
      </c>
      <c r="D301" s="28" t="s">
        <v>367</v>
      </c>
    </row>
    <row r="302" spans="1:4" x14ac:dyDescent="0.45">
      <c r="A302" s="20" t="s">
        <v>48</v>
      </c>
      <c r="B302" s="36" t="s">
        <v>139</v>
      </c>
      <c r="C302" s="23">
        <v>0.8193264367816091</v>
      </c>
      <c r="D302" s="28" t="s">
        <v>363</v>
      </c>
    </row>
    <row r="303" spans="1:4" x14ac:dyDescent="0.45">
      <c r="A303" s="20" t="s">
        <v>48</v>
      </c>
      <c r="B303" s="36" t="s">
        <v>140</v>
      </c>
      <c r="C303" s="23">
        <v>0.18067356321839081</v>
      </c>
      <c r="D303" s="28" t="s">
        <v>363</v>
      </c>
    </row>
    <row r="304" spans="1:4" x14ac:dyDescent="0.45">
      <c r="A304" s="20" t="s">
        <v>48</v>
      </c>
      <c r="B304" s="36" t="s">
        <v>291</v>
      </c>
      <c r="C304" s="23">
        <v>1</v>
      </c>
      <c r="D304" s="28" t="s">
        <v>364</v>
      </c>
    </row>
    <row r="305" spans="1:4" x14ac:dyDescent="0.45">
      <c r="A305" s="20" t="s">
        <v>48</v>
      </c>
      <c r="B305" s="36" t="s">
        <v>303</v>
      </c>
      <c r="C305" s="23">
        <v>1</v>
      </c>
      <c r="D305" s="28" t="s">
        <v>365</v>
      </c>
    </row>
    <row r="306" spans="1:4" x14ac:dyDescent="0.45">
      <c r="A306" s="20" t="s">
        <v>48</v>
      </c>
      <c r="B306" s="36" t="s">
        <v>337</v>
      </c>
      <c r="C306" s="23">
        <v>1</v>
      </c>
      <c r="D306" s="28" t="s">
        <v>366</v>
      </c>
    </row>
    <row r="307" spans="1:4" x14ac:dyDescent="0.45">
      <c r="A307" s="20" t="s">
        <v>48</v>
      </c>
      <c r="B307" s="36" t="s">
        <v>362</v>
      </c>
      <c r="C307" s="23">
        <v>1</v>
      </c>
      <c r="D307" s="28" t="s">
        <v>367</v>
      </c>
    </row>
    <row r="308" spans="1:4" x14ac:dyDescent="0.45">
      <c r="A308" s="20" t="s">
        <v>49</v>
      </c>
      <c r="B308" s="36" t="s">
        <v>140</v>
      </c>
      <c r="C308" s="23">
        <v>0.64137931034482754</v>
      </c>
      <c r="D308" s="28" t="s">
        <v>363</v>
      </c>
    </row>
    <row r="309" spans="1:4" x14ac:dyDescent="0.45">
      <c r="A309" s="20" t="s">
        <v>49</v>
      </c>
      <c r="B309" s="36" t="s">
        <v>138</v>
      </c>
      <c r="C309" s="23">
        <v>0.35862068965517241</v>
      </c>
      <c r="D309" s="28" t="s">
        <v>363</v>
      </c>
    </row>
    <row r="310" spans="1:4" x14ac:dyDescent="0.45">
      <c r="A310" s="20" t="s">
        <v>49</v>
      </c>
      <c r="B310" s="36" t="s">
        <v>291</v>
      </c>
      <c r="C310" s="23">
        <v>1</v>
      </c>
      <c r="D310" s="28" t="s">
        <v>364</v>
      </c>
    </row>
    <row r="311" spans="1:4" x14ac:dyDescent="0.45">
      <c r="A311" s="20" t="s">
        <v>49</v>
      </c>
      <c r="B311" s="36" t="s">
        <v>303</v>
      </c>
      <c r="C311" s="23">
        <v>1</v>
      </c>
      <c r="D311" s="28" t="s">
        <v>365</v>
      </c>
    </row>
    <row r="312" spans="1:4" x14ac:dyDescent="0.45">
      <c r="A312" s="20" t="s">
        <v>49</v>
      </c>
      <c r="B312" s="36" t="s">
        <v>337</v>
      </c>
      <c r="C312" s="23">
        <v>1</v>
      </c>
      <c r="D312" s="28" t="s">
        <v>366</v>
      </c>
    </row>
    <row r="313" spans="1:4" x14ac:dyDescent="0.45">
      <c r="A313" s="20" t="s">
        <v>49</v>
      </c>
      <c r="B313" s="36" t="s">
        <v>362</v>
      </c>
      <c r="C313" s="23">
        <v>1</v>
      </c>
      <c r="D313" s="28" t="s">
        <v>367</v>
      </c>
    </row>
    <row r="314" spans="1:4" x14ac:dyDescent="0.45">
      <c r="A314" s="20" t="s">
        <v>50</v>
      </c>
      <c r="B314" s="36" t="s">
        <v>277</v>
      </c>
      <c r="C314" s="23">
        <v>0.58979310344827585</v>
      </c>
      <c r="D314" s="28" t="s">
        <v>363</v>
      </c>
    </row>
    <row r="315" spans="1:4" x14ac:dyDescent="0.45">
      <c r="A315" s="20" t="s">
        <v>50</v>
      </c>
      <c r="B315" s="36" t="s">
        <v>278</v>
      </c>
      <c r="C315" s="23">
        <v>0.41020689655172415</v>
      </c>
      <c r="D315" s="28" t="s">
        <v>363</v>
      </c>
    </row>
    <row r="316" spans="1:4" x14ac:dyDescent="0.45">
      <c r="A316" s="20" t="s">
        <v>50</v>
      </c>
      <c r="B316" s="36" t="s">
        <v>291</v>
      </c>
      <c r="C316" s="23">
        <v>1</v>
      </c>
      <c r="D316" s="28" t="s">
        <v>364</v>
      </c>
    </row>
    <row r="317" spans="1:4" x14ac:dyDescent="0.45">
      <c r="A317" s="20" t="s">
        <v>50</v>
      </c>
      <c r="B317" s="36" t="s">
        <v>304</v>
      </c>
      <c r="C317" s="23">
        <v>1</v>
      </c>
      <c r="D317" s="28" t="s">
        <v>365</v>
      </c>
    </row>
    <row r="318" spans="1:4" x14ac:dyDescent="0.45">
      <c r="A318" s="20" t="s">
        <v>50</v>
      </c>
      <c r="B318" s="36" t="s">
        <v>321</v>
      </c>
      <c r="C318" s="23">
        <v>1</v>
      </c>
      <c r="D318" s="28" t="s">
        <v>366</v>
      </c>
    </row>
    <row r="319" spans="1:4" x14ac:dyDescent="0.45">
      <c r="A319" s="20" t="s">
        <v>50</v>
      </c>
      <c r="B319" s="36" t="s">
        <v>362</v>
      </c>
      <c r="C319" s="23">
        <v>0.96626506024096381</v>
      </c>
      <c r="D319" s="28" t="s">
        <v>367</v>
      </c>
    </row>
    <row r="320" spans="1:4" x14ac:dyDescent="0.45">
      <c r="A320" s="20" t="s">
        <v>50</v>
      </c>
      <c r="B320" s="36" t="s">
        <v>344</v>
      </c>
      <c r="C320" s="23">
        <v>3.3734939759036145E-2</v>
      </c>
      <c r="D320" s="28" t="s">
        <v>367</v>
      </c>
    </row>
    <row r="321" spans="1:4" x14ac:dyDescent="0.45">
      <c r="A321" s="20" t="s">
        <v>51</v>
      </c>
      <c r="B321" s="36" t="s">
        <v>278</v>
      </c>
      <c r="C321" s="23">
        <v>0.29365517241379308</v>
      </c>
      <c r="D321" s="28" t="s">
        <v>363</v>
      </c>
    </row>
    <row r="322" spans="1:4" x14ac:dyDescent="0.45">
      <c r="A322" s="20" t="s">
        <v>51</v>
      </c>
      <c r="B322" s="36" t="s">
        <v>279</v>
      </c>
      <c r="C322" s="23">
        <v>0.66376551724137933</v>
      </c>
      <c r="D322" s="28" t="s">
        <v>363</v>
      </c>
    </row>
    <row r="323" spans="1:4" x14ac:dyDescent="0.45">
      <c r="A323" s="20" t="s">
        <v>51</v>
      </c>
      <c r="B323" s="36" t="s">
        <v>280</v>
      </c>
      <c r="C323" s="23">
        <v>4.2579310344827585E-2</v>
      </c>
      <c r="D323" s="28" t="s">
        <v>363</v>
      </c>
    </row>
    <row r="324" spans="1:4" x14ac:dyDescent="0.45">
      <c r="A324" s="20" t="s">
        <v>51</v>
      </c>
      <c r="B324" s="36" t="s">
        <v>291</v>
      </c>
      <c r="C324" s="23">
        <v>1</v>
      </c>
      <c r="D324" s="28" t="s">
        <v>364</v>
      </c>
    </row>
    <row r="325" spans="1:4" x14ac:dyDescent="0.45">
      <c r="A325" s="20" t="s">
        <v>51</v>
      </c>
      <c r="B325" s="36" t="s">
        <v>304</v>
      </c>
      <c r="C325" s="23">
        <v>1</v>
      </c>
      <c r="D325" s="28" t="s">
        <v>365</v>
      </c>
    </row>
    <row r="326" spans="1:4" x14ac:dyDescent="0.45">
      <c r="A326" s="20" t="s">
        <v>51</v>
      </c>
      <c r="B326" s="36" t="s">
        <v>321</v>
      </c>
      <c r="C326" s="23">
        <v>1</v>
      </c>
      <c r="D326" s="28" t="s">
        <v>366</v>
      </c>
    </row>
    <row r="327" spans="1:4" x14ac:dyDescent="0.45">
      <c r="A327" s="20" t="s">
        <v>51</v>
      </c>
      <c r="B327" s="36" t="s">
        <v>345</v>
      </c>
      <c r="C327" s="23">
        <v>1</v>
      </c>
      <c r="D327" s="28" t="s">
        <v>367</v>
      </c>
    </row>
    <row r="328" spans="1:4" x14ac:dyDescent="0.45">
      <c r="A328" s="20" t="s">
        <v>52</v>
      </c>
      <c r="B328" s="36" t="s">
        <v>280</v>
      </c>
      <c r="C328" s="23">
        <v>0.7212436781609195</v>
      </c>
      <c r="D328" s="28" t="s">
        <v>363</v>
      </c>
    </row>
    <row r="329" spans="1:4" x14ac:dyDescent="0.45">
      <c r="A329" s="20" t="s">
        <v>52</v>
      </c>
      <c r="B329" s="36" t="s">
        <v>281</v>
      </c>
      <c r="C329" s="23">
        <v>0.27875632183908045</v>
      </c>
      <c r="D329" s="28" t="s">
        <v>363</v>
      </c>
    </row>
    <row r="330" spans="1:4" x14ac:dyDescent="0.45">
      <c r="A330" s="20" t="s">
        <v>52</v>
      </c>
      <c r="B330" s="36" t="s">
        <v>291</v>
      </c>
      <c r="C330" s="23">
        <v>1</v>
      </c>
      <c r="D330" s="28" t="s">
        <v>364</v>
      </c>
    </row>
    <row r="331" spans="1:4" x14ac:dyDescent="0.45">
      <c r="A331" s="20" t="s">
        <v>52</v>
      </c>
      <c r="B331" s="36" t="s">
        <v>304</v>
      </c>
      <c r="C331" s="23">
        <v>1</v>
      </c>
      <c r="D331" s="28" t="s">
        <v>365</v>
      </c>
    </row>
    <row r="332" spans="1:4" x14ac:dyDescent="0.45">
      <c r="A332" s="20" t="s">
        <v>52</v>
      </c>
      <c r="B332" s="36" t="s">
        <v>321</v>
      </c>
      <c r="C332" s="23">
        <v>0.22033163265306122</v>
      </c>
      <c r="D332" s="28" t="s">
        <v>366</v>
      </c>
    </row>
    <row r="333" spans="1:4" x14ac:dyDescent="0.45">
      <c r="A333" s="20" t="s">
        <v>52</v>
      </c>
      <c r="B333" s="36" t="s">
        <v>322</v>
      </c>
      <c r="C333" s="23">
        <v>0.77966836734693867</v>
      </c>
      <c r="D333" s="28" t="s">
        <v>366</v>
      </c>
    </row>
    <row r="334" spans="1:4" x14ac:dyDescent="0.45">
      <c r="A334" s="20" t="s">
        <v>52</v>
      </c>
      <c r="B334" s="36" t="s">
        <v>345</v>
      </c>
      <c r="C334" s="23">
        <v>1</v>
      </c>
      <c r="D334" s="28" t="s">
        <v>367</v>
      </c>
    </row>
    <row r="335" spans="1:4" x14ac:dyDescent="0.45">
      <c r="A335" s="20" t="s">
        <v>53</v>
      </c>
      <c r="B335" s="36" t="s">
        <v>141</v>
      </c>
      <c r="C335" s="23">
        <v>0.70261379310344829</v>
      </c>
      <c r="D335" s="28" t="s">
        <v>363</v>
      </c>
    </row>
    <row r="336" spans="1:4" x14ac:dyDescent="0.45">
      <c r="A336" s="20" t="s">
        <v>53</v>
      </c>
      <c r="B336" s="36" t="s">
        <v>142</v>
      </c>
      <c r="C336" s="23">
        <v>0.29738620689655176</v>
      </c>
      <c r="D336" s="28" t="s">
        <v>363</v>
      </c>
    </row>
    <row r="337" spans="1:4" x14ac:dyDescent="0.45">
      <c r="A337" s="20" t="s">
        <v>53</v>
      </c>
      <c r="B337" s="36" t="s">
        <v>292</v>
      </c>
      <c r="C337" s="23">
        <v>1</v>
      </c>
      <c r="D337" s="28" t="s">
        <v>364</v>
      </c>
    </row>
    <row r="338" spans="1:4" x14ac:dyDescent="0.45">
      <c r="A338" s="20" t="s">
        <v>53</v>
      </c>
      <c r="B338" s="36" t="s">
        <v>305</v>
      </c>
      <c r="C338" s="23">
        <v>1</v>
      </c>
      <c r="D338" s="28" t="s">
        <v>365</v>
      </c>
    </row>
    <row r="339" spans="1:4" x14ac:dyDescent="0.45">
      <c r="A339" s="20" t="s">
        <v>53</v>
      </c>
      <c r="B339" s="36" t="s">
        <v>322</v>
      </c>
      <c r="C339" s="23">
        <v>1</v>
      </c>
      <c r="D339" s="28" t="s">
        <v>366</v>
      </c>
    </row>
    <row r="340" spans="1:4" x14ac:dyDescent="0.45">
      <c r="A340" s="20" t="s">
        <v>53</v>
      </c>
      <c r="B340" s="36" t="s">
        <v>345</v>
      </c>
      <c r="C340" s="23">
        <v>1</v>
      </c>
      <c r="D340" s="28" t="s">
        <v>367</v>
      </c>
    </row>
    <row r="341" spans="1:4" x14ac:dyDescent="0.45">
      <c r="A341" s="20" t="s">
        <v>54</v>
      </c>
      <c r="B341" s="36" t="s">
        <v>142</v>
      </c>
      <c r="C341" s="23">
        <v>0.36390804597701154</v>
      </c>
      <c r="D341" s="28" t="s">
        <v>363</v>
      </c>
    </row>
    <row r="342" spans="1:4" x14ac:dyDescent="0.45">
      <c r="A342" s="20" t="s">
        <v>54</v>
      </c>
      <c r="B342" s="36" t="s">
        <v>143</v>
      </c>
      <c r="C342" s="23">
        <v>0.63609195402298846</v>
      </c>
      <c r="D342" s="28" t="s">
        <v>363</v>
      </c>
    </row>
    <row r="343" spans="1:4" x14ac:dyDescent="0.45">
      <c r="A343" s="20" t="s">
        <v>54</v>
      </c>
      <c r="B343" s="36" t="s">
        <v>292</v>
      </c>
      <c r="C343" s="23">
        <v>1</v>
      </c>
      <c r="D343" s="28" t="s">
        <v>364</v>
      </c>
    </row>
    <row r="344" spans="1:4" x14ac:dyDescent="0.45">
      <c r="A344" s="20" t="s">
        <v>54</v>
      </c>
      <c r="B344" s="36" t="s">
        <v>306</v>
      </c>
      <c r="C344" s="23">
        <v>1</v>
      </c>
      <c r="D344" s="28" t="s">
        <v>365</v>
      </c>
    </row>
    <row r="345" spans="1:4" x14ac:dyDescent="0.45">
      <c r="A345" s="20" t="s">
        <v>54</v>
      </c>
      <c r="B345" s="36" t="s">
        <v>322</v>
      </c>
      <c r="C345" s="23">
        <v>1</v>
      </c>
      <c r="D345" s="28" t="s">
        <v>366</v>
      </c>
    </row>
    <row r="346" spans="1:4" x14ac:dyDescent="0.45">
      <c r="A346" s="20" t="s">
        <v>54</v>
      </c>
      <c r="B346" s="36" t="s">
        <v>345</v>
      </c>
      <c r="C346" s="23">
        <v>1</v>
      </c>
      <c r="D346" s="28" t="s">
        <v>367</v>
      </c>
    </row>
    <row r="347" spans="1:4" x14ac:dyDescent="0.45">
      <c r="A347" s="20" t="s">
        <v>55</v>
      </c>
      <c r="B347" s="36" t="s">
        <v>143</v>
      </c>
      <c r="C347" s="23">
        <v>4.4137931034482755E-2</v>
      </c>
      <c r="D347" s="28" t="s">
        <v>363</v>
      </c>
    </row>
    <row r="348" spans="1:4" x14ac:dyDescent="0.45">
      <c r="A348" s="20" t="s">
        <v>55</v>
      </c>
      <c r="B348" s="36" t="s">
        <v>144</v>
      </c>
      <c r="C348" s="23">
        <v>0.74413793103448278</v>
      </c>
      <c r="D348" s="28" t="s">
        <v>363</v>
      </c>
    </row>
    <row r="349" spans="1:4" x14ac:dyDescent="0.45">
      <c r="A349" s="20" t="s">
        <v>55</v>
      </c>
      <c r="B349" s="36" t="s">
        <v>146</v>
      </c>
      <c r="C349" s="23">
        <v>0.21172413793103448</v>
      </c>
      <c r="D349" s="28" t="s">
        <v>363</v>
      </c>
    </row>
    <row r="350" spans="1:4" x14ac:dyDescent="0.45">
      <c r="A350" s="20" t="s">
        <v>55</v>
      </c>
      <c r="B350" s="36" t="s">
        <v>292</v>
      </c>
      <c r="C350" s="23">
        <v>1</v>
      </c>
      <c r="D350" s="28" t="s">
        <v>364</v>
      </c>
    </row>
    <row r="351" spans="1:4" x14ac:dyDescent="0.45">
      <c r="A351" s="20" t="s">
        <v>55</v>
      </c>
      <c r="B351" s="36" t="s">
        <v>306</v>
      </c>
      <c r="C351" s="23">
        <v>1</v>
      </c>
      <c r="D351" s="28" t="s">
        <v>365</v>
      </c>
    </row>
    <row r="352" spans="1:4" x14ac:dyDescent="0.45">
      <c r="A352" s="20" t="s">
        <v>55</v>
      </c>
      <c r="B352" s="36" t="s">
        <v>322</v>
      </c>
      <c r="C352" s="23">
        <v>1</v>
      </c>
      <c r="D352" s="28" t="s">
        <v>366</v>
      </c>
    </row>
    <row r="353" spans="1:4" x14ac:dyDescent="0.45">
      <c r="A353" s="20" t="s">
        <v>55</v>
      </c>
      <c r="B353" s="36" t="s">
        <v>345</v>
      </c>
      <c r="C353" s="23">
        <v>1</v>
      </c>
      <c r="D353" s="28" t="s">
        <v>367</v>
      </c>
    </row>
    <row r="354" spans="1:4" x14ac:dyDescent="0.45">
      <c r="A354" s="20" t="s">
        <v>56</v>
      </c>
      <c r="B354" s="36" t="s">
        <v>146</v>
      </c>
      <c r="C354" s="23">
        <v>0.33954022988505744</v>
      </c>
      <c r="D354" s="28" t="s">
        <v>363</v>
      </c>
    </row>
    <row r="355" spans="1:4" x14ac:dyDescent="0.45">
      <c r="A355" s="20" t="s">
        <v>56</v>
      </c>
      <c r="B355" s="36" t="s">
        <v>147</v>
      </c>
      <c r="C355" s="23">
        <v>0.6604597701149425</v>
      </c>
      <c r="D355" s="28" t="s">
        <v>363</v>
      </c>
    </row>
    <row r="356" spans="1:4" x14ac:dyDescent="0.45">
      <c r="A356" s="20" t="s">
        <v>56</v>
      </c>
      <c r="B356" s="36" t="s">
        <v>292</v>
      </c>
      <c r="C356" s="23">
        <v>1</v>
      </c>
      <c r="D356" s="28" t="s">
        <v>364</v>
      </c>
    </row>
    <row r="357" spans="1:4" x14ac:dyDescent="0.45">
      <c r="A357" s="20" t="s">
        <v>56</v>
      </c>
      <c r="B357" s="36" t="s">
        <v>306</v>
      </c>
      <c r="C357" s="23">
        <v>1</v>
      </c>
      <c r="D357" s="28" t="s">
        <v>365</v>
      </c>
    </row>
    <row r="358" spans="1:4" x14ac:dyDescent="0.45">
      <c r="A358" s="20" t="s">
        <v>56</v>
      </c>
      <c r="B358" s="36" t="s">
        <v>322</v>
      </c>
      <c r="C358" s="23">
        <v>0.23469387755102036</v>
      </c>
      <c r="D358" s="28" t="s">
        <v>366</v>
      </c>
    </row>
    <row r="359" spans="1:4" x14ac:dyDescent="0.45">
      <c r="A359" s="20" t="s">
        <v>56</v>
      </c>
      <c r="B359" s="36" t="s">
        <v>323</v>
      </c>
      <c r="C359" s="23">
        <v>0.76530612244897955</v>
      </c>
      <c r="D359" s="28" t="s">
        <v>366</v>
      </c>
    </row>
    <row r="360" spans="1:4" x14ac:dyDescent="0.45">
      <c r="A360" s="20" t="s">
        <v>56</v>
      </c>
      <c r="B360" s="36" t="s">
        <v>345</v>
      </c>
      <c r="C360" s="23">
        <v>1</v>
      </c>
      <c r="D360" s="28" t="s">
        <v>367</v>
      </c>
    </row>
    <row r="361" spans="1:4" x14ac:dyDescent="0.45">
      <c r="A361" s="20" t="s">
        <v>57</v>
      </c>
      <c r="B361" s="36" t="s">
        <v>147</v>
      </c>
      <c r="C361" s="23">
        <v>0.13758620689655174</v>
      </c>
      <c r="D361" s="28" t="s">
        <v>363</v>
      </c>
    </row>
    <row r="362" spans="1:4" x14ac:dyDescent="0.45">
      <c r="A362" s="20" t="s">
        <v>57</v>
      </c>
      <c r="B362" s="36" t="s">
        <v>149</v>
      </c>
      <c r="C362" s="23">
        <v>0.68880459770114943</v>
      </c>
      <c r="D362" s="28" t="s">
        <v>363</v>
      </c>
    </row>
    <row r="363" spans="1:4" x14ac:dyDescent="0.45">
      <c r="A363" s="20" t="s">
        <v>57</v>
      </c>
      <c r="B363" s="36" t="s">
        <v>151</v>
      </c>
      <c r="C363" s="23">
        <v>0.17360919540229885</v>
      </c>
      <c r="D363" s="28" t="s">
        <v>363</v>
      </c>
    </row>
    <row r="364" spans="1:4" x14ac:dyDescent="0.45">
      <c r="A364" s="20" t="s">
        <v>57</v>
      </c>
      <c r="B364" s="36" t="s">
        <v>292</v>
      </c>
      <c r="C364" s="23">
        <v>1</v>
      </c>
      <c r="D364" s="28" t="s">
        <v>364</v>
      </c>
    </row>
    <row r="365" spans="1:4" x14ac:dyDescent="0.45">
      <c r="A365" s="20" t="s">
        <v>57</v>
      </c>
      <c r="B365" s="36" t="s">
        <v>306</v>
      </c>
      <c r="C365" s="23">
        <v>1</v>
      </c>
      <c r="D365" s="28" t="s">
        <v>365</v>
      </c>
    </row>
    <row r="366" spans="1:4" x14ac:dyDescent="0.45">
      <c r="A366" s="20" t="s">
        <v>57</v>
      </c>
      <c r="B366" s="36" t="s">
        <v>323</v>
      </c>
      <c r="C366" s="23">
        <v>1</v>
      </c>
      <c r="D366" s="28" t="s">
        <v>366</v>
      </c>
    </row>
    <row r="367" spans="1:4" x14ac:dyDescent="0.45">
      <c r="A367" s="20" t="s">
        <v>57</v>
      </c>
      <c r="B367" s="36" t="s">
        <v>345</v>
      </c>
      <c r="C367" s="23">
        <v>1</v>
      </c>
      <c r="D367" s="28" t="s">
        <v>367</v>
      </c>
    </row>
    <row r="368" spans="1:4" x14ac:dyDescent="0.45">
      <c r="A368" s="20" t="s">
        <v>58</v>
      </c>
      <c r="B368" s="36" t="s">
        <v>151</v>
      </c>
      <c r="C368" s="23">
        <v>0.68045977011494252</v>
      </c>
      <c r="D368" s="28" t="s">
        <v>363</v>
      </c>
    </row>
    <row r="369" spans="1:4" x14ac:dyDescent="0.45">
      <c r="A369" s="20" t="s">
        <v>58</v>
      </c>
      <c r="B369" s="36" t="s">
        <v>152</v>
      </c>
      <c r="C369" s="23">
        <v>0.31954022988505748</v>
      </c>
      <c r="D369" s="28" t="s">
        <v>363</v>
      </c>
    </row>
    <row r="370" spans="1:4" x14ac:dyDescent="0.45">
      <c r="A370" s="20" t="s">
        <v>58</v>
      </c>
      <c r="B370" s="36" t="s">
        <v>292</v>
      </c>
      <c r="C370" s="23">
        <v>1</v>
      </c>
      <c r="D370" s="28" t="s">
        <v>364</v>
      </c>
    </row>
    <row r="371" spans="1:4" x14ac:dyDescent="0.45">
      <c r="A371" s="20" t="s">
        <v>58</v>
      </c>
      <c r="B371" s="36" t="s">
        <v>306</v>
      </c>
      <c r="C371" s="23">
        <v>1</v>
      </c>
      <c r="D371" s="28" t="s">
        <v>365</v>
      </c>
    </row>
    <row r="372" spans="1:4" x14ac:dyDescent="0.45">
      <c r="A372" s="20" t="s">
        <v>58</v>
      </c>
      <c r="B372" s="36" t="s">
        <v>323</v>
      </c>
      <c r="C372" s="23">
        <v>1</v>
      </c>
      <c r="D372" s="28" t="s">
        <v>366</v>
      </c>
    </row>
    <row r="373" spans="1:4" x14ac:dyDescent="0.45">
      <c r="A373" s="20" t="s">
        <v>58</v>
      </c>
      <c r="B373" s="36" t="s">
        <v>344</v>
      </c>
      <c r="C373" s="23">
        <v>0.18286443831593777</v>
      </c>
      <c r="D373" s="28" t="s">
        <v>367</v>
      </c>
    </row>
    <row r="374" spans="1:4" x14ac:dyDescent="0.45">
      <c r="A374" s="20" t="s">
        <v>58</v>
      </c>
      <c r="B374" s="36" t="s">
        <v>345</v>
      </c>
      <c r="C374" s="23">
        <v>0.81713556168406221</v>
      </c>
      <c r="D374" s="28" t="s">
        <v>367</v>
      </c>
    </row>
    <row r="375" spans="1:4" x14ac:dyDescent="0.45">
      <c r="A375" s="20" t="s">
        <v>59</v>
      </c>
      <c r="B375" s="36" t="s">
        <v>152</v>
      </c>
      <c r="C375" s="23">
        <v>0.34022988505747126</v>
      </c>
      <c r="D375" s="28" t="s">
        <v>363</v>
      </c>
    </row>
    <row r="376" spans="1:4" x14ac:dyDescent="0.45">
      <c r="A376" s="20" t="s">
        <v>59</v>
      </c>
      <c r="B376" s="36" t="s">
        <v>153</v>
      </c>
      <c r="C376" s="23">
        <v>0.65977011494252868</v>
      </c>
      <c r="D376" s="28" t="s">
        <v>363</v>
      </c>
    </row>
    <row r="377" spans="1:4" x14ac:dyDescent="0.45">
      <c r="A377" s="20" t="s">
        <v>59</v>
      </c>
      <c r="B377" s="36" t="s">
        <v>292</v>
      </c>
      <c r="C377" s="23">
        <v>1</v>
      </c>
      <c r="D377" s="28" t="s">
        <v>364</v>
      </c>
    </row>
    <row r="378" spans="1:4" x14ac:dyDescent="0.45">
      <c r="A378" s="20" t="s">
        <v>59</v>
      </c>
      <c r="B378" s="36" t="s">
        <v>306</v>
      </c>
      <c r="C378" s="23">
        <v>1</v>
      </c>
      <c r="D378" s="28" t="s">
        <v>365</v>
      </c>
    </row>
    <row r="379" spans="1:4" x14ac:dyDescent="0.45">
      <c r="A379" s="20" t="s">
        <v>59</v>
      </c>
      <c r="B379" s="36" t="s">
        <v>323</v>
      </c>
      <c r="C379" s="23">
        <v>1</v>
      </c>
      <c r="D379" s="28" t="s">
        <v>366</v>
      </c>
    </row>
    <row r="380" spans="1:4" x14ac:dyDescent="0.45">
      <c r="A380" s="20" t="s">
        <v>59</v>
      </c>
      <c r="B380" s="36" t="s">
        <v>345</v>
      </c>
      <c r="C380" s="23">
        <v>1</v>
      </c>
      <c r="D380" s="28" t="s">
        <v>367</v>
      </c>
    </row>
    <row r="381" spans="1:4" x14ac:dyDescent="0.45">
      <c r="A381" s="20" t="s">
        <v>60</v>
      </c>
      <c r="B381" s="36" t="s">
        <v>154</v>
      </c>
      <c r="C381" s="23">
        <v>0.38321839099999999</v>
      </c>
      <c r="D381" s="28" t="s">
        <v>363</v>
      </c>
    </row>
    <row r="382" spans="1:4" x14ac:dyDescent="0.45">
      <c r="A382" s="20" t="s">
        <v>60</v>
      </c>
      <c r="B382" s="36" t="s">
        <v>155</v>
      </c>
      <c r="C382" s="23">
        <v>0.61678160900000001</v>
      </c>
      <c r="D382" s="28" t="s">
        <v>363</v>
      </c>
    </row>
    <row r="383" spans="1:4" x14ac:dyDescent="0.45">
      <c r="A383" s="20" t="s">
        <v>60</v>
      </c>
      <c r="B383" s="36" t="s">
        <v>292</v>
      </c>
      <c r="C383" s="23">
        <v>1</v>
      </c>
      <c r="D383" s="28" t="s">
        <v>364</v>
      </c>
    </row>
    <row r="384" spans="1:4" x14ac:dyDescent="0.45">
      <c r="A384" s="20" t="s">
        <v>60</v>
      </c>
      <c r="B384" s="36" t="s">
        <v>306</v>
      </c>
      <c r="C384" s="23">
        <v>1</v>
      </c>
      <c r="D384" s="28" t="s">
        <v>365</v>
      </c>
    </row>
    <row r="385" spans="1:4" x14ac:dyDescent="0.45">
      <c r="A385" s="20" t="s">
        <v>60</v>
      </c>
      <c r="B385" s="36" t="s">
        <v>323</v>
      </c>
      <c r="C385" s="23">
        <v>0.74056122400000002</v>
      </c>
      <c r="D385" s="28" t="s">
        <v>366</v>
      </c>
    </row>
    <row r="386" spans="1:4" x14ac:dyDescent="0.45">
      <c r="A386" s="20" t="s">
        <v>60</v>
      </c>
      <c r="B386" s="36" t="s">
        <v>324</v>
      </c>
      <c r="C386" s="23">
        <v>0.25943877599999998</v>
      </c>
      <c r="D386" s="28" t="s">
        <v>366</v>
      </c>
    </row>
    <row r="387" spans="1:4" x14ac:dyDescent="0.45">
      <c r="A387" s="20" t="s">
        <v>60</v>
      </c>
      <c r="B387" s="36" t="s">
        <v>346</v>
      </c>
      <c r="C387" s="23">
        <v>1</v>
      </c>
      <c r="D387" s="28" t="s">
        <v>367</v>
      </c>
    </row>
    <row r="388" spans="1:4" x14ac:dyDescent="0.45">
      <c r="A388" s="20" t="s">
        <v>61</v>
      </c>
      <c r="B388" s="36" t="s">
        <v>155</v>
      </c>
      <c r="C388" s="23">
        <v>0.16705747100000001</v>
      </c>
      <c r="D388" s="28" t="s">
        <v>363</v>
      </c>
    </row>
    <row r="389" spans="1:4" x14ac:dyDescent="0.45">
      <c r="A389" s="20" t="s">
        <v>61</v>
      </c>
      <c r="B389" s="36" t="s">
        <v>156</v>
      </c>
      <c r="C389" s="23">
        <v>0.69071264399999999</v>
      </c>
      <c r="D389" s="28" t="s">
        <v>363</v>
      </c>
    </row>
    <row r="390" spans="1:4" x14ac:dyDescent="0.45">
      <c r="A390" s="20" t="s">
        <v>61</v>
      </c>
      <c r="B390" s="36" t="s">
        <v>157</v>
      </c>
      <c r="C390" s="23">
        <v>0.142229885</v>
      </c>
      <c r="D390" s="28" t="s">
        <v>363</v>
      </c>
    </row>
    <row r="391" spans="1:4" x14ac:dyDescent="0.45">
      <c r="A391" s="20" t="s">
        <v>61</v>
      </c>
      <c r="B391" s="36" t="s">
        <v>292</v>
      </c>
      <c r="C391" s="23">
        <v>1</v>
      </c>
      <c r="D391" s="28" t="s">
        <v>364</v>
      </c>
    </row>
    <row r="392" spans="1:4" x14ac:dyDescent="0.45">
      <c r="A392" s="20" t="s">
        <v>61</v>
      </c>
      <c r="B392" s="36" t="s">
        <v>306</v>
      </c>
      <c r="C392" s="23">
        <v>1</v>
      </c>
      <c r="D392" s="28" t="s">
        <v>365</v>
      </c>
    </row>
    <row r="393" spans="1:4" x14ac:dyDescent="0.45">
      <c r="A393" s="20" t="s">
        <v>61</v>
      </c>
      <c r="B393" s="36" t="s">
        <v>324</v>
      </c>
      <c r="C393" s="23">
        <v>1</v>
      </c>
      <c r="D393" s="28" t="s">
        <v>366</v>
      </c>
    </row>
    <row r="394" spans="1:4" x14ac:dyDescent="0.45">
      <c r="A394" s="20" t="s">
        <v>61</v>
      </c>
      <c r="B394" s="36" t="s">
        <v>346</v>
      </c>
      <c r="C394" s="23">
        <v>1</v>
      </c>
      <c r="D394" s="28" t="s">
        <v>367</v>
      </c>
    </row>
    <row r="395" spans="1:4" x14ac:dyDescent="0.45">
      <c r="A395" s="20" t="s">
        <v>62</v>
      </c>
      <c r="B395" s="36" t="s">
        <v>158</v>
      </c>
      <c r="C395" s="23">
        <v>0.905057471</v>
      </c>
      <c r="D395" s="28" t="s">
        <v>363</v>
      </c>
    </row>
    <row r="396" spans="1:4" x14ac:dyDescent="0.45">
      <c r="A396" s="20" t="s">
        <v>62</v>
      </c>
      <c r="B396" s="36" t="s">
        <v>145</v>
      </c>
      <c r="C396" s="23">
        <v>9.4942528999999998E-2</v>
      </c>
      <c r="D396" s="28" t="s">
        <v>363</v>
      </c>
    </row>
    <row r="397" spans="1:4" x14ac:dyDescent="0.45">
      <c r="A397" s="20" t="s">
        <v>62</v>
      </c>
      <c r="B397" s="36" t="s">
        <v>292</v>
      </c>
      <c r="C397" s="23">
        <v>1</v>
      </c>
      <c r="D397" s="28" t="s">
        <v>364</v>
      </c>
    </row>
    <row r="398" spans="1:4" x14ac:dyDescent="0.45">
      <c r="A398" s="20" t="s">
        <v>62</v>
      </c>
      <c r="B398" s="36" t="s">
        <v>303</v>
      </c>
      <c r="C398" s="23">
        <v>1</v>
      </c>
      <c r="D398" s="28" t="s">
        <v>365</v>
      </c>
    </row>
    <row r="399" spans="1:4" x14ac:dyDescent="0.45">
      <c r="A399" s="20" t="s">
        <v>62</v>
      </c>
      <c r="B399" s="36" t="s">
        <v>324</v>
      </c>
      <c r="C399" s="23">
        <v>1</v>
      </c>
      <c r="D399" s="28" t="s">
        <v>366</v>
      </c>
    </row>
    <row r="400" spans="1:4" x14ac:dyDescent="0.45">
      <c r="A400" s="20" t="s">
        <v>62</v>
      </c>
      <c r="B400" s="36" t="s">
        <v>362</v>
      </c>
      <c r="C400" s="23">
        <v>1</v>
      </c>
      <c r="D400" s="28" t="s">
        <v>367</v>
      </c>
    </row>
    <row r="401" spans="1:4" x14ac:dyDescent="0.45">
      <c r="A401" s="20" t="s">
        <v>63</v>
      </c>
      <c r="B401" s="36" t="s">
        <v>145</v>
      </c>
      <c r="C401" s="23">
        <v>0.73103448299999996</v>
      </c>
      <c r="D401" s="28" t="s">
        <v>363</v>
      </c>
    </row>
    <row r="402" spans="1:4" x14ac:dyDescent="0.45">
      <c r="A402" s="20" t="s">
        <v>63</v>
      </c>
      <c r="B402" s="36" t="s">
        <v>159</v>
      </c>
      <c r="C402" s="23">
        <v>0.26896551699999999</v>
      </c>
      <c r="D402" s="28" t="s">
        <v>363</v>
      </c>
    </row>
    <row r="403" spans="1:4" x14ac:dyDescent="0.45">
      <c r="A403" s="20" t="s">
        <v>63</v>
      </c>
      <c r="B403" s="36" t="s">
        <v>292</v>
      </c>
      <c r="C403" s="23">
        <v>1</v>
      </c>
      <c r="D403" s="28" t="s">
        <v>364</v>
      </c>
    </row>
    <row r="404" spans="1:4" x14ac:dyDescent="0.45">
      <c r="A404" s="20" t="s">
        <v>63</v>
      </c>
      <c r="B404" s="36" t="s">
        <v>308</v>
      </c>
      <c r="C404" s="23">
        <v>1</v>
      </c>
      <c r="D404" s="28" t="s">
        <v>365</v>
      </c>
    </row>
    <row r="405" spans="1:4" x14ac:dyDescent="0.45">
      <c r="A405" s="20" t="s">
        <v>63</v>
      </c>
      <c r="B405" s="36" t="s">
        <v>324</v>
      </c>
      <c r="C405" s="23">
        <v>1</v>
      </c>
      <c r="D405" s="28" t="s">
        <v>366</v>
      </c>
    </row>
    <row r="406" spans="1:4" x14ac:dyDescent="0.45">
      <c r="A406" s="20" t="s">
        <v>63</v>
      </c>
      <c r="B406" s="36" t="s">
        <v>346</v>
      </c>
      <c r="C406" s="23">
        <v>1</v>
      </c>
      <c r="D406" s="28" t="s">
        <v>367</v>
      </c>
    </row>
    <row r="407" spans="1:4" x14ac:dyDescent="0.45">
      <c r="A407" s="20" t="s">
        <v>64</v>
      </c>
      <c r="B407" s="36" t="s">
        <v>157</v>
      </c>
      <c r="C407" s="23">
        <v>0.57080459800000005</v>
      </c>
      <c r="D407" s="28" t="s">
        <v>363</v>
      </c>
    </row>
    <row r="408" spans="1:4" x14ac:dyDescent="0.45">
      <c r="A408" s="20" t="s">
        <v>64</v>
      </c>
      <c r="B408" s="36" t="s">
        <v>148</v>
      </c>
      <c r="C408" s="23">
        <v>0.429195402</v>
      </c>
      <c r="D408" s="28" t="s">
        <v>363</v>
      </c>
    </row>
    <row r="409" spans="1:4" x14ac:dyDescent="0.45">
      <c r="A409" s="20" t="s">
        <v>64</v>
      </c>
      <c r="B409" s="36" t="s">
        <v>293</v>
      </c>
      <c r="C409" s="23">
        <v>1</v>
      </c>
      <c r="D409" s="28" t="s">
        <v>364</v>
      </c>
    </row>
    <row r="410" spans="1:4" x14ac:dyDescent="0.45">
      <c r="A410" s="20" t="s">
        <v>64</v>
      </c>
      <c r="B410" s="36" t="s">
        <v>306</v>
      </c>
      <c r="C410" s="23">
        <v>1</v>
      </c>
      <c r="D410" s="28" t="s">
        <v>365</v>
      </c>
    </row>
    <row r="411" spans="1:4" x14ac:dyDescent="0.45">
      <c r="A411" s="20" t="s">
        <v>64</v>
      </c>
      <c r="B411" s="36" t="s">
        <v>324</v>
      </c>
      <c r="C411" s="23">
        <v>1</v>
      </c>
      <c r="D411" s="28" t="s">
        <v>366</v>
      </c>
    </row>
    <row r="412" spans="1:4" x14ac:dyDescent="0.45">
      <c r="A412" s="20" t="s">
        <v>64</v>
      </c>
      <c r="B412" s="36" t="s">
        <v>346</v>
      </c>
      <c r="C412" s="23">
        <v>1</v>
      </c>
      <c r="D412" s="28" t="s">
        <v>367</v>
      </c>
    </row>
    <row r="413" spans="1:4" x14ac:dyDescent="0.45">
      <c r="A413" s="20" t="s">
        <v>65</v>
      </c>
      <c r="B413" s="36" t="s">
        <v>148</v>
      </c>
      <c r="C413" s="23">
        <v>0.36839080499999999</v>
      </c>
      <c r="D413" s="28" t="s">
        <v>363</v>
      </c>
    </row>
    <row r="414" spans="1:4" x14ac:dyDescent="0.45">
      <c r="A414" s="20" t="s">
        <v>65</v>
      </c>
      <c r="B414" s="36" t="s">
        <v>150</v>
      </c>
      <c r="C414" s="23">
        <v>0.63160919500000001</v>
      </c>
      <c r="D414" s="28" t="s">
        <v>363</v>
      </c>
    </row>
    <row r="415" spans="1:4" x14ac:dyDescent="0.45">
      <c r="A415" s="20" t="s">
        <v>65</v>
      </c>
      <c r="B415" s="36" t="s">
        <v>293</v>
      </c>
      <c r="C415" s="23">
        <v>1</v>
      </c>
      <c r="D415" s="28" t="s">
        <v>364</v>
      </c>
    </row>
    <row r="416" spans="1:4" x14ac:dyDescent="0.45">
      <c r="A416" s="20" t="s">
        <v>65</v>
      </c>
      <c r="B416" s="36" t="s">
        <v>306</v>
      </c>
      <c r="C416" s="23">
        <v>0.86962963000000004</v>
      </c>
      <c r="D416" s="28" t="s">
        <v>365</v>
      </c>
    </row>
    <row r="417" spans="1:4" x14ac:dyDescent="0.45">
      <c r="A417" s="20" t="s">
        <v>65</v>
      </c>
      <c r="B417" s="36" t="s">
        <v>308</v>
      </c>
      <c r="C417" s="23">
        <v>0.13037037000000001</v>
      </c>
      <c r="D417" s="28" t="s">
        <v>365</v>
      </c>
    </row>
    <row r="418" spans="1:4" x14ac:dyDescent="0.45">
      <c r="A418" s="20" t="s">
        <v>65</v>
      </c>
      <c r="B418" s="36" t="s">
        <v>324</v>
      </c>
      <c r="C418" s="23">
        <v>1</v>
      </c>
      <c r="D418" s="28" t="s">
        <v>366</v>
      </c>
    </row>
    <row r="419" spans="1:4" x14ac:dyDescent="0.45">
      <c r="A419" s="20" t="s">
        <v>65</v>
      </c>
      <c r="B419" s="36" t="s">
        <v>346</v>
      </c>
      <c r="C419" s="23">
        <v>1</v>
      </c>
      <c r="D419" s="28" t="s">
        <v>367</v>
      </c>
    </row>
    <row r="420" spans="1:4" x14ac:dyDescent="0.45">
      <c r="A420" s="20" t="s">
        <v>66</v>
      </c>
      <c r="B420" s="36" t="s">
        <v>159</v>
      </c>
      <c r="C420" s="23">
        <v>0.46517241399999998</v>
      </c>
      <c r="D420" s="28" t="s">
        <v>363</v>
      </c>
    </row>
    <row r="421" spans="1:4" x14ac:dyDescent="0.45">
      <c r="A421" s="20" t="s">
        <v>66</v>
      </c>
      <c r="B421" s="36" t="s">
        <v>160</v>
      </c>
      <c r="C421" s="23">
        <v>0.53482758600000002</v>
      </c>
      <c r="D421" s="28" t="s">
        <v>363</v>
      </c>
    </row>
    <row r="422" spans="1:4" x14ac:dyDescent="0.45">
      <c r="A422" s="20" t="s">
        <v>66</v>
      </c>
      <c r="B422" s="36" t="s">
        <v>293</v>
      </c>
      <c r="C422" s="23">
        <v>1</v>
      </c>
      <c r="D422" s="28" t="s">
        <v>364</v>
      </c>
    </row>
    <row r="423" spans="1:4" x14ac:dyDescent="0.45">
      <c r="A423" s="20" t="s">
        <v>66</v>
      </c>
      <c r="B423" s="36" t="s">
        <v>308</v>
      </c>
      <c r="C423" s="23">
        <v>1</v>
      </c>
      <c r="D423" s="28" t="s">
        <v>365</v>
      </c>
    </row>
    <row r="424" spans="1:4" x14ac:dyDescent="0.45">
      <c r="A424" s="20" t="s">
        <v>66</v>
      </c>
      <c r="B424" s="36" t="s">
        <v>324</v>
      </c>
      <c r="C424" s="23">
        <v>1</v>
      </c>
      <c r="D424" s="28" t="s">
        <v>366</v>
      </c>
    </row>
    <row r="425" spans="1:4" x14ac:dyDescent="0.45">
      <c r="A425" s="20" t="s">
        <v>66</v>
      </c>
      <c r="B425" s="36" t="s">
        <v>346</v>
      </c>
      <c r="C425" s="23">
        <v>1</v>
      </c>
      <c r="D425" s="28" t="s">
        <v>367</v>
      </c>
    </row>
    <row r="426" spans="1:4" x14ac:dyDescent="0.45">
      <c r="A426" s="20" t="s">
        <v>67</v>
      </c>
      <c r="B426" s="36" t="s">
        <v>162</v>
      </c>
      <c r="C426" s="23">
        <v>0.30057471299999999</v>
      </c>
      <c r="D426" s="28" t="s">
        <v>363</v>
      </c>
    </row>
    <row r="427" spans="1:4" x14ac:dyDescent="0.45">
      <c r="A427" s="20" t="s">
        <v>67</v>
      </c>
      <c r="B427" s="36" t="s">
        <v>161</v>
      </c>
      <c r="C427" s="23">
        <v>0.69942528699999995</v>
      </c>
      <c r="D427" s="28" t="s">
        <v>363</v>
      </c>
    </row>
    <row r="428" spans="1:4" x14ac:dyDescent="0.45">
      <c r="A428" s="20" t="s">
        <v>67</v>
      </c>
      <c r="B428" s="36" t="s">
        <v>293</v>
      </c>
      <c r="C428" s="23">
        <v>1</v>
      </c>
      <c r="D428" s="28" t="s">
        <v>364</v>
      </c>
    </row>
    <row r="429" spans="1:4" x14ac:dyDescent="0.45">
      <c r="A429" s="20" t="s">
        <v>67</v>
      </c>
      <c r="B429" s="36" t="s">
        <v>308</v>
      </c>
      <c r="C429" s="23">
        <v>1</v>
      </c>
      <c r="D429" s="28" t="s">
        <v>365</v>
      </c>
    </row>
    <row r="430" spans="1:4" x14ac:dyDescent="0.45">
      <c r="A430" s="20" t="s">
        <v>67</v>
      </c>
      <c r="B430" s="36" t="s">
        <v>324</v>
      </c>
      <c r="C430" s="23">
        <v>1</v>
      </c>
      <c r="D430" s="28" t="s">
        <v>366</v>
      </c>
    </row>
    <row r="431" spans="1:4" x14ac:dyDescent="0.45">
      <c r="A431" s="20" t="s">
        <v>67</v>
      </c>
      <c r="B431" s="36" t="s">
        <v>346</v>
      </c>
      <c r="C431" s="23">
        <v>1</v>
      </c>
      <c r="D431" s="28" t="s">
        <v>367</v>
      </c>
    </row>
    <row r="432" spans="1:4" x14ac:dyDescent="0.45">
      <c r="A432" s="20" t="s">
        <v>68</v>
      </c>
      <c r="B432" s="36" t="s">
        <v>162</v>
      </c>
      <c r="C432" s="23">
        <v>0.44989655200000001</v>
      </c>
      <c r="D432" s="28" t="s">
        <v>363</v>
      </c>
    </row>
    <row r="433" spans="1:4" x14ac:dyDescent="0.45">
      <c r="A433" s="20" t="s">
        <v>68</v>
      </c>
      <c r="B433" s="36" t="s">
        <v>163</v>
      </c>
      <c r="C433" s="23">
        <v>0.55010344799999999</v>
      </c>
      <c r="D433" s="28" t="s">
        <v>363</v>
      </c>
    </row>
    <row r="434" spans="1:4" x14ac:dyDescent="0.45">
      <c r="A434" s="20" t="s">
        <v>68</v>
      </c>
      <c r="B434" s="36" t="s">
        <v>293</v>
      </c>
      <c r="C434" s="23">
        <v>1</v>
      </c>
      <c r="D434" s="28" t="s">
        <v>364</v>
      </c>
    </row>
    <row r="435" spans="1:4" x14ac:dyDescent="0.45">
      <c r="A435" s="20" t="s">
        <v>68</v>
      </c>
      <c r="B435" s="36" t="s">
        <v>308</v>
      </c>
      <c r="C435" s="23">
        <v>1</v>
      </c>
      <c r="D435" s="28" t="s">
        <v>365</v>
      </c>
    </row>
    <row r="436" spans="1:4" x14ac:dyDescent="0.45">
      <c r="A436" s="20" t="s">
        <v>68</v>
      </c>
      <c r="B436" s="36" t="s">
        <v>325</v>
      </c>
      <c r="C436" s="23">
        <v>1</v>
      </c>
      <c r="D436" s="28" t="s">
        <v>366</v>
      </c>
    </row>
    <row r="437" spans="1:4" x14ac:dyDescent="0.45">
      <c r="A437" s="20" t="s">
        <v>68</v>
      </c>
      <c r="B437" s="36" t="s">
        <v>362</v>
      </c>
      <c r="C437" s="23">
        <v>1</v>
      </c>
      <c r="D437" s="28" t="s">
        <v>367</v>
      </c>
    </row>
    <row r="438" spans="1:4" x14ac:dyDescent="0.45">
      <c r="A438" s="20" t="s">
        <v>69</v>
      </c>
      <c r="B438" s="36" t="s">
        <v>167</v>
      </c>
      <c r="C438" s="23">
        <v>7.8335632000000002E-2</v>
      </c>
      <c r="D438" s="28" t="s">
        <v>363</v>
      </c>
    </row>
    <row r="439" spans="1:4" x14ac:dyDescent="0.45">
      <c r="A439" s="20" t="s">
        <v>69</v>
      </c>
      <c r="B439" s="36" t="s">
        <v>165</v>
      </c>
      <c r="C439" s="23">
        <v>0.79976781600000002</v>
      </c>
      <c r="D439" s="28" t="s">
        <v>363</v>
      </c>
    </row>
    <row r="440" spans="1:4" x14ac:dyDescent="0.45">
      <c r="A440" s="20" t="s">
        <v>69</v>
      </c>
      <c r="B440" s="36" t="s">
        <v>166</v>
      </c>
      <c r="C440" s="23">
        <v>0.12189655200000001</v>
      </c>
      <c r="D440" s="28" t="s">
        <v>363</v>
      </c>
    </row>
    <row r="441" spans="1:4" x14ac:dyDescent="0.45">
      <c r="A441" s="20" t="s">
        <v>69</v>
      </c>
      <c r="B441" s="36" t="s">
        <v>293</v>
      </c>
      <c r="C441" s="23">
        <v>1</v>
      </c>
      <c r="D441" s="28" t="s">
        <v>364</v>
      </c>
    </row>
    <row r="442" spans="1:4" x14ac:dyDescent="0.45">
      <c r="A442" s="20" t="s">
        <v>69</v>
      </c>
      <c r="B442" s="36" t="s">
        <v>308</v>
      </c>
      <c r="C442" s="23">
        <v>1</v>
      </c>
      <c r="D442" s="28" t="s">
        <v>365</v>
      </c>
    </row>
    <row r="443" spans="1:4" x14ac:dyDescent="0.45">
      <c r="A443" s="20" t="s">
        <v>69</v>
      </c>
      <c r="B443" s="36" t="s">
        <v>325</v>
      </c>
      <c r="C443" s="23">
        <v>1</v>
      </c>
      <c r="D443" s="28" t="s">
        <v>366</v>
      </c>
    </row>
    <row r="444" spans="1:4" x14ac:dyDescent="0.45">
      <c r="A444" s="20" t="s">
        <v>69</v>
      </c>
      <c r="B444" s="36" t="s">
        <v>346</v>
      </c>
      <c r="C444" s="23">
        <v>1</v>
      </c>
      <c r="D444" s="28" t="s">
        <v>367</v>
      </c>
    </row>
    <row r="445" spans="1:4" x14ac:dyDescent="0.45">
      <c r="A445" s="20" t="s">
        <v>70</v>
      </c>
      <c r="B445" s="36" t="s">
        <v>168</v>
      </c>
      <c r="C445" s="23">
        <v>0.80010344827586211</v>
      </c>
      <c r="D445" s="28" t="s">
        <v>363</v>
      </c>
    </row>
    <row r="446" spans="1:4" x14ac:dyDescent="0.45">
      <c r="A446" s="20" t="s">
        <v>70</v>
      </c>
      <c r="B446" s="36" t="s">
        <v>169</v>
      </c>
      <c r="C446" s="23">
        <v>0.19989655172413792</v>
      </c>
      <c r="D446" s="28" t="s">
        <v>363</v>
      </c>
    </row>
    <row r="447" spans="1:4" x14ac:dyDescent="0.45">
      <c r="A447" s="20" t="s">
        <v>70</v>
      </c>
      <c r="B447" s="36" t="s">
        <v>293</v>
      </c>
      <c r="C447" s="23">
        <v>1</v>
      </c>
      <c r="D447" s="28" t="s">
        <v>364</v>
      </c>
    </row>
    <row r="448" spans="1:4" x14ac:dyDescent="0.45">
      <c r="A448" s="20" t="s">
        <v>70</v>
      </c>
      <c r="B448" s="36" t="s">
        <v>308</v>
      </c>
      <c r="C448" s="23">
        <v>1</v>
      </c>
      <c r="D448" s="28" t="s">
        <v>365</v>
      </c>
    </row>
    <row r="449" spans="1:4" x14ac:dyDescent="0.45">
      <c r="A449" s="20" t="s">
        <v>70</v>
      </c>
      <c r="B449" s="36" t="s">
        <v>325</v>
      </c>
      <c r="C449" s="23">
        <v>1</v>
      </c>
      <c r="D449" s="28" t="s">
        <v>366</v>
      </c>
    </row>
    <row r="450" spans="1:4" x14ac:dyDescent="0.45">
      <c r="A450" s="20" t="s">
        <v>70</v>
      </c>
      <c r="B450" s="36" t="s">
        <v>346</v>
      </c>
      <c r="C450" s="23">
        <v>1</v>
      </c>
      <c r="D450" s="28" t="s">
        <v>367</v>
      </c>
    </row>
    <row r="451" spans="1:4" x14ac:dyDescent="0.45">
      <c r="A451" s="20" t="s">
        <v>71</v>
      </c>
      <c r="B451" s="36" t="s">
        <v>167</v>
      </c>
      <c r="C451" s="23">
        <v>0.669832184</v>
      </c>
      <c r="D451" s="28" t="s">
        <v>363</v>
      </c>
    </row>
    <row r="452" spans="1:4" x14ac:dyDescent="0.45">
      <c r="A452" s="20" t="s">
        <v>71</v>
      </c>
      <c r="B452" s="36" t="s">
        <v>175</v>
      </c>
      <c r="C452" s="23">
        <v>0.330167816</v>
      </c>
      <c r="D452" s="28" t="s">
        <v>363</v>
      </c>
    </row>
    <row r="453" spans="1:4" x14ac:dyDescent="0.45">
      <c r="A453" s="20" t="s">
        <v>71</v>
      </c>
      <c r="B453" s="36" t="s">
        <v>293</v>
      </c>
      <c r="C453" s="23">
        <v>1</v>
      </c>
      <c r="D453" s="28" t="s">
        <v>364</v>
      </c>
    </row>
    <row r="454" spans="1:4" x14ac:dyDescent="0.45">
      <c r="A454" s="20" t="s">
        <v>71</v>
      </c>
      <c r="B454" s="36" t="s">
        <v>308</v>
      </c>
      <c r="C454" s="23">
        <v>1</v>
      </c>
      <c r="D454" s="28" t="s">
        <v>365</v>
      </c>
    </row>
    <row r="455" spans="1:4" x14ac:dyDescent="0.45">
      <c r="A455" s="20" t="s">
        <v>71</v>
      </c>
      <c r="B455" s="36" t="s">
        <v>326</v>
      </c>
      <c r="C455" s="23">
        <v>1</v>
      </c>
      <c r="D455" s="28" t="s">
        <v>366</v>
      </c>
    </row>
    <row r="456" spans="1:4" x14ac:dyDescent="0.45">
      <c r="A456" s="20" t="s">
        <v>71</v>
      </c>
      <c r="B456" s="36" t="s">
        <v>346</v>
      </c>
      <c r="C456" s="23">
        <v>1</v>
      </c>
      <c r="D456" s="28" t="s">
        <v>367</v>
      </c>
    </row>
    <row r="457" spans="1:4" x14ac:dyDescent="0.45">
      <c r="A457" s="20" t="s">
        <v>72</v>
      </c>
      <c r="B457" s="36" t="s">
        <v>175</v>
      </c>
      <c r="C457" s="23">
        <v>0.25714252900000001</v>
      </c>
      <c r="D457" s="28" t="s">
        <v>363</v>
      </c>
    </row>
    <row r="458" spans="1:4" x14ac:dyDescent="0.45">
      <c r="A458" s="20" t="s">
        <v>72</v>
      </c>
      <c r="B458" s="36" t="s">
        <v>176</v>
      </c>
      <c r="C458" s="23">
        <v>0.74178850600000001</v>
      </c>
      <c r="D458" s="28" t="s">
        <v>363</v>
      </c>
    </row>
    <row r="459" spans="1:4" x14ac:dyDescent="0.45">
      <c r="A459" s="20" t="s">
        <v>72</v>
      </c>
      <c r="B459" s="36" t="s">
        <v>177</v>
      </c>
      <c r="C459" s="23">
        <v>1.068966E-3</v>
      </c>
      <c r="D459" s="28" t="s">
        <v>363</v>
      </c>
    </row>
    <row r="460" spans="1:4" x14ac:dyDescent="0.45">
      <c r="A460" s="20" t="s">
        <v>72</v>
      </c>
      <c r="B460" s="36" t="s">
        <v>293</v>
      </c>
      <c r="C460" s="23">
        <v>1</v>
      </c>
      <c r="D460" s="28" t="s">
        <v>364</v>
      </c>
    </row>
    <row r="461" spans="1:4" x14ac:dyDescent="0.45">
      <c r="A461" s="20" t="s">
        <v>72</v>
      </c>
      <c r="B461" s="36" t="s">
        <v>308</v>
      </c>
      <c r="C461" s="23">
        <v>1</v>
      </c>
      <c r="D461" s="28" t="s">
        <v>365</v>
      </c>
    </row>
    <row r="462" spans="1:4" x14ac:dyDescent="0.45">
      <c r="A462" s="20" t="s">
        <v>72</v>
      </c>
      <c r="B462" s="36" t="s">
        <v>325</v>
      </c>
      <c r="C462" s="23">
        <v>1</v>
      </c>
      <c r="D462" s="28" t="s">
        <v>366</v>
      </c>
    </row>
    <row r="463" spans="1:4" x14ac:dyDescent="0.45">
      <c r="A463" s="20" t="s">
        <v>72</v>
      </c>
      <c r="B463" s="36" t="s">
        <v>346</v>
      </c>
      <c r="C463" s="23">
        <v>1</v>
      </c>
      <c r="D463" s="28" t="s">
        <v>367</v>
      </c>
    </row>
    <row r="464" spans="1:4" x14ac:dyDescent="0.45">
      <c r="A464" s="20" t="s">
        <v>73</v>
      </c>
      <c r="B464" s="36" t="s">
        <v>178</v>
      </c>
      <c r="C464" s="23">
        <v>0.75045976999999997</v>
      </c>
      <c r="D464" s="28" t="s">
        <v>363</v>
      </c>
    </row>
    <row r="465" spans="1:4" x14ac:dyDescent="0.45">
      <c r="A465" s="20" t="s">
        <v>73</v>
      </c>
      <c r="B465" s="36" t="s">
        <v>185</v>
      </c>
      <c r="C465" s="23">
        <v>0.24954023</v>
      </c>
      <c r="D465" s="28" t="s">
        <v>363</v>
      </c>
    </row>
    <row r="466" spans="1:4" x14ac:dyDescent="0.45">
      <c r="A466" s="20" t="s">
        <v>73</v>
      </c>
      <c r="B466" s="36" t="s">
        <v>293</v>
      </c>
      <c r="C466" s="23">
        <v>1</v>
      </c>
      <c r="D466" s="28" t="s">
        <v>364</v>
      </c>
    </row>
    <row r="467" spans="1:4" x14ac:dyDescent="0.45">
      <c r="A467" s="20" t="s">
        <v>73</v>
      </c>
      <c r="B467" s="36" t="s">
        <v>308</v>
      </c>
      <c r="C467" s="23">
        <v>1</v>
      </c>
      <c r="D467" s="28" t="s">
        <v>365</v>
      </c>
    </row>
    <row r="468" spans="1:4" x14ac:dyDescent="0.45">
      <c r="A468" s="20" t="s">
        <v>73</v>
      </c>
      <c r="B468" s="36" t="s">
        <v>327</v>
      </c>
      <c r="C468" s="23">
        <v>1</v>
      </c>
      <c r="D468" s="28" t="s">
        <v>366</v>
      </c>
    </row>
    <row r="469" spans="1:4" x14ac:dyDescent="0.45">
      <c r="A469" s="20" t="s">
        <v>73</v>
      </c>
      <c r="B469" s="36" t="s">
        <v>346</v>
      </c>
      <c r="C469" s="23">
        <v>1</v>
      </c>
      <c r="D469" s="28" t="s">
        <v>367</v>
      </c>
    </row>
    <row r="470" spans="1:4" x14ac:dyDescent="0.45">
      <c r="A470" s="20" t="s">
        <v>74</v>
      </c>
      <c r="B470" s="36" t="s">
        <v>185</v>
      </c>
      <c r="C470" s="23">
        <v>0.61267126400000005</v>
      </c>
      <c r="D470" s="28" t="s">
        <v>363</v>
      </c>
    </row>
    <row r="471" spans="1:4" x14ac:dyDescent="0.45">
      <c r="A471" s="20" t="s">
        <v>74</v>
      </c>
      <c r="B471" s="36" t="s">
        <v>187</v>
      </c>
      <c r="C471" s="23">
        <v>0.38732873600000001</v>
      </c>
      <c r="D471" s="28" t="s">
        <v>363</v>
      </c>
    </row>
    <row r="472" spans="1:4" x14ac:dyDescent="0.45">
      <c r="A472" s="20" t="s">
        <v>74</v>
      </c>
      <c r="B472" s="36" t="s">
        <v>293</v>
      </c>
      <c r="C472" s="23">
        <v>1</v>
      </c>
      <c r="D472" s="28" t="s">
        <v>364</v>
      </c>
    </row>
    <row r="473" spans="1:4" x14ac:dyDescent="0.45">
      <c r="A473" s="20" t="s">
        <v>74</v>
      </c>
      <c r="B473" s="36" t="s">
        <v>308</v>
      </c>
      <c r="C473" s="23">
        <v>1</v>
      </c>
      <c r="D473" s="28" t="s">
        <v>365</v>
      </c>
    </row>
    <row r="474" spans="1:4" x14ac:dyDescent="0.45">
      <c r="A474" s="20" t="s">
        <v>74</v>
      </c>
      <c r="B474" s="36" t="s">
        <v>327</v>
      </c>
      <c r="C474" s="23">
        <v>1</v>
      </c>
      <c r="D474" s="28" t="s">
        <v>366</v>
      </c>
    </row>
    <row r="475" spans="1:4" x14ac:dyDescent="0.45">
      <c r="A475" s="20" t="s">
        <v>74</v>
      </c>
      <c r="B475" s="36" t="s">
        <v>346</v>
      </c>
      <c r="C475" s="23">
        <v>1</v>
      </c>
      <c r="D475" s="28" t="s">
        <v>367</v>
      </c>
    </row>
    <row r="476" spans="1:4" x14ac:dyDescent="0.45">
      <c r="A476" s="20" t="s">
        <v>75</v>
      </c>
      <c r="B476" s="36" t="s">
        <v>180</v>
      </c>
      <c r="C476" s="23">
        <v>0.63325977</v>
      </c>
      <c r="D476" s="28" t="s">
        <v>363</v>
      </c>
    </row>
    <row r="477" spans="1:4" x14ac:dyDescent="0.45">
      <c r="A477" s="20" t="s">
        <v>75</v>
      </c>
      <c r="B477" s="36" t="s">
        <v>187</v>
      </c>
      <c r="C477" s="23">
        <v>0.36674023</v>
      </c>
      <c r="D477" s="28" t="s">
        <v>363</v>
      </c>
    </row>
    <row r="478" spans="1:4" x14ac:dyDescent="0.45">
      <c r="A478" s="20" t="s">
        <v>75</v>
      </c>
      <c r="B478" s="36" t="s">
        <v>293</v>
      </c>
      <c r="C478" s="23">
        <v>1</v>
      </c>
      <c r="D478" s="28" t="s">
        <v>364</v>
      </c>
    </row>
    <row r="479" spans="1:4" x14ac:dyDescent="0.45">
      <c r="A479" s="20" t="s">
        <v>75</v>
      </c>
      <c r="B479" s="36" t="s">
        <v>308</v>
      </c>
      <c r="C479" s="23">
        <v>1</v>
      </c>
      <c r="D479" s="28" t="s">
        <v>365</v>
      </c>
    </row>
    <row r="480" spans="1:4" x14ac:dyDescent="0.45">
      <c r="A480" s="20" t="s">
        <v>75</v>
      </c>
      <c r="B480" s="36" t="s">
        <v>325</v>
      </c>
      <c r="C480" s="23">
        <v>1</v>
      </c>
      <c r="D480" s="28" t="s">
        <v>366</v>
      </c>
    </row>
    <row r="481" spans="1:4" x14ac:dyDescent="0.45">
      <c r="A481" s="20" t="s">
        <v>75</v>
      </c>
      <c r="B481" s="36" t="s">
        <v>346</v>
      </c>
      <c r="C481" s="23">
        <v>1</v>
      </c>
      <c r="D481" s="28" t="s">
        <v>367</v>
      </c>
    </row>
    <row r="482" spans="1:4" x14ac:dyDescent="0.45">
      <c r="A482" s="20" t="s">
        <v>76</v>
      </c>
      <c r="B482" s="36" t="s">
        <v>182</v>
      </c>
      <c r="C482" s="23">
        <v>0.37241379299999999</v>
      </c>
      <c r="D482" s="28" t="s">
        <v>363</v>
      </c>
    </row>
    <row r="483" spans="1:4" x14ac:dyDescent="0.45">
      <c r="A483" s="20" t="s">
        <v>76</v>
      </c>
      <c r="B483" s="36" t="s">
        <v>181</v>
      </c>
      <c r="C483" s="23">
        <v>0.62758620700000001</v>
      </c>
      <c r="D483" s="28" t="s">
        <v>363</v>
      </c>
    </row>
    <row r="484" spans="1:4" x14ac:dyDescent="0.45">
      <c r="A484" s="20" t="s">
        <v>76</v>
      </c>
      <c r="B484" s="36" t="s">
        <v>293</v>
      </c>
      <c r="C484" s="23">
        <v>1</v>
      </c>
      <c r="D484" s="28" t="s">
        <v>364</v>
      </c>
    </row>
    <row r="485" spans="1:4" x14ac:dyDescent="0.45">
      <c r="A485" s="20" t="s">
        <v>76</v>
      </c>
      <c r="B485" s="36" t="s">
        <v>308</v>
      </c>
      <c r="C485" s="23">
        <v>1</v>
      </c>
      <c r="D485" s="28" t="s">
        <v>365</v>
      </c>
    </row>
    <row r="486" spans="1:4" x14ac:dyDescent="0.45">
      <c r="A486" s="20" t="s">
        <v>76</v>
      </c>
      <c r="B486" s="36" t="s">
        <v>327</v>
      </c>
      <c r="C486" s="23">
        <v>0.62397959199999997</v>
      </c>
      <c r="D486" s="28" t="s">
        <v>366</v>
      </c>
    </row>
    <row r="487" spans="1:4" x14ac:dyDescent="0.45">
      <c r="A487" s="20" t="s">
        <v>76</v>
      </c>
      <c r="B487" s="36" t="s">
        <v>325</v>
      </c>
      <c r="C487" s="23">
        <v>0.37602040799999997</v>
      </c>
      <c r="D487" s="28" t="s">
        <v>366</v>
      </c>
    </row>
    <row r="488" spans="1:4" x14ac:dyDescent="0.45">
      <c r="A488" s="20" t="s">
        <v>76</v>
      </c>
      <c r="B488" s="36" t="s">
        <v>346</v>
      </c>
      <c r="C488" s="23">
        <v>1</v>
      </c>
      <c r="D488" s="28" t="s">
        <v>367</v>
      </c>
    </row>
    <row r="489" spans="1:4" x14ac:dyDescent="0.45">
      <c r="A489" s="20" t="s">
        <v>77</v>
      </c>
      <c r="B489" s="36" t="s">
        <v>179</v>
      </c>
      <c r="C489" s="23">
        <v>0.72951345000000001</v>
      </c>
      <c r="D489" s="28" t="s">
        <v>363</v>
      </c>
    </row>
    <row r="490" spans="1:4" x14ac:dyDescent="0.45">
      <c r="A490" s="20" t="s">
        <v>77</v>
      </c>
      <c r="B490" s="36" t="s">
        <v>180</v>
      </c>
      <c r="C490" s="23">
        <v>0.10285517199999999</v>
      </c>
      <c r="D490" s="28" t="s">
        <v>363</v>
      </c>
    </row>
    <row r="491" spans="1:4" x14ac:dyDescent="0.45">
      <c r="A491" s="20" t="s">
        <v>77</v>
      </c>
      <c r="B491" s="36" t="s">
        <v>182</v>
      </c>
      <c r="C491" s="23">
        <v>0.167634483</v>
      </c>
      <c r="D491" s="28" t="s">
        <v>363</v>
      </c>
    </row>
    <row r="492" spans="1:4" x14ac:dyDescent="0.45">
      <c r="A492" s="20" t="s">
        <v>77</v>
      </c>
      <c r="B492" s="36" t="s">
        <v>293</v>
      </c>
      <c r="C492" s="23">
        <v>1</v>
      </c>
      <c r="D492" s="28" t="s">
        <v>364</v>
      </c>
    </row>
    <row r="493" spans="1:4" x14ac:dyDescent="0.45">
      <c r="A493" s="20" t="s">
        <v>77</v>
      </c>
      <c r="B493" s="36" t="s">
        <v>309</v>
      </c>
      <c r="C493" s="23">
        <v>1</v>
      </c>
      <c r="D493" s="28" t="s">
        <v>365</v>
      </c>
    </row>
    <row r="494" spans="1:4" x14ac:dyDescent="0.45">
      <c r="A494" s="20" t="s">
        <v>77</v>
      </c>
      <c r="B494" s="36" t="s">
        <v>327</v>
      </c>
      <c r="C494" s="23">
        <v>1</v>
      </c>
      <c r="D494" s="28" t="s">
        <v>366</v>
      </c>
    </row>
    <row r="495" spans="1:4" x14ac:dyDescent="0.45">
      <c r="A495" s="20" t="s">
        <v>77</v>
      </c>
      <c r="B495" s="36" t="s">
        <v>346</v>
      </c>
      <c r="C495" s="23">
        <v>1</v>
      </c>
      <c r="D495" s="28" t="s">
        <v>367</v>
      </c>
    </row>
    <row r="496" spans="1:4" x14ac:dyDescent="0.45">
      <c r="A496" s="20" t="s">
        <v>78</v>
      </c>
      <c r="B496" s="36" t="s">
        <v>182</v>
      </c>
      <c r="C496" s="23">
        <v>0.16514023</v>
      </c>
      <c r="D496" s="28" t="s">
        <v>363</v>
      </c>
    </row>
    <row r="497" spans="1:4" x14ac:dyDescent="0.45">
      <c r="A497" s="20" t="s">
        <v>78</v>
      </c>
      <c r="B497" s="36" t="s">
        <v>184</v>
      </c>
      <c r="C497" s="23">
        <v>0.79325057499999996</v>
      </c>
      <c r="D497" s="28" t="s">
        <v>363</v>
      </c>
    </row>
    <row r="498" spans="1:4" x14ac:dyDescent="0.45">
      <c r="A498" s="20" t="s">
        <v>78</v>
      </c>
      <c r="B498" s="36" t="s">
        <v>170</v>
      </c>
      <c r="C498" s="23">
        <v>4.1609195000000002E-2</v>
      </c>
      <c r="D498" s="28" t="s">
        <v>363</v>
      </c>
    </row>
    <row r="499" spans="1:4" x14ac:dyDescent="0.45">
      <c r="A499" s="20" t="s">
        <v>78</v>
      </c>
      <c r="B499" s="36" t="s">
        <v>293</v>
      </c>
      <c r="C499" s="23">
        <v>1</v>
      </c>
      <c r="D499" s="28" t="s">
        <v>364</v>
      </c>
    </row>
    <row r="500" spans="1:4" x14ac:dyDescent="0.45">
      <c r="A500" s="20" t="s">
        <v>78</v>
      </c>
      <c r="B500" s="36" t="s">
        <v>309</v>
      </c>
      <c r="C500" s="23">
        <v>1</v>
      </c>
      <c r="D500" s="28" t="s">
        <v>365</v>
      </c>
    </row>
    <row r="501" spans="1:4" x14ac:dyDescent="0.45">
      <c r="A501" s="20" t="s">
        <v>78</v>
      </c>
      <c r="B501" s="36" t="s">
        <v>327</v>
      </c>
      <c r="C501" s="23">
        <v>1</v>
      </c>
      <c r="D501" s="28" t="s">
        <v>366</v>
      </c>
    </row>
    <row r="502" spans="1:4" x14ac:dyDescent="0.45">
      <c r="A502" s="20" t="s">
        <v>78</v>
      </c>
      <c r="B502" s="36" t="s">
        <v>346</v>
      </c>
      <c r="C502" s="23">
        <v>1</v>
      </c>
      <c r="D502" s="28" t="s">
        <v>367</v>
      </c>
    </row>
    <row r="503" spans="1:4" x14ac:dyDescent="0.45">
      <c r="A503" s="20" t="s">
        <v>79</v>
      </c>
      <c r="B503" s="36" t="s">
        <v>171</v>
      </c>
      <c r="C503" s="23">
        <v>0.65236321799999997</v>
      </c>
      <c r="D503" s="28" t="s">
        <v>363</v>
      </c>
    </row>
    <row r="504" spans="1:4" x14ac:dyDescent="0.45">
      <c r="A504" s="20" t="s">
        <v>79</v>
      </c>
      <c r="B504" s="36" t="s">
        <v>172</v>
      </c>
      <c r="C504" s="23">
        <v>0.34763678199999998</v>
      </c>
      <c r="D504" s="28" t="s">
        <v>363</v>
      </c>
    </row>
    <row r="505" spans="1:4" x14ac:dyDescent="0.45">
      <c r="A505" s="20" t="s">
        <v>79</v>
      </c>
      <c r="B505" s="36" t="s">
        <v>293</v>
      </c>
      <c r="C505" s="23">
        <v>1</v>
      </c>
      <c r="D505" s="28" t="s">
        <v>364</v>
      </c>
    </row>
    <row r="506" spans="1:4" x14ac:dyDescent="0.45">
      <c r="A506" s="20" t="s">
        <v>79</v>
      </c>
      <c r="B506" s="36" t="s">
        <v>309</v>
      </c>
      <c r="C506" s="23">
        <v>1</v>
      </c>
      <c r="D506" s="28" t="s">
        <v>365</v>
      </c>
    </row>
    <row r="507" spans="1:4" x14ac:dyDescent="0.45">
      <c r="A507" s="20" t="s">
        <v>79</v>
      </c>
      <c r="B507" s="36" t="s">
        <v>327</v>
      </c>
      <c r="C507" s="23">
        <v>1</v>
      </c>
      <c r="D507" s="28" t="s">
        <v>366</v>
      </c>
    </row>
    <row r="508" spans="1:4" x14ac:dyDescent="0.45">
      <c r="A508" s="20" t="s">
        <v>79</v>
      </c>
      <c r="B508" s="36" t="s">
        <v>347</v>
      </c>
      <c r="C508" s="23">
        <v>1</v>
      </c>
      <c r="D508" s="28" t="s">
        <v>367</v>
      </c>
    </row>
    <row r="509" spans="1:4" x14ac:dyDescent="0.45">
      <c r="A509" s="20" t="s">
        <v>80</v>
      </c>
      <c r="B509" s="36" t="s">
        <v>170</v>
      </c>
      <c r="C509" s="23">
        <v>0.17747586200000001</v>
      </c>
      <c r="D509" s="28" t="s">
        <v>363</v>
      </c>
    </row>
    <row r="510" spans="1:4" x14ac:dyDescent="0.45">
      <c r="A510" s="20" t="s">
        <v>80</v>
      </c>
      <c r="B510" s="36" t="s">
        <v>172</v>
      </c>
      <c r="C510" s="23">
        <v>0.47432643699999999</v>
      </c>
      <c r="D510" s="28" t="s">
        <v>363</v>
      </c>
    </row>
    <row r="511" spans="1:4" x14ac:dyDescent="0.45">
      <c r="A511" s="20" t="s">
        <v>80</v>
      </c>
      <c r="B511" s="36" t="s">
        <v>173</v>
      </c>
      <c r="C511" s="23">
        <v>0.34819770100000003</v>
      </c>
      <c r="D511" s="28" t="s">
        <v>363</v>
      </c>
    </row>
    <row r="512" spans="1:4" x14ac:dyDescent="0.45">
      <c r="A512" s="20" t="s">
        <v>80</v>
      </c>
      <c r="B512" s="36" t="s">
        <v>293</v>
      </c>
      <c r="C512" s="23">
        <v>1</v>
      </c>
      <c r="D512" s="28" t="s">
        <v>364</v>
      </c>
    </row>
    <row r="513" spans="1:4" x14ac:dyDescent="0.45">
      <c r="A513" s="20" t="s">
        <v>80</v>
      </c>
      <c r="B513" s="36" t="s">
        <v>309</v>
      </c>
      <c r="C513" s="23">
        <v>1</v>
      </c>
      <c r="D513" s="28" t="s">
        <v>365</v>
      </c>
    </row>
    <row r="514" spans="1:4" x14ac:dyDescent="0.45">
      <c r="A514" s="20" t="s">
        <v>80</v>
      </c>
      <c r="B514" s="36" t="s">
        <v>327</v>
      </c>
      <c r="C514" s="23">
        <v>1</v>
      </c>
      <c r="D514" s="28" t="s">
        <v>366</v>
      </c>
    </row>
    <row r="515" spans="1:4" x14ac:dyDescent="0.45">
      <c r="A515" s="20" t="s">
        <v>80</v>
      </c>
      <c r="B515" s="36" t="s">
        <v>347</v>
      </c>
      <c r="C515" s="23">
        <v>1</v>
      </c>
      <c r="D515" s="28" t="s">
        <v>367</v>
      </c>
    </row>
    <row r="516" spans="1:4" x14ac:dyDescent="0.45">
      <c r="A516" s="20" t="s">
        <v>81</v>
      </c>
      <c r="B516" s="36" t="s">
        <v>173</v>
      </c>
      <c r="C516" s="23">
        <v>0.43879310344827588</v>
      </c>
      <c r="D516" s="28" t="s">
        <v>363</v>
      </c>
    </row>
    <row r="517" spans="1:4" x14ac:dyDescent="0.45">
      <c r="A517" s="20" t="s">
        <v>81</v>
      </c>
      <c r="B517" s="36" t="s">
        <v>174</v>
      </c>
      <c r="C517" s="23">
        <v>0.56120689655172418</v>
      </c>
      <c r="D517" s="28" t="s">
        <v>363</v>
      </c>
    </row>
    <row r="518" spans="1:4" x14ac:dyDescent="0.45">
      <c r="A518" s="20" t="s">
        <v>81</v>
      </c>
      <c r="B518" s="36" t="s">
        <v>293</v>
      </c>
      <c r="C518" s="23">
        <v>0.88737600000000005</v>
      </c>
      <c r="D518" s="28" t="s">
        <v>364</v>
      </c>
    </row>
    <row r="519" spans="1:4" x14ac:dyDescent="0.45">
      <c r="A519" s="20" t="s">
        <v>81</v>
      </c>
      <c r="B519" s="36" t="s">
        <v>294</v>
      </c>
      <c r="C519" s="23">
        <v>0.112624</v>
      </c>
      <c r="D519" s="28" t="s">
        <v>364</v>
      </c>
    </row>
    <row r="520" spans="1:4" x14ac:dyDescent="0.45">
      <c r="A520" s="20" t="s">
        <v>81</v>
      </c>
      <c r="B520" s="36" t="s">
        <v>309</v>
      </c>
      <c r="C520" s="23">
        <v>1</v>
      </c>
      <c r="D520" s="28" t="s">
        <v>365</v>
      </c>
    </row>
    <row r="521" spans="1:4" x14ac:dyDescent="0.45">
      <c r="A521" s="20" t="s">
        <v>81</v>
      </c>
      <c r="B521" s="36" t="s">
        <v>327</v>
      </c>
      <c r="C521" s="23">
        <v>1</v>
      </c>
      <c r="D521" s="28" t="s">
        <v>366</v>
      </c>
    </row>
    <row r="522" spans="1:4" x14ac:dyDescent="0.45">
      <c r="A522" s="20" t="s">
        <v>81</v>
      </c>
      <c r="B522" s="36" t="s">
        <v>348</v>
      </c>
      <c r="C522" s="23">
        <v>1</v>
      </c>
      <c r="D522" s="28" t="s">
        <v>367</v>
      </c>
    </row>
    <row r="523" spans="1:4" x14ac:dyDescent="0.45">
      <c r="A523" s="20" t="s">
        <v>82</v>
      </c>
      <c r="B523" s="36" t="s">
        <v>183</v>
      </c>
      <c r="C523" s="23">
        <v>0.66998390804597696</v>
      </c>
      <c r="D523" s="28" t="s">
        <v>363</v>
      </c>
    </row>
    <row r="524" spans="1:4" x14ac:dyDescent="0.45">
      <c r="A524" s="20" t="s">
        <v>82</v>
      </c>
      <c r="B524" s="36" t="s">
        <v>192</v>
      </c>
      <c r="C524" s="23">
        <v>0.33001609195402298</v>
      </c>
      <c r="D524" s="28" t="s">
        <v>363</v>
      </c>
    </row>
    <row r="525" spans="1:4" x14ac:dyDescent="0.45">
      <c r="A525" s="20" t="s">
        <v>82</v>
      </c>
      <c r="B525" s="36" t="s">
        <v>294</v>
      </c>
      <c r="C525" s="23">
        <v>1</v>
      </c>
      <c r="D525" s="28" t="s">
        <v>364</v>
      </c>
    </row>
    <row r="526" spans="1:4" x14ac:dyDescent="0.45">
      <c r="A526" s="20" t="s">
        <v>82</v>
      </c>
      <c r="B526" s="36" t="s">
        <v>310</v>
      </c>
      <c r="C526" s="23">
        <v>1</v>
      </c>
      <c r="D526" s="28" t="s">
        <v>365</v>
      </c>
    </row>
    <row r="527" spans="1:4" x14ac:dyDescent="0.45">
      <c r="A527" s="20" t="s">
        <v>82</v>
      </c>
      <c r="B527" s="36" t="s">
        <v>328</v>
      </c>
      <c r="C527" s="23">
        <v>1</v>
      </c>
      <c r="D527" s="28" t="s">
        <v>366</v>
      </c>
    </row>
    <row r="528" spans="1:4" x14ac:dyDescent="0.45">
      <c r="A528" s="20" t="s">
        <v>82</v>
      </c>
      <c r="B528" s="36" t="s">
        <v>348</v>
      </c>
      <c r="C528" s="23">
        <v>1</v>
      </c>
      <c r="D528" s="28" t="s">
        <v>367</v>
      </c>
    </row>
    <row r="529" spans="1:4" x14ac:dyDescent="0.45">
      <c r="A529" s="20" t="s">
        <v>83</v>
      </c>
      <c r="B529" s="36" t="s">
        <v>188</v>
      </c>
      <c r="C529" s="23">
        <v>0.17597701149425288</v>
      </c>
      <c r="D529" s="28" t="s">
        <v>363</v>
      </c>
    </row>
    <row r="530" spans="1:4" x14ac:dyDescent="0.45">
      <c r="A530" s="20" t="s">
        <v>83</v>
      </c>
      <c r="B530" s="36" t="s">
        <v>190</v>
      </c>
      <c r="C530" s="23">
        <v>0.63747586206896556</v>
      </c>
      <c r="D530" s="28" t="s">
        <v>363</v>
      </c>
    </row>
    <row r="531" spans="1:4" x14ac:dyDescent="0.45">
      <c r="A531" s="20" t="s">
        <v>83</v>
      </c>
      <c r="B531" s="36" t="s">
        <v>191</v>
      </c>
      <c r="C531" s="23">
        <v>0.18654712643678159</v>
      </c>
      <c r="D531" s="28" t="s">
        <v>363</v>
      </c>
    </row>
    <row r="532" spans="1:4" x14ac:dyDescent="0.45">
      <c r="A532" s="20" t="s">
        <v>83</v>
      </c>
      <c r="B532" s="36" t="s">
        <v>294</v>
      </c>
      <c r="C532" s="23">
        <v>1</v>
      </c>
      <c r="D532" s="28" t="s">
        <v>364</v>
      </c>
    </row>
    <row r="533" spans="1:4" x14ac:dyDescent="0.45">
      <c r="A533" s="20" t="s">
        <v>83</v>
      </c>
      <c r="B533" s="36" t="s">
        <v>310</v>
      </c>
      <c r="C533" s="23">
        <v>1</v>
      </c>
      <c r="D533" s="28" t="s">
        <v>365</v>
      </c>
    </row>
    <row r="534" spans="1:4" x14ac:dyDescent="0.45">
      <c r="A534" s="20" t="s">
        <v>83</v>
      </c>
      <c r="B534" s="36" t="s">
        <v>328</v>
      </c>
      <c r="C534" s="23">
        <v>1</v>
      </c>
      <c r="D534" s="28" t="s">
        <v>366</v>
      </c>
    </row>
    <row r="535" spans="1:4" x14ac:dyDescent="0.45">
      <c r="A535" s="20" t="s">
        <v>83</v>
      </c>
      <c r="B535" s="36" t="s">
        <v>348</v>
      </c>
      <c r="C535" s="23">
        <v>1</v>
      </c>
      <c r="D535" s="28" t="s">
        <v>367</v>
      </c>
    </row>
    <row r="536" spans="1:4" x14ac:dyDescent="0.45">
      <c r="A536" s="20" t="s">
        <v>84</v>
      </c>
      <c r="B536" s="36" t="s">
        <v>191</v>
      </c>
      <c r="C536" s="23">
        <v>0.50448275862068959</v>
      </c>
      <c r="D536" s="28" t="s">
        <v>363</v>
      </c>
    </row>
    <row r="537" spans="1:4" x14ac:dyDescent="0.45">
      <c r="A537" s="20" t="s">
        <v>84</v>
      </c>
      <c r="B537" s="36" t="s">
        <v>192</v>
      </c>
      <c r="C537" s="23">
        <v>0.49551724137931036</v>
      </c>
      <c r="D537" s="28" t="s">
        <v>363</v>
      </c>
    </row>
    <row r="538" spans="1:4" x14ac:dyDescent="0.45">
      <c r="A538" s="20" t="s">
        <v>84</v>
      </c>
      <c r="B538" s="36" t="s">
        <v>294</v>
      </c>
      <c r="C538" s="23">
        <v>1</v>
      </c>
      <c r="D538" s="28" t="s">
        <v>364</v>
      </c>
    </row>
    <row r="539" spans="1:4" x14ac:dyDescent="0.45">
      <c r="A539" s="20" t="s">
        <v>84</v>
      </c>
      <c r="B539" s="36" t="s">
        <v>310</v>
      </c>
      <c r="C539" s="23">
        <v>1</v>
      </c>
      <c r="D539" s="28" t="s">
        <v>365</v>
      </c>
    </row>
    <row r="540" spans="1:4" x14ac:dyDescent="0.45">
      <c r="A540" s="20" t="s">
        <v>84</v>
      </c>
      <c r="B540" s="36" t="s">
        <v>328</v>
      </c>
      <c r="C540" s="23">
        <v>1</v>
      </c>
      <c r="D540" s="28" t="s">
        <v>366</v>
      </c>
    </row>
    <row r="541" spans="1:4" x14ac:dyDescent="0.45">
      <c r="A541" s="20" t="s">
        <v>84</v>
      </c>
      <c r="B541" s="36" t="s">
        <v>348</v>
      </c>
      <c r="C541" s="23">
        <v>0.19522088353413655</v>
      </c>
      <c r="D541" s="28" t="s">
        <v>367</v>
      </c>
    </row>
    <row r="542" spans="1:4" x14ac:dyDescent="0.45">
      <c r="A542" s="20" t="s">
        <v>84</v>
      </c>
      <c r="B542" s="36" t="s">
        <v>349</v>
      </c>
      <c r="C542" s="23">
        <v>0.80477911646586342</v>
      </c>
      <c r="D542" s="28" t="s">
        <v>367</v>
      </c>
    </row>
    <row r="543" spans="1:4" x14ac:dyDescent="0.45">
      <c r="A543" s="20" t="s">
        <v>85</v>
      </c>
      <c r="B543" s="36" t="s">
        <v>194</v>
      </c>
      <c r="C543" s="23">
        <v>0.11465057471264367</v>
      </c>
      <c r="D543" s="28" t="s">
        <v>363</v>
      </c>
    </row>
    <row r="544" spans="1:4" x14ac:dyDescent="0.45">
      <c r="A544" s="20" t="s">
        <v>85</v>
      </c>
      <c r="B544" s="36" t="s">
        <v>193</v>
      </c>
      <c r="C544" s="23">
        <v>0.8388000000000001</v>
      </c>
      <c r="D544" s="28" t="s">
        <v>363</v>
      </c>
    </row>
    <row r="545" spans="1:4" x14ac:dyDescent="0.45">
      <c r="A545" s="20" t="s">
        <v>85</v>
      </c>
      <c r="B545" s="36" t="s">
        <v>192</v>
      </c>
      <c r="C545" s="23">
        <v>4.6549425287356318E-2</v>
      </c>
      <c r="D545" s="28" t="s">
        <v>363</v>
      </c>
    </row>
    <row r="546" spans="1:4" x14ac:dyDescent="0.45">
      <c r="A546" s="20" t="s">
        <v>85</v>
      </c>
      <c r="B546" s="36" t="s">
        <v>294</v>
      </c>
      <c r="C546" s="23">
        <v>1</v>
      </c>
      <c r="D546" s="28" t="s">
        <v>364</v>
      </c>
    </row>
    <row r="547" spans="1:4" x14ac:dyDescent="0.45">
      <c r="A547" s="20" t="s">
        <v>85</v>
      </c>
      <c r="B547" s="36" t="s">
        <v>310</v>
      </c>
      <c r="C547" s="23">
        <v>1</v>
      </c>
      <c r="D547" s="28" t="s">
        <v>365</v>
      </c>
    </row>
    <row r="548" spans="1:4" x14ac:dyDescent="0.45">
      <c r="A548" s="20" t="s">
        <v>85</v>
      </c>
      <c r="B548" s="36" t="s">
        <v>328</v>
      </c>
      <c r="C548" s="23">
        <v>1</v>
      </c>
      <c r="D548" s="28" t="s">
        <v>366</v>
      </c>
    </row>
    <row r="549" spans="1:4" x14ac:dyDescent="0.45">
      <c r="A549" s="20" t="s">
        <v>85</v>
      </c>
      <c r="B549" s="36" t="s">
        <v>349</v>
      </c>
      <c r="C549" s="23">
        <v>1</v>
      </c>
      <c r="D549" s="28" t="s">
        <v>367</v>
      </c>
    </row>
    <row r="550" spans="1:4" x14ac:dyDescent="0.45">
      <c r="A550" s="20" t="s">
        <v>86</v>
      </c>
      <c r="B550" s="36" t="s">
        <v>194</v>
      </c>
      <c r="C550" s="23">
        <v>0.77144827586206888</v>
      </c>
      <c r="D550" s="28" t="s">
        <v>363</v>
      </c>
    </row>
    <row r="551" spans="1:4" x14ac:dyDescent="0.45">
      <c r="A551" s="20" t="s">
        <v>86</v>
      </c>
      <c r="B551" s="36" t="s">
        <v>195</v>
      </c>
      <c r="C551" s="23">
        <v>0.22855172413793101</v>
      </c>
      <c r="D551" s="28" t="s">
        <v>363</v>
      </c>
    </row>
    <row r="552" spans="1:4" x14ac:dyDescent="0.45">
      <c r="A552" s="20" t="s">
        <v>86</v>
      </c>
      <c r="B552" s="36" t="s">
        <v>294</v>
      </c>
      <c r="C552" s="23">
        <v>1</v>
      </c>
      <c r="D552" s="28" t="s">
        <v>364</v>
      </c>
    </row>
    <row r="553" spans="1:4" x14ac:dyDescent="0.45">
      <c r="A553" s="20" t="s">
        <v>86</v>
      </c>
      <c r="B553" s="36" t="s">
        <v>310</v>
      </c>
      <c r="C553" s="23">
        <v>1</v>
      </c>
      <c r="D553" s="28" t="s">
        <v>365</v>
      </c>
    </row>
    <row r="554" spans="1:4" x14ac:dyDescent="0.45">
      <c r="A554" s="20" t="s">
        <v>86</v>
      </c>
      <c r="B554" s="36" t="s">
        <v>328</v>
      </c>
      <c r="C554" s="23">
        <v>1</v>
      </c>
      <c r="D554" s="28" t="s">
        <v>366</v>
      </c>
    </row>
    <row r="555" spans="1:4" x14ac:dyDescent="0.45">
      <c r="A555" s="20" t="s">
        <v>86</v>
      </c>
      <c r="B555" s="36" t="s">
        <v>349</v>
      </c>
      <c r="C555" s="23">
        <v>1</v>
      </c>
      <c r="D555" s="28" t="s">
        <v>367</v>
      </c>
    </row>
    <row r="556" spans="1:4" x14ac:dyDescent="0.45">
      <c r="A556" s="20" t="s">
        <v>87</v>
      </c>
      <c r="B556" s="36" t="s">
        <v>128</v>
      </c>
      <c r="C556" s="23">
        <v>1.7241379310344827E-2</v>
      </c>
      <c r="D556" s="28" t="s">
        <v>363</v>
      </c>
    </row>
    <row r="557" spans="1:4" x14ac:dyDescent="0.45">
      <c r="A557" s="20" t="s">
        <v>87</v>
      </c>
      <c r="B557" s="36" t="s">
        <v>186</v>
      </c>
      <c r="C557" s="23">
        <v>0.27551724137931033</v>
      </c>
      <c r="D557" s="28" t="s">
        <v>363</v>
      </c>
    </row>
    <row r="558" spans="1:4" x14ac:dyDescent="0.45">
      <c r="A558" s="20" t="s">
        <v>87</v>
      </c>
      <c r="B558" s="36" t="s">
        <v>188</v>
      </c>
      <c r="C558" s="23">
        <v>0.70724137931034481</v>
      </c>
      <c r="D558" s="28" t="s">
        <v>363</v>
      </c>
    </row>
    <row r="559" spans="1:4" x14ac:dyDescent="0.45">
      <c r="A559" s="20" t="s">
        <v>87</v>
      </c>
      <c r="B559" s="36" t="s">
        <v>294</v>
      </c>
      <c r="C559" s="23">
        <v>1</v>
      </c>
      <c r="D559" s="28" t="s">
        <v>364</v>
      </c>
    </row>
    <row r="560" spans="1:4" x14ac:dyDescent="0.45">
      <c r="A560" s="20" t="s">
        <v>87</v>
      </c>
      <c r="B560" s="36" t="s">
        <v>310</v>
      </c>
      <c r="C560" s="23">
        <v>1</v>
      </c>
      <c r="D560" s="28" t="s">
        <v>365</v>
      </c>
    </row>
    <row r="561" spans="1:4" x14ac:dyDescent="0.45">
      <c r="A561" s="20" t="s">
        <v>87</v>
      </c>
      <c r="B561" s="36" t="s">
        <v>329</v>
      </c>
      <c r="C561" s="23">
        <v>1</v>
      </c>
      <c r="D561" s="28" t="s">
        <v>366</v>
      </c>
    </row>
    <row r="562" spans="1:4" x14ac:dyDescent="0.45">
      <c r="A562" s="20" t="s">
        <v>87</v>
      </c>
      <c r="B562" s="36" t="s">
        <v>349</v>
      </c>
      <c r="C562" s="23">
        <v>1</v>
      </c>
      <c r="D562" s="28" t="s">
        <v>367</v>
      </c>
    </row>
    <row r="563" spans="1:4" x14ac:dyDescent="0.45">
      <c r="A563" s="20" t="s">
        <v>88</v>
      </c>
      <c r="B563" s="36" t="s">
        <v>196</v>
      </c>
      <c r="C563" s="23">
        <v>0.87540229885057474</v>
      </c>
      <c r="D563" s="28" t="s">
        <v>363</v>
      </c>
    </row>
    <row r="564" spans="1:4" x14ac:dyDescent="0.45">
      <c r="A564" s="20" t="s">
        <v>88</v>
      </c>
      <c r="B564" s="36" t="s">
        <v>195</v>
      </c>
      <c r="C564" s="23">
        <v>0.1245977011494253</v>
      </c>
      <c r="D564" s="28" t="s">
        <v>363</v>
      </c>
    </row>
    <row r="565" spans="1:4" x14ac:dyDescent="0.45">
      <c r="A565" s="20" t="s">
        <v>88</v>
      </c>
      <c r="B565" s="36" t="s">
        <v>294</v>
      </c>
      <c r="C565" s="23">
        <v>1</v>
      </c>
      <c r="D565" s="28" t="s">
        <v>364</v>
      </c>
    </row>
    <row r="566" spans="1:4" x14ac:dyDescent="0.45">
      <c r="A566" s="20" t="s">
        <v>88</v>
      </c>
      <c r="B566" s="36" t="s">
        <v>310</v>
      </c>
      <c r="C566" s="23">
        <v>1</v>
      </c>
      <c r="D566" s="28" t="s">
        <v>365</v>
      </c>
    </row>
    <row r="567" spans="1:4" x14ac:dyDescent="0.45">
      <c r="A567" s="20" t="s">
        <v>88</v>
      </c>
      <c r="B567" s="36" t="s">
        <v>329</v>
      </c>
      <c r="C567" s="23">
        <v>1</v>
      </c>
      <c r="D567" s="28" t="s">
        <v>366</v>
      </c>
    </row>
    <row r="568" spans="1:4" x14ac:dyDescent="0.45">
      <c r="A568" s="20" t="s">
        <v>88</v>
      </c>
      <c r="B568" s="36" t="s">
        <v>349</v>
      </c>
      <c r="C568" s="23">
        <v>1</v>
      </c>
      <c r="D568" s="28" t="s">
        <v>367</v>
      </c>
    </row>
    <row r="569" spans="1:4" x14ac:dyDescent="0.45">
      <c r="A569" s="20" t="s">
        <v>89</v>
      </c>
      <c r="B569" s="36" t="s">
        <v>195</v>
      </c>
      <c r="C569" s="23">
        <v>0.52889655172413796</v>
      </c>
      <c r="D569" s="28" t="s">
        <v>363</v>
      </c>
    </row>
    <row r="570" spans="1:4" x14ac:dyDescent="0.45">
      <c r="A570" s="20" t="s">
        <v>89</v>
      </c>
      <c r="B570" s="36" t="s">
        <v>197</v>
      </c>
      <c r="C570" s="23">
        <v>0.47110344827586209</v>
      </c>
      <c r="D570" s="28" t="s">
        <v>363</v>
      </c>
    </row>
    <row r="571" spans="1:4" x14ac:dyDescent="0.45">
      <c r="A571" s="20" t="s">
        <v>89</v>
      </c>
      <c r="B571" s="36" t="s">
        <v>294</v>
      </c>
      <c r="C571" s="23">
        <v>1</v>
      </c>
      <c r="D571" s="28" t="s">
        <v>364</v>
      </c>
    </row>
    <row r="572" spans="1:4" x14ac:dyDescent="0.45">
      <c r="A572" s="20" t="s">
        <v>89</v>
      </c>
      <c r="B572" s="36" t="s">
        <v>310</v>
      </c>
      <c r="C572" s="23">
        <v>1</v>
      </c>
      <c r="D572" s="28" t="s">
        <v>365</v>
      </c>
    </row>
    <row r="573" spans="1:4" x14ac:dyDescent="0.45">
      <c r="A573" s="20" t="s">
        <v>89</v>
      </c>
      <c r="B573" s="36" t="s">
        <v>329</v>
      </c>
      <c r="C573" s="23">
        <v>1</v>
      </c>
      <c r="D573" s="28" t="s">
        <v>366</v>
      </c>
    </row>
    <row r="574" spans="1:4" x14ac:dyDescent="0.45">
      <c r="A574" s="20" t="s">
        <v>89</v>
      </c>
      <c r="B574" s="36" t="s">
        <v>349</v>
      </c>
      <c r="C574" s="23">
        <v>1</v>
      </c>
      <c r="D574" s="28" t="s">
        <v>367</v>
      </c>
    </row>
    <row r="575" spans="1:4" x14ac:dyDescent="0.45">
      <c r="A575" s="20" t="s">
        <v>90</v>
      </c>
      <c r="B575" s="36" t="s">
        <v>205</v>
      </c>
      <c r="C575" s="23">
        <v>0.53353793100000002</v>
      </c>
      <c r="D575" s="28" t="s">
        <v>363</v>
      </c>
    </row>
    <row r="576" spans="1:4" x14ac:dyDescent="0.45">
      <c r="A576" s="20" t="s">
        <v>90</v>
      </c>
      <c r="B576" s="36" t="s">
        <v>217</v>
      </c>
      <c r="C576" s="23">
        <v>0.46646206899999998</v>
      </c>
      <c r="D576" s="28" t="s">
        <v>363</v>
      </c>
    </row>
    <row r="577" spans="1:4" x14ac:dyDescent="0.45">
      <c r="A577" s="20" t="s">
        <v>90</v>
      </c>
      <c r="B577" s="36" t="s">
        <v>294</v>
      </c>
      <c r="C577" s="23">
        <v>1</v>
      </c>
      <c r="D577" s="28" t="s">
        <v>364</v>
      </c>
    </row>
    <row r="578" spans="1:4" x14ac:dyDescent="0.45">
      <c r="A578" s="20" t="s">
        <v>90</v>
      </c>
      <c r="B578" s="36" t="s">
        <v>310</v>
      </c>
      <c r="C578" s="23">
        <v>1</v>
      </c>
      <c r="D578" s="28" t="s">
        <v>365</v>
      </c>
    </row>
    <row r="579" spans="1:4" x14ac:dyDescent="0.45">
      <c r="A579" s="20" t="s">
        <v>90</v>
      </c>
      <c r="B579" s="36" t="s">
        <v>331</v>
      </c>
      <c r="C579" s="23">
        <v>0.32497448979591836</v>
      </c>
      <c r="D579" s="28" t="s">
        <v>366</v>
      </c>
    </row>
    <row r="580" spans="1:4" x14ac:dyDescent="0.45">
      <c r="A580" s="20" t="s">
        <v>90</v>
      </c>
      <c r="B580" s="36" t="s">
        <v>330</v>
      </c>
      <c r="C580" s="23">
        <v>0.67515306122448981</v>
      </c>
      <c r="D580" s="28" t="s">
        <v>366</v>
      </c>
    </row>
    <row r="581" spans="1:4" x14ac:dyDescent="0.45">
      <c r="A581" s="20" t="s">
        <v>90</v>
      </c>
      <c r="B581" s="36" t="s">
        <v>350</v>
      </c>
      <c r="C581" s="23">
        <v>1</v>
      </c>
      <c r="D581" s="28" t="s">
        <v>367</v>
      </c>
    </row>
    <row r="582" spans="1:4" x14ac:dyDescent="0.45">
      <c r="A582" s="20" t="s">
        <v>91</v>
      </c>
      <c r="B582" s="36" t="s">
        <v>201</v>
      </c>
      <c r="C582" s="23">
        <v>0.26393333299999999</v>
      </c>
      <c r="D582" s="28" t="s">
        <v>363</v>
      </c>
    </row>
    <row r="583" spans="1:4" x14ac:dyDescent="0.45">
      <c r="A583" s="20" t="s">
        <v>91</v>
      </c>
      <c r="B583" s="36" t="s">
        <v>210</v>
      </c>
      <c r="C583" s="23">
        <v>0.73606666700000001</v>
      </c>
      <c r="D583" s="28" t="s">
        <v>363</v>
      </c>
    </row>
    <row r="584" spans="1:4" x14ac:dyDescent="0.45">
      <c r="A584" s="20" t="s">
        <v>91</v>
      </c>
      <c r="B584" s="36" t="s">
        <v>294</v>
      </c>
      <c r="C584" s="23">
        <v>1</v>
      </c>
      <c r="D584" s="28" t="s">
        <v>364</v>
      </c>
    </row>
    <row r="585" spans="1:4" x14ac:dyDescent="0.45">
      <c r="A585" s="20" t="s">
        <v>91</v>
      </c>
      <c r="B585" s="36" t="s">
        <v>314</v>
      </c>
      <c r="C585" s="23">
        <v>1</v>
      </c>
      <c r="D585" s="28" t="s">
        <v>365</v>
      </c>
    </row>
    <row r="586" spans="1:4" x14ac:dyDescent="0.45">
      <c r="A586" s="20" t="s">
        <v>91</v>
      </c>
      <c r="B586" s="36" t="s">
        <v>330</v>
      </c>
      <c r="C586" s="23">
        <v>1</v>
      </c>
      <c r="D586" s="28" t="s">
        <v>366</v>
      </c>
    </row>
    <row r="587" spans="1:4" x14ac:dyDescent="0.45">
      <c r="A587" s="20" t="s">
        <v>91</v>
      </c>
      <c r="B587" s="36" t="s">
        <v>350</v>
      </c>
      <c r="C587" s="23">
        <v>1</v>
      </c>
      <c r="D587" s="28" t="s">
        <v>367</v>
      </c>
    </row>
    <row r="588" spans="1:4" x14ac:dyDescent="0.45">
      <c r="A588" s="20" t="s">
        <v>92</v>
      </c>
      <c r="B588" s="36" t="s">
        <v>207</v>
      </c>
      <c r="C588" s="23">
        <v>0.74245976999999996</v>
      </c>
      <c r="D588" s="28" t="s">
        <v>363</v>
      </c>
    </row>
    <row r="589" spans="1:4" x14ac:dyDescent="0.45">
      <c r="A589" s="20" t="s">
        <v>92</v>
      </c>
      <c r="B589" s="36" t="s">
        <v>211</v>
      </c>
      <c r="C589" s="23">
        <v>0.25754022999999998</v>
      </c>
      <c r="D589" s="28" t="s">
        <v>363</v>
      </c>
    </row>
    <row r="590" spans="1:4" x14ac:dyDescent="0.45">
      <c r="A590" s="20" t="s">
        <v>92</v>
      </c>
      <c r="B590" s="36" t="s">
        <v>294</v>
      </c>
      <c r="C590" s="23">
        <v>1</v>
      </c>
      <c r="D590" s="28" t="s">
        <v>364</v>
      </c>
    </row>
    <row r="591" spans="1:4" x14ac:dyDescent="0.45">
      <c r="A591" s="20" t="s">
        <v>92</v>
      </c>
      <c r="B591" s="36" t="s">
        <v>313</v>
      </c>
      <c r="C591" s="23">
        <v>1</v>
      </c>
      <c r="D591" s="28" t="s">
        <v>365</v>
      </c>
    </row>
    <row r="592" spans="1:4" x14ac:dyDescent="0.45">
      <c r="A592" s="20" t="s">
        <v>92</v>
      </c>
      <c r="B592" s="36" t="s">
        <v>330</v>
      </c>
      <c r="C592" s="23">
        <v>1</v>
      </c>
      <c r="D592" s="28" t="s">
        <v>366</v>
      </c>
    </row>
    <row r="593" spans="1:4" x14ac:dyDescent="0.45">
      <c r="A593" s="20" t="s">
        <v>92</v>
      </c>
      <c r="B593" s="36" t="s">
        <v>350</v>
      </c>
      <c r="C593" s="23">
        <v>1</v>
      </c>
      <c r="D593" s="28" t="s">
        <v>367</v>
      </c>
    </row>
    <row r="594" spans="1:4" x14ac:dyDescent="0.45">
      <c r="A594" s="20" t="s">
        <v>93</v>
      </c>
      <c r="B594" s="36" t="s">
        <v>203</v>
      </c>
      <c r="C594" s="23">
        <v>0.66422988500000002</v>
      </c>
      <c r="D594" s="28" t="s">
        <v>363</v>
      </c>
    </row>
    <row r="595" spans="1:4" x14ac:dyDescent="0.45">
      <c r="A595" s="20" t="s">
        <v>93</v>
      </c>
      <c r="B595" s="36" t="s">
        <v>206</v>
      </c>
      <c r="C595" s="23">
        <v>0.33577011499999998</v>
      </c>
      <c r="D595" s="28" t="s">
        <v>363</v>
      </c>
    </row>
    <row r="596" spans="1:4" x14ac:dyDescent="0.45">
      <c r="A596" s="20" t="s">
        <v>93</v>
      </c>
      <c r="B596" s="36" t="s">
        <v>294</v>
      </c>
      <c r="C596" s="23">
        <v>1</v>
      </c>
      <c r="D596" s="28" t="s">
        <v>364</v>
      </c>
    </row>
    <row r="597" spans="1:4" x14ac:dyDescent="0.45">
      <c r="A597" s="20" t="s">
        <v>93</v>
      </c>
      <c r="B597" s="36" t="s">
        <v>314</v>
      </c>
      <c r="C597" s="23">
        <v>1</v>
      </c>
      <c r="D597" s="28" t="s">
        <v>365</v>
      </c>
    </row>
    <row r="598" spans="1:4" x14ac:dyDescent="0.45">
      <c r="A598" s="20" t="s">
        <v>93</v>
      </c>
      <c r="B598" s="36" t="s">
        <v>330</v>
      </c>
      <c r="C598" s="23">
        <v>1</v>
      </c>
      <c r="D598" s="28" t="s">
        <v>366</v>
      </c>
    </row>
    <row r="599" spans="1:4" x14ac:dyDescent="0.45">
      <c r="A599" s="20" t="s">
        <v>93</v>
      </c>
      <c r="B599" s="36" t="s">
        <v>350</v>
      </c>
      <c r="C599" s="23">
        <v>1</v>
      </c>
      <c r="D599" s="28" t="s">
        <v>367</v>
      </c>
    </row>
    <row r="600" spans="1:4" x14ac:dyDescent="0.45">
      <c r="A600" s="20" t="s">
        <v>94</v>
      </c>
      <c r="B600" s="36" t="s">
        <v>214</v>
      </c>
      <c r="C600" s="23">
        <v>0.269291954</v>
      </c>
      <c r="D600" s="28" t="s">
        <v>363</v>
      </c>
    </row>
    <row r="601" spans="1:4" x14ac:dyDescent="0.45">
      <c r="A601" s="20" t="s">
        <v>94</v>
      </c>
      <c r="B601" s="36" t="s">
        <v>209</v>
      </c>
      <c r="C601" s="23">
        <v>0.73071264400000002</v>
      </c>
      <c r="D601" s="28" t="s">
        <v>363</v>
      </c>
    </row>
    <row r="602" spans="1:4" x14ac:dyDescent="0.45">
      <c r="A602" s="20" t="s">
        <v>94</v>
      </c>
      <c r="B602" s="36" t="s">
        <v>294</v>
      </c>
      <c r="C602" s="23">
        <v>1</v>
      </c>
      <c r="D602" s="28" t="s">
        <v>364</v>
      </c>
    </row>
    <row r="603" spans="1:4" x14ac:dyDescent="0.45">
      <c r="A603" s="20" t="s">
        <v>94</v>
      </c>
      <c r="B603" s="36" t="s">
        <v>310</v>
      </c>
      <c r="C603" s="23">
        <v>1</v>
      </c>
      <c r="D603" s="28" t="s">
        <v>365</v>
      </c>
    </row>
    <row r="604" spans="1:4" x14ac:dyDescent="0.45">
      <c r="A604" s="20" t="s">
        <v>94</v>
      </c>
      <c r="B604" s="36" t="s">
        <v>330</v>
      </c>
      <c r="C604" s="23">
        <v>1</v>
      </c>
      <c r="D604" s="28" t="s">
        <v>366</v>
      </c>
    </row>
    <row r="605" spans="1:4" x14ac:dyDescent="0.45">
      <c r="A605" s="20" t="s">
        <v>94</v>
      </c>
      <c r="B605" s="36" t="s">
        <v>350</v>
      </c>
      <c r="C605" s="23">
        <v>1</v>
      </c>
      <c r="D605" s="28" t="s">
        <v>367</v>
      </c>
    </row>
    <row r="606" spans="1:4" x14ac:dyDescent="0.45">
      <c r="A606" s="20" t="s">
        <v>95</v>
      </c>
      <c r="B606" s="36" t="s">
        <v>212</v>
      </c>
      <c r="C606" s="23">
        <v>0.27390804600000002</v>
      </c>
      <c r="D606" s="28" t="s">
        <v>363</v>
      </c>
    </row>
    <row r="607" spans="1:4" x14ac:dyDescent="0.45">
      <c r="A607" s="20" t="s">
        <v>95</v>
      </c>
      <c r="B607" s="36" t="s">
        <v>215</v>
      </c>
      <c r="C607" s="23">
        <v>0.72609195400000004</v>
      </c>
      <c r="D607" s="28" t="s">
        <v>363</v>
      </c>
    </row>
    <row r="608" spans="1:4" x14ac:dyDescent="0.45">
      <c r="A608" s="20" t="s">
        <v>95</v>
      </c>
      <c r="B608" s="36" t="s">
        <v>294</v>
      </c>
      <c r="C608" s="23">
        <v>1</v>
      </c>
      <c r="D608" s="28" t="s">
        <v>364</v>
      </c>
    </row>
    <row r="609" spans="1:4" x14ac:dyDescent="0.45">
      <c r="A609" s="20" t="s">
        <v>95</v>
      </c>
      <c r="B609" s="36" t="s">
        <v>313</v>
      </c>
      <c r="C609" s="23">
        <v>1</v>
      </c>
      <c r="D609" s="28" t="s">
        <v>365</v>
      </c>
    </row>
    <row r="610" spans="1:4" x14ac:dyDescent="0.45">
      <c r="A610" s="20" t="s">
        <v>95</v>
      </c>
      <c r="B610" s="36" t="s">
        <v>338</v>
      </c>
      <c r="C610" s="23">
        <v>1</v>
      </c>
      <c r="D610" s="28" t="s">
        <v>366</v>
      </c>
    </row>
    <row r="611" spans="1:4" x14ac:dyDescent="0.45">
      <c r="A611" s="20" t="s">
        <v>95</v>
      </c>
      <c r="B611" s="36" t="s">
        <v>350</v>
      </c>
      <c r="C611" s="23">
        <v>1</v>
      </c>
      <c r="D611" s="28" t="s">
        <v>367</v>
      </c>
    </row>
    <row r="612" spans="1:4" x14ac:dyDescent="0.45">
      <c r="A612" s="20" t="s">
        <v>96</v>
      </c>
      <c r="B612" s="36" t="s">
        <v>206</v>
      </c>
      <c r="C612" s="23">
        <v>0.27448275900000002</v>
      </c>
      <c r="D612" s="28" t="s">
        <v>363</v>
      </c>
    </row>
    <row r="613" spans="1:4" x14ac:dyDescent="0.45">
      <c r="A613" s="20" t="s">
        <v>96</v>
      </c>
      <c r="B613" s="36" t="s">
        <v>213</v>
      </c>
      <c r="C613" s="23">
        <v>0.726344828</v>
      </c>
      <c r="D613" s="28" t="s">
        <v>363</v>
      </c>
    </row>
    <row r="614" spans="1:4" x14ac:dyDescent="0.45">
      <c r="A614" s="20" t="s">
        <v>96</v>
      </c>
      <c r="B614" s="36" t="s">
        <v>294</v>
      </c>
      <c r="C614" s="23">
        <v>1</v>
      </c>
      <c r="D614" s="28" t="s">
        <v>364</v>
      </c>
    </row>
    <row r="615" spans="1:4" x14ac:dyDescent="0.45">
      <c r="A615" s="20" t="s">
        <v>96</v>
      </c>
      <c r="B615" s="36" t="s">
        <v>310</v>
      </c>
      <c r="C615" s="23">
        <v>1</v>
      </c>
      <c r="D615" s="28" t="s">
        <v>365</v>
      </c>
    </row>
    <row r="616" spans="1:4" x14ac:dyDescent="0.45">
      <c r="A616" s="20" t="s">
        <v>96</v>
      </c>
      <c r="B616" s="36" t="s">
        <v>338</v>
      </c>
      <c r="C616" s="23">
        <v>1</v>
      </c>
      <c r="D616" s="28" t="s">
        <v>366</v>
      </c>
    </row>
    <row r="617" spans="1:4" x14ac:dyDescent="0.45">
      <c r="A617" s="20" t="s">
        <v>96</v>
      </c>
      <c r="B617" s="36" t="s">
        <v>350</v>
      </c>
      <c r="C617" s="23">
        <v>1</v>
      </c>
      <c r="D617" s="28" t="s">
        <v>367</v>
      </c>
    </row>
    <row r="618" spans="1:4" x14ac:dyDescent="0.45">
      <c r="A618" s="20" t="s">
        <v>97</v>
      </c>
      <c r="B618" s="36" t="s">
        <v>202</v>
      </c>
      <c r="C618" s="23">
        <v>0.71127356321839075</v>
      </c>
      <c r="D618" s="28" t="s">
        <v>363</v>
      </c>
    </row>
    <row r="619" spans="1:4" x14ac:dyDescent="0.45">
      <c r="A619" s="20" t="s">
        <v>97</v>
      </c>
      <c r="B619" s="36" t="s">
        <v>205</v>
      </c>
      <c r="C619" s="23">
        <v>0.2887264367816092</v>
      </c>
      <c r="D619" s="28" t="s">
        <v>363</v>
      </c>
    </row>
    <row r="620" spans="1:4" x14ac:dyDescent="0.45">
      <c r="A620" s="20" t="s">
        <v>97</v>
      </c>
      <c r="B620" s="36" t="s">
        <v>294</v>
      </c>
      <c r="C620" s="23">
        <v>1</v>
      </c>
      <c r="D620" s="28" t="s">
        <v>364</v>
      </c>
    </row>
    <row r="621" spans="1:4" x14ac:dyDescent="0.45">
      <c r="A621" s="20" t="s">
        <v>97</v>
      </c>
      <c r="B621" s="36" t="s">
        <v>314</v>
      </c>
      <c r="C621" s="23">
        <v>1</v>
      </c>
      <c r="D621" s="28" t="s">
        <v>365</v>
      </c>
    </row>
    <row r="622" spans="1:4" x14ac:dyDescent="0.45">
      <c r="A622" s="20" t="s">
        <v>97</v>
      </c>
      <c r="B622" s="36" t="s">
        <v>338</v>
      </c>
      <c r="C622" s="23">
        <v>1</v>
      </c>
      <c r="D622" s="28" t="s">
        <v>366</v>
      </c>
    </row>
    <row r="623" spans="1:4" x14ac:dyDescent="0.45">
      <c r="A623" s="20" t="s">
        <v>97</v>
      </c>
      <c r="B623" s="36" t="s">
        <v>350</v>
      </c>
      <c r="C623" s="23">
        <v>1</v>
      </c>
      <c r="D623" s="28" t="s">
        <v>367</v>
      </c>
    </row>
    <row r="624" spans="1:4" x14ac:dyDescent="0.45">
      <c r="A624" s="20" t="s">
        <v>98</v>
      </c>
      <c r="B624" s="36" t="s">
        <v>216</v>
      </c>
      <c r="C624" s="23">
        <v>0.49425287299999998</v>
      </c>
      <c r="D624" s="28" t="s">
        <v>363</v>
      </c>
    </row>
    <row r="625" spans="1:4" x14ac:dyDescent="0.45">
      <c r="A625" s="20" t="s">
        <v>98</v>
      </c>
      <c r="B625" s="36" t="s">
        <v>211</v>
      </c>
      <c r="C625" s="23">
        <v>0.50574712600000005</v>
      </c>
      <c r="D625" s="28" t="s">
        <v>363</v>
      </c>
    </row>
    <row r="626" spans="1:4" x14ac:dyDescent="0.45">
      <c r="A626" s="20" t="s">
        <v>98</v>
      </c>
      <c r="B626" s="36" t="s">
        <v>294</v>
      </c>
      <c r="C626" s="23">
        <v>1</v>
      </c>
      <c r="D626" s="28" t="s">
        <v>364</v>
      </c>
    </row>
    <row r="627" spans="1:4" x14ac:dyDescent="0.45">
      <c r="A627" s="20" t="s">
        <v>98</v>
      </c>
      <c r="B627" s="36" t="s">
        <v>311</v>
      </c>
      <c r="C627" s="23">
        <v>1</v>
      </c>
      <c r="D627" s="28" t="s">
        <v>365</v>
      </c>
    </row>
    <row r="628" spans="1:4" x14ac:dyDescent="0.45">
      <c r="A628" s="20" t="s">
        <v>98</v>
      </c>
      <c r="B628" s="36" t="s">
        <v>338</v>
      </c>
      <c r="C628" s="23">
        <v>1</v>
      </c>
      <c r="D628" s="28" t="s">
        <v>366</v>
      </c>
    </row>
    <row r="629" spans="1:4" x14ac:dyDescent="0.45">
      <c r="A629" s="20" t="s">
        <v>98</v>
      </c>
      <c r="B629" s="36" t="s">
        <v>350</v>
      </c>
      <c r="C629" s="23">
        <v>1</v>
      </c>
      <c r="D629" s="28" t="s">
        <v>367</v>
      </c>
    </row>
    <row r="630" spans="1:4" x14ac:dyDescent="0.45">
      <c r="A630" s="20" t="s">
        <v>99</v>
      </c>
      <c r="B630" s="36" t="s">
        <v>206</v>
      </c>
      <c r="C630" s="23">
        <v>0.11034482700000001</v>
      </c>
      <c r="D630" s="28" t="s">
        <v>363</v>
      </c>
    </row>
    <row r="631" spans="1:4" x14ac:dyDescent="0.45">
      <c r="A631" s="20" t="s">
        <v>99</v>
      </c>
      <c r="B631" s="36" t="s">
        <v>216</v>
      </c>
      <c r="C631" s="23">
        <v>0.101149425</v>
      </c>
      <c r="D631" s="28" t="s">
        <v>363</v>
      </c>
    </row>
    <row r="632" spans="1:4" x14ac:dyDescent="0.45">
      <c r="A632" s="20" t="s">
        <v>99</v>
      </c>
      <c r="B632" s="36" t="s">
        <v>208</v>
      </c>
      <c r="C632" s="23">
        <v>0.65685976999999995</v>
      </c>
      <c r="D632" s="28" t="s">
        <v>363</v>
      </c>
    </row>
    <row r="633" spans="1:4" x14ac:dyDescent="0.45">
      <c r="A633" s="20" t="s">
        <v>99</v>
      </c>
      <c r="B633" s="36" t="s">
        <v>204</v>
      </c>
      <c r="C633" s="23">
        <v>0.131645977</v>
      </c>
      <c r="D633" s="28" t="s">
        <v>363</v>
      </c>
    </row>
    <row r="634" spans="1:4" x14ac:dyDescent="0.45">
      <c r="A634" s="20" t="s">
        <v>99</v>
      </c>
      <c r="B634" s="36" t="s">
        <v>294</v>
      </c>
      <c r="C634" s="23">
        <v>1</v>
      </c>
      <c r="D634" s="28" t="s">
        <v>364</v>
      </c>
    </row>
    <row r="635" spans="1:4" x14ac:dyDescent="0.45">
      <c r="A635" s="20" t="s">
        <v>99</v>
      </c>
      <c r="B635" s="36" t="s">
        <v>311</v>
      </c>
      <c r="C635" s="23">
        <v>1</v>
      </c>
      <c r="D635" s="28" t="s">
        <v>365</v>
      </c>
    </row>
    <row r="636" spans="1:4" x14ac:dyDescent="0.45">
      <c r="A636" s="20" t="s">
        <v>99</v>
      </c>
      <c r="B636" s="36" t="s">
        <v>338</v>
      </c>
      <c r="C636" s="23">
        <v>1</v>
      </c>
      <c r="D636" s="28" t="s">
        <v>366</v>
      </c>
    </row>
    <row r="637" spans="1:4" x14ac:dyDescent="0.45">
      <c r="A637" s="20" t="s">
        <v>99</v>
      </c>
      <c r="B637" s="36" t="s">
        <v>349</v>
      </c>
      <c r="C637" s="23">
        <v>1</v>
      </c>
      <c r="D637" s="28" t="s">
        <v>367</v>
      </c>
    </row>
    <row r="638" spans="1:4" x14ac:dyDescent="0.45">
      <c r="A638" s="20" t="s">
        <v>100</v>
      </c>
      <c r="B638" s="36" t="s">
        <v>226</v>
      </c>
      <c r="C638" s="23">
        <v>0.63744827500000001</v>
      </c>
      <c r="D638" s="28" t="s">
        <v>363</v>
      </c>
    </row>
    <row r="639" spans="1:4" x14ac:dyDescent="0.45">
      <c r="A639" s="20" t="s">
        <v>100</v>
      </c>
      <c r="B639" s="36" t="s">
        <v>198</v>
      </c>
      <c r="C639" s="23">
        <v>0.13880229799999999</v>
      </c>
      <c r="D639" s="28" t="s">
        <v>363</v>
      </c>
    </row>
    <row r="640" spans="1:4" x14ac:dyDescent="0.45">
      <c r="A640" s="20" t="s">
        <v>100</v>
      </c>
      <c r="B640" s="36" t="s">
        <v>199</v>
      </c>
      <c r="C640" s="23">
        <v>0.223749425</v>
      </c>
      <c r="D640" s="28" t="s">
        <v>363</v>
      </c>
    </row>
    <row r="641" spans="1:4" x14ac:dyDescent="0.45">
      <c r="A641" s="20" t="s">
        <v>100</v>
      </c>
      <c r="B641" s="36" t="s">
        <v>294</v>
      </c>
      <c r="C641" s="23">
        <v>1</v>
      </c>
      <c r="D641" s="28" t="s">
        <v>364</v>
      </c>
    </row>
    <row r="642" spans="1:4" x14ac:dyDescent="0.45">
      <c r="A642" s="20" t="s">
        <v>100</v>
      </c>
      <c r="B642" s="36" t="s">
        <v>312</v>
      </c>
      <c r="C642" s="23">
        <v>1</v>
      </c>
      <c r="D642" s="28" t="s">
        <v>365</v>
      </c>
    </row>
    <row r="643" spans="1:4" x14ac:dyDescent="0.45">
      <c r="A643" s="20" t="s">
        <v>100</v>
      </c>
      <c r="B643" s="36" t="s">
        <v>338</v>
      </c>
      <c r="C643" s="23">
        <v>1</v>
      </c>
      <c r="D643" s="28" t="s">
        <v>366</v>
      </c>
    </row>
    <row r="644" spans="1:4" x14ac:dyDescent="0.45">
      <c r="A644" s="20" t="s">
        <v>100</v>
      </c>
      <c r="B644" s="36" t="s">
        <v>349</v>
      </c>
      <c r="C644" s="23">
        <v>1</v>
      </c>
      <c r="D644" s="28" t="s">
        <v>367</v>
      </c>
    </row>
    <row r="645" spans="1:4" x14ac:dyDescent="0.45">
      <c r="A645" s="20" t="s">
        <v>101</v>
      </c>
      <c r="B645" s="36" t="s">
        <v>228</v>
      </c>
      <c r="C645" s="23">
        <v>0.22355402299999999</v>
      </c>
      <c r="D645" s="28" t="s">
        <v>363</v>
      </c>
    </row>
    <row r="646" spans="1:4" x14ac:dyDescent="0.45">
      <c r="A646" s="20" t="s">
        <v>101</v>
      </c>
      <c r="B646" s="36" t="s">
        <v>200</v>
      </c>
      <c r="C646" s="23">
        <v>0.77644597699999995</v>
      </c>
      <c r="D646" s="28" t="s">
        <v>363</v>
      </c>
    </row>
    <row r="647" spans="1:4" x14ac:dyDescent="0.45">
      <c r="A647" s="20" t="s">
        <v>101</v>
      </c>
      <c r="B647" s="36" t="s">
        <v>294</v>
      </c>
      <c r="C647" s="23">
        <v>1</v>
      </c>
      <c r="D647" s="28" t="s">
        <v>364</v>
      </c>
    </row>
    <row r="648" spans="1:4" x14ac:dyDescent="0.45">
      <c r="A648" s="20" t="s">
        <v>101</v>
      </c>
      <c r="B648" s="36" t="s">
        <v>312</v>
      </c>
      <c r="C648" s="23">
        <v>1</v>
      </c>
      <c r="D648" s="28" t="s">
        <v>365</v>
      </c>
    </row>
    <row r="649" spans="1:4" x14ac:dyDescent="0.45">
      <c r="A649" s="20" t="s">
        <v>101</v>
      </c>
      <c r="B649" s="36" t="s">
        <v>338</v>
      </c>
      <c r="C649" s="23">
        <v>1</v>
      </c>
      <c r="D649" s="28" t="s">
        <v>366</v>
      </c>
    </row>
    <row r="650" spans="1:4" x14ac:dyDescent="0.45">
      <c r="A650" s="20" t="s">
        <v>101</v>
      </c>
      <c r="B650" s="36" t="s">
        <v>350</v>
      </c>
      <c r="C650" s="23">
        <v>1</v>
      </c>
      <c r="D650" s="28" t="s">
        <v>367</v>
      </c>
    </row>
    <row r="651" spans="1:4" x14ac:dyDescent="0.45">
      <c r="A651" s="20" t="s">
        <v>102</v>
      </c>
      <c r="B651" s="36" t="s">
        <v>227</v>
      </c>
      <c r="C651" s="23">
        <v>0.67135632099999998</v>
      </c>
      <c r="D651" s="28" t="s">
        <v>363</v>
      </c>
    </row>
    <row r="652" spans="1:4" x14ac:dyDescent="0.45">
      <c r="A652" s="20" t="s">
        <v>102</v>
      </c>
      <c r="B652" s="36" t="s">
        <v>228</v>
      </c>
      <c r="C652" s="23">
        <v>0.32864367799999999</v>
      </c>
      <c r="D652" s="28" t="s">
        <v>363</v>
      </c>
    </row>
    <row r="653" spans="1:4" x14ac:dyDescent="0.45">
      <c r="A653" s="20" t="s">
        <v>102</v>
      </c>
      <c r="B653" s="36" t="s">
        <v>294</v>
      </c>
      <c r="C653" s="23">
        <v>1</v>
      </c>
      <c r="D653" s="28" t="s">
        <v>364</v>
      </c>
    </row>
    <row r="654" spans="1:4" x14ac:dyDescent="0.45">
      <c r="A654" s="20" t="s">
        <v>102</v>
      </c>
      <c r="B654" s="36" t="s">
        <v>314</v>
      </c>
      <c r="C654" s="23">
        <v>1</v>
      </c>
      <c r="D654" s="28" t="s">
        <v>365</v>
      </c>
    </row>
    <row r="655" spans="1:4" x14ac:dyDescent="0.45">
      <c r="A655" s="20" t="s">
        <v>102</v>
      </c>
      <c r="B655" s="36" t="s">
        <v>338</v>
      </c>
      <c r="C655" s="23">
        <v>1</v>
      </c>
      <c r="D655" s="28" t="s">
        <v>366</v>
      </c>
    </row>
    <row r="656" spans="1:4" x14ac:dyDescent="0.45">
      <c r="A656" s="20" t="s">
        <v>102</v>
      </c>
      <c r="B656" s="36" t="s">
        <v>350</v>
      </c>
      <c r="C656" s="23">
        <v>1</v>
      </c>
      <c r="D656" s="28" t="s">
        <v>367</v>
      </c>
    </row>
    <row r="657" spans="1:4" x14ac:dyDescent="0.45">
      <c r="A657" s="20" t="s">
        <v>103</v>
      </c>
      <c r="B657" s="36" t="s">
        <v>221</v>
      </c>
      <c r="C657" s="23">
        <v>0.70013793099999999</v>
      </c>
      <c r="D657" s="28" t="s">
        <v>363</v>
      </c>
    </row>
    <row r="658" spans="1:4" x14ac:dyDescent="0.45">
      <c r="A658" s="20" t="s">
        <v>103</v>
      </c>
      <c r="B658" s="36" t="s">
        <v>230</v>
      </c>
      <c r="C658" s="23">
        <v>0.29986206900000001</v>
      </c>
      <c r="D658" s="28" t="s">
        <v>363</v>
      </c>
    </row>
    <row r="659" spans="1:4" x14ac:dyDescent="0.45">
      <c r="A659" s="20" t="s">
        <v>103</v>
      </c>
      <c r="B659" s="36" t="s">
        <v>294</v>
      </c>
      <c r="C659" s="23">
        <v>1</v>
      </c>
      <c r="D659" s="28" t="s">
        <v>364</v>
      </c>
    </row>
    <row r="660" spans="1:4" x14ac:dyDescent="0.45">
      <c r="A660" s="20" t="s">
        <v>103</v>
      </c>
      <c r="B660" s="36" t="s">
        <v>312</v>
      </c>
      <c r="C660" s="23">
        <v>1</v>
      </c>
      <c r="D660" s="28" t="s">
        <v>365</v>
      </c>
    </row>
    <row r="661" spans="1:4" x14ac:dyDescent="0.45">
      <c r="A661" s="20" t="s">
        <v>103</v>
      </c>
      <c r="B661" s="36" t="s">
        <v>339</v>
      </c>
      <c r="C661" s="23">
        <v>1</v>
      </c>
      <c r="D661" s="28" t="s">
        <v>366</v>
      </c>
    </row>
    <row r="662" spans="1:4" x14ac:dyDescent="0.45">
      <c r="A662" s="20" t="s">
        <v>103</v>
      </c>
      <c r="B662" s="36" t="s">
        <v>349</v>
      </c>
      <c r="C662" s="23">
        <v>1</v>
      </c>
      <c r="D662" s="28" t="s">
        <v>367</v>
      </c>
    </row>
    <row r="663" spans="1:4" x14ac:dyDescent="0.45">
      <c r="A663" s="20" t="s">
        <v>104</v>
      </c>
      <c r="B663" s="36" t="s">
        <v>219</v>
      </c>
      <c r="C663" s="23">
        <v>0.28354022899999998</v>
      </c>
      <c r="D663" s="28" t="s">
        <v>363</v>
      </c>
    </row>
    <row r="664" spans="1:4" x14ac:dyDescent="0.45">
      <c r="A664" s="20" t="s">
        <v>104</v>
      </c>
      <c r="B664" s="36" t="s">
        <v>230</v>
      </c>
      <c r="C664" s="23">
        <v>0.71645977000000005</v>
      </c>
      <c r="D664" s="28" t="s">
        <v>363</v>
      </c>
    </row>
    <row r="665" spans="1:4" x14ac:dyDescent="0.45">
      <c r="A665" s="20" t="s">
        <v>104</v>
      </c>
      <c r="B665" s="36" t="s">
        <v>294</v>
      </c>
      <c r="C665" s="23">
        <v>1</v>
      </c>
      <c r="D665" s="28" t="s">
        <v>364</v>
      </c>
    </row>
    <row r="666" spans="1:4" x14ac:dyDescent="0.45">
      <c r="A666" s="20" t="s">
        <v>104</v>
      </c>
      <c r="B666" s="36" t="s">
        <v>312</v>
      </c>
      <c r="C666" s="23">
        <v>1</v>
      </c>
      <c r="D666" s="28" t="s">
        <v>365</v>
      </c>
    </row>
    <row r="667" spans="1:4" x14ac:dyDescent="0.45">
      <c r="A667" s="20" t="s">
        <v>104</v>
      </c>
      <c r="B667" s="36" t="s">
        <v>339</v>
      </c>
      <c r="C667" s="23">
        <v>1</v>
      </c>
      <c r="D667" s="28" t="s">
        <v>366</v>
      </c>
    </row>
    <row r="668" spans="1:4" x14ac:dyDescent="0.45">
      <c r="A668" s="20" t="s">
        <v>104</v>
      </c>
      <c r="B668" s="36" t="s">
        <v>349</v>
      </c>
      <c r="C668" s="23">
        <v>1</v>
      </c>
      <c r="D668" s="28" t="s">
        <v>367</v>
      </c>
    </row>
    <row r="669" spans="1:4" x14ac:dyDescent="0.45">
      <c r="A669" s="20" t="s">
        <v>105</v>
      </c>
      <c r="B669" s="36" t="s">
        <v>204</v>
      </c>
      <c r="C669" s="23">
        <v>7.8331033999999994E-2</v>
      </c>
      <c r="D669" s="28" t="s">
        <v>363</v>
      </c>
    </row>
    <row r="670" spans="1:4" x14ac:dyDescent="0.45">
      <c r="A670" s="20" t="s">
        <v>105</v>
      </c>
      <c r="B670" s="36" t="s">
        <v>228</v>
      </c>
      <c r="C670" s="23">
        <v>0.15720000000000001</v>
      </c>
      <c r="D670" s="28" t="s">
        <v>363</v>
      </c>
    </row>
    <row r="671" spans="1:4" x14ac:dyDescent="0.45">
      <c r="A671" s="20" t="s">
        <v>105</v>
      </c>
      <c r="B671" s="36" t="s">
        <v>223</v>
      </c>
      <c r="C671" s="23">
        <v>0.76446896499999994</v>
      </c>
      <c r="D671" s="28" t="s">
        <v>363</v>
      </c>
    </row>
    <row r="672" spans="1:4" x14ac:dyDescent="0.45">
      <c r="A672" s="20" t="s">
        <v>105</v>
      </c>
      <c r="B672" s="36" t="s">
        <v>294</v>
      </c>
      <c r="C672" s="23">
        <v>1</v>
      </c>
      <c r="D672" s="28" t="s">
        <v>364</v>
      </c>
    </row>
    <row r="673" spans="1:4" x14ac:dyDescent="0.45">
      <c r="A673" s="20" t="s">
        <v>105</v>
      </c>
      <c r="B673" s="36" t="s">
        <v>312</v>
      </c>
      <c r="C673" s="27">
        <v>1</v>
      </c>
      <c r="D673" s="28" t="s">
        <v>365</v>
      </c>
    </row>
    <row r="674" spans="1:4" x14ac:dyDescent="0.45">
      <c r="A674" s="20" t="s">
        <v>105</v>
      </c>
      <c r="B674" s="36" t="s">
        <v>339</v>
      </c>
      <c r="C674" s="23">
        <v>1</v>
      </c>
      <c r="D674" s="28" t="s">
        <v>366</v>
      </c>
    </row>
    <row r="675" spans="1:4" x14ac:dyDescent="0.45">
      <c r="A675" s="20" t="s">
        <v>105</v>
      </c>
      <c r="B675" s="36" t="s">
        <v>350</v>
      </c>
      <c r="C675" s="23">
        <v>1</v>
      </c>
      <c r="D675" s="28" t="s">
        <v>367</v>
      </c>
    </row>
    <row r="676" spans="1:4" x14ac:dyDescent="0.45">
      <c r="A676" s="20" t="s">
        <v>106</v>
      </c>
      <c r="B676" s="36" t="s">
        <v>220</v>
      </c>
      <c r="C676" s="23">
        <v>0.38928045900000002</v>
      </c>
      <c r="D676" s="28" t="s">
        <v>363</v>
      </c>
    </row>
    <row r="677" spans="1:4" x14ac:dyDescent="0.45">
      <c r="A677" s="20" t="s">
        <v>106</v>
      </c>
      <c r="B677" s="36" t="s">
        <v>224</v>
      </c>
      <c r="C677" s="23">
        <v>0.61071953999999995</v>
      </c>
      <c r="D677" s="28" t="s">
        <v>363</v>
      </c>
    </row>
    <row r="678" spans="1:4" x14ac:dyDescent="0.45">
      <c r="A678" s="20" t="s">
        <v>106</v>
      </c>
      <c r="B678" s="36" t="s">
        <v>294</v>
      </c>
      <c r="C678" s="23">
        <v>1</v>
      </c>
      <c r="D678" s="28" t="s">
        <v>364</v>
      </c>
    </row>
    <row r="679" spans="1:4" x14ac:dyDescent="0.45">
      <c r="A679" s="20" t="s">
        <v>106</v>
      </c>
      <c r="B679" s="36" t="s">
        <v>312</v>
      </c>
      <c r="C679" s="23">
        <v>1</v>
      </c>
      <c r="D679" s="28" t="s">
        <v>365</v>
      </c>
    </row>
    <row r="680" spans="1:4" x14ac:dyDescent="0.45">
      <c r="A680" s="20" t="s">
        <v>106</v>
      </c>
      <c r="B680" s="36" t="s">
        <v>339</v>
      </c>
      <c r="C680" s="23">
        <v>1</v>
      </c>
      <c r="D680" s="28" t="s">
        <v>366</v>
      </c>
    </row>
    <row r="681" spans="1:4" x14ac:dyDescent="0.45">
      <c r="A681" s="20" t="s">
        <v>106</v>
      </c>
      <c r="B681" s="36" t="s">
        <v>350</v>
      </c>
      <c r="C681" s="23">
        <v>1</v>
      </c>
      <c r="D681" s="28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2" sqref="M12"/>
    </sheetView>
  </sheetViews>
  <sheetFormatPr defaultRowHeight="14.25" x14ac:dyDescent="0.45"/>
  <cols>
    <col min="1" max="1" width="10.46484375" style="1" bestFit="1" customWidth="1"/>
    <col min="2" max="2" width="16.33203125" bestFit="1" customWidth="1"/>
    <col min="3" max="3" width="21.1328125" customWidth="1"/>
    <col min="4" max="4" width="21.86328125" customWidth="1"/>
    <col min="5" max="5" width="22.86328125" bestFit="1" customWidth="1"/>
    <col min="6" max="6" width="23" bestFit="1" customWidth="1"/>
    <col min="7" max="7" width="24.1328125" bestFit="1" customWidth="1"/>
    <col min="8" max="8" width="24.6640625" bestFit="1" customWidth="1"/>
    <col min="9" max="9" width="27.86328125" bestFit="1" customWidth="1"/>
    <col min="10" max="10" width="9.1328125" bestFit="1" customWidth="1"/>
    <col min="11" max="11" width="9.06640625" bestFit="1" customWidth="1"/>
  </cols>
  <sheetData>
    <row r="1" spans="1:11" s="4" customFormat="1" x14ac:dyDescent="0.45">
      <c r="A1" s="15" t="s">
        <v>107</v>
      </c>
      <c r="B1" s="3" t="s">
        <v>368</v>
      </c>
      <c r="C1" s="3" t="s">
        <v>369</v>
      </c>
      <c r="D1" s="3" t="s">
        <v>370</v>
      </c>
      <c r="E1" s="3" t="s">
        <v>371</v>
      </c>
      <c r="F1" s="3" t="s">
        <v>372</v>
      </c>
      <c r="G1" s="3" t="s">
        <v>373</v>
      </c>
      <c r="H1" s="3" t="s">
        <v>374</v>
      </c>
      <c r="I1" s="3" t="s">
        <v>375</v>
      </c>
      <c r="J1" s="3" t="s">
        <v>376</v>
      </c>
      <c r="K1" s="3" t="s">
        <v>377</v>
      </c>
    </row>
    <row r="2" spans="1:11" s="6" customFormat="1" x14ac:dyDescent="0.45">
      <c r="A2" s="19" t="s">
        <v>2</v>
      </c>
      <c r="B2" s="8">
        <v>4</v>
      </c>
      <c r="C2" s="9">
        <v>32.700000000000003</v>
      </c>
      <c r="D2" s="9">
        <v>72.75</v>
      </c>
      <c r="E2" s="9">
        <v>24.86</v>
      </c>
      <c r="F2" s="9">
        <v>71.290000000000006</v>
      </c>
      <c r="G2" s="9">
        <v>23.48</v>
      </c>
      <c r="H2" s="9">
        <v>69.42</v>
      </c>
      <c r="I2" s="8">
        <v>135000</v>
      </c>
      <c r="J2" s="8">
        <v>1</v>
      </c>
      <c r="K2" s="8">
        <v>0</v>
      </c>
    </row>
    <row r="3" spans="1:11" s="6" customFormat="1" x14ac:dyDescent="0.45">
      <c r="A3" s="19" t="s">
        <v>3</v>
      </c>
      <c r="B3" s="8">
        <v>6</v>
      </c>
      <c r="C3" s="9">
        <v>32.450000000000003</v>
      </c>
      <c r="D3" s="9">
        <v>72.040000000000006</v>
      </c>
      <c r="E3" s="9">
        <v>28.8</v>
      </c>
      <c r="F3" s="9">
        <v>69.88</v>
      </c>
      <c r="G3" s="9">
        <v>17.420000000000002</v>
      </c>
      <c r="H3" s="9">
        <v>67.73</v>
      </c>
      <c r="I3" s="8">
        <v>135000</v>
      </c>
      <c r="J3" s="8">
        <v>1</v>
      </c>
      <c r="K3" s="8">
        <v>0</v>
      </c>
    </row>
    <row r="4" spans="1:11" s="6" customFormat="1" x14ac:dyDescent="0.45">
      <c r="A4" s="19" t="s">
        <v>4</v>
      </c>
      <c r="B4" s="8">
        <v>8</v>
      </c>
      <c r="C4" s="9">
        <v>22.04</v>
      </c>
      <c r="D4" s="9">
        <v>72.03</v>
      </c>
      <c r="E4" s="9">
        <v>13.92</v>
      </c>
      <c r="F4" s="9">
        <v>70.56</v>
      </c>
      <c r="G4" s="9">
        <v>28.29</v>
      </c>
      <c r="H4" s="9">
        <v>68.540000000000006</v>
      </c>
      <c r="I4" s="8">
        <v>135000</v>
      </c>
      <c r="J4" s="8">
        <v>1</v>
      </c>
      <c r="K4" s="8">
        <v>0</v>
      </c>
    </row>
    <row r="5" spans="1:11" s="6" customFormat="1" x14ac:dyDescent="0.45">
      <c r="A5" s="19" t="s">
        <v>5</v>
      </c>
      <c r="B5" s="8">
        <v>13</v>
      </c>
      <c r="C5" s="9">
        <v>19.12</v>
      </c>
      <c r="D5" s="9">
        <v>72.150000000000006</v>
      </c>
      <c r="E5" s="9">
        <v>20.03</v>
      </c>
      <c r="F5" s="9">
        <v>70.61</v>
      </c>
      <c r="G5" s="9">
        <v>21.56</v>
      </c>
      <c r="H5" s="9">
        <v>71.209999999999994</v>
      </c>
      <c r="I5" s="8">
        <v>135000</v>
      </c>
      <c r="J5" s="8">
        <v>0</v>
      </c>
      <c r="K5" s="8">
        <v>1</v>
      </c>
    </row>
    <row r="6" spans="1:11" s="6" customFormat="1" x14ac:dyDescent="0.45">
      <c r="A6" s="19" t="s">
        <v>6</v>
      </c>
      <c r="B6" s="8">
        <v>12</v>
      </c>
      <c r="C6" s="9">
        <v>20.329999999999998</v>
      </c>
      <c r="D6" s="9">
        <v>72.48</v>
      </c>
      <c r="E6" s="9">
        <v>18.05</v>
      </c>
      <c r="F6" s="9">
        <v>69.97</v>
      </c>
      <c r="G6" s="9">
        <v>20.329999999999998</v>
      </c>
      <c r="H6" s="9">
        <v>69.23</v>
      </c>
      <c r="I6" s="8">
        <v>135000</v>
      </c>
      <c r="J6" s="8">
        <v>0</v>
      </c>
      <c r="K6" s="8">
        <v>1</v>
      </c>
    </row>
    <row r="7" spans="1:11" s="6" customFormat="1" x14ac:dyDescent="0.45">
      <c r="A7" s="19" t="s">
        <v>7</v>
      </c>
      <c r="B7" s="8">
        <v>9</v>
      </c>
      <c r="C7" s="9">
        <v>19.37</v>
      </c>
      <c r="D7" s="9">
        <v>71.930000000000007</v>
      </c>
      <c r="E7" s="9">
        <v>19.77</v>
      </c>
      <c r="F7" s="9">
        <v>69.709999999999994</v>
      </c>
      <c r="G7" s="9">
        <v>17.2</v>
      </c>
      <c r="H7" s="9">
        <v>69.25</v>
      </c>
      <c r="I7" s="8">
        <v>136000</v>
      </c>
      <c r="J7" s="8">
        <v>0</v>
      </c>
      <c r="K7" s="8">
        <v>1</v>
      </c>
    </row>
    <row r="8" spans="1:11" s="6" customFormat="1" x14ac:dyDescent="0.45">
      <c r="A8" s="19" t="s">
        <v>8</v>
      </c>
      <c r="B8" s="8">
        <v>4</v>
      </c>
      <c r="C8" s="9">
        <v>19.97</v>
      </c>
      <c r="D8" s="9">
        <v>71.95</v>
      </c>
      <c r="E8" s="9">
        <v>17.27</v>
      </c>
      <c r="F8" s="9">
        <v>71.569999999999993</v>
      </c>
      <c r="G8" s="9">
        <v>23.33</v>
      </c>
      <c r="H8" s="9">
        <v>69.680000000000007</v>
      </c>
      <c r="I8" s="8">
        <v>136000</v>
      </c>
      <c r="J8" s="8">
        <v>0</v>
      </c>
      <c r="K8" s="8">
        <v>1</v>
      </c>
    </row>
    <row r="9" spans="1:11" s="6" customFormat="1" x14ac:dyDescent="0.45">
      <c r="A9" s="19" t="s">
        <v>9</v>
      </c>
      <c r="B9" s="8">
        <v>5</v>
      </c>
      <c r="C9" s="9">
        <v>20.61</v>
      </c>
      <c r="D9" s="9">
        <v>72.150000000000006</v>
      </c>
      <c r="E9" s="9">
        <v>22.02</v>
      </c>
      <c r="F9" s="9">
        <v>71.290000000000006</v>
      </c>
      <c r="G9" s="9">
        <v>21.61</v>
      </c>
      <c r="H9" s="9">
        <v>69.680000000000007</v>
      </c>
      <c r="I9" s="8">
        <v>136000</v>
      </c>
      <c r="J9" s="8">
        <v>0</v>
      </c>
      <c r="K9" s="8">
        <v>1</v>
      </c>
    </row>
    <row r="10" spans="1:11" s="6" customFormat="1" x14ac:dyDescent="0.45">
      <c r="A10" s="19" t="s">
        <v>10</v>
      </c>
      <c r="B10" s="8">
        <v>6</v>
      </c>
      <c r="C10" s="9">
        <v>19.34</v>
      </c>
      <c r="D10" s="9">
        <v>72.11</v>
      </c>
      <c r="E10" s="9">
        <v>20.66</v>
      </c>
      <c r="F10" s="9">
        <v>69.709999999999994</v>
      </c>
      <c r="G10" s="9">
        <v>20.11</v>
      </c>
      <c r="H10" s="9">
        <v>69.42</v>
      </c>
      <c r="I10" s="8">
        <v>136000</v>
      </c>
      <c r="J10" s="8">
        <v>0</v>
      </c>
      <c r="K10" s="8">
        <v>1</v>
      </c>
    </row>
    <row r="11" spans="1:11" s="6" customFormat="1" x14ac:dyDescent="0.45">
      <c r="A11" s="19" t="s">
        <v>11</v>
      </c>
      <c r="B11" s="8">
        <v>6</v>
      </c>
      <c r="C11" s="9">
        <v>20.94</v>
      </c>
      <c r="D11" s="9">
        <v>72.03</v>
      </c>
      <c r="E11" s="9">
        <v>19.38</v>
      </c>
      <c r="F11" s="9">
        <v>70.05</v>
      </c>
      <c r="G11" s="9">
        <v>21.83</v>
      </c>
      <c r="H11" s="9">
        <v>70.459999999999994</v>
      </c>
      <c r="I11" s="8">
        <v>136000</v>
      </c>
      <c r="J11" s="8">
        <v>0</v>
      </c>
      <c r="K11" s="8">
        <v>1</v>
      </c>
    </row>
    <row r="12" spans="1:11" s="6" customFormat="1" x14ac:dyDescent="0.45">
      <c r="A12" s="19" t="s">
        <v>12</v>
      </c>
      <c r="B12" s="8">
        <v>8</v>
      </c>
      <c r="C12" s="9">
        <v>17.59</v>
      </c>
      <c r="D12" s="9">
        <v>72.099999999999994</v>
      </c>
      <c r="E12" s="9">
        <v>26.81</v>
      </c>
      <c r="F12" s="9">
        <v>69.099999999999994</v>
      </c>
      <c r="G12" s="9">
        <v>21.89</v>
      </c>
      <c r="H12" s="9">
        <v>70.650000000000006</v>
      </c>
      <c r="I12" s="8">
        <v>136000</v>
      </c>
      <c r="J12" s="8">
        <v>0</v>
      </c>
      <c r="K12" s="8">
        <v>1</v>
      </c>
    </row>
    <row r="13" spans="1:11" s="6" customFormat="1" x14ac:dyDescent="0.45">
      <c r="A13" s="19" t="s">
        <v>13</v>
      </c>
      <c r="B13" s="8">
        <v>6</v>
      </c>
      <c r="C13" s="9">
        <v>27.93</v>
      </c>
      <c r="D13" s="9">
        <v>72.180000000000007</v>
      </c>
      <c r="E13" s="9">
        <v>27.34</v>
      </c>
      <c r="F13" s="9">
        <v>70.900000000000006</v>
      </c>
      <c r="G13" s="9">
        <v>24.26</v>
      </c>
      <c r="H13" s="9">
        <v>69.12</v>
      </c>
      <c r="I13" s="8">
        <v>136000</v>
      </c>
      <c r="J13" s="8">
        <v>0</v>
      </c>
      <c r="K13" s="8">
        <v>1</v>
      </c>
    </row>
    <row r="14" spans="1:11" s="6" customFormat="1" x14ac:dyDescent="0.45">
      <c r="A14" s="19" t="s">
        <v>14</v>
      </c>
      <c r="B14" s="8">
        <v>12</v>
      </c>
      <c r="C14" s="9">
        <v>23.81</v>
      </c>
      <c r="D14" s="9">
        <v>71.84</v>
      </c>
      <c r="E14" s="9">
        <v>20.059999999999999</v>
      </c>
      <c r="F14" s="9">
        <v>69.12</v>
      </c>
      <c r="G14" s="9">
        <v>18.7</v>
      </c>
      <c r="H14" s="9">
        <v>68.790000000000006</v>
      </c>
      <c r="I14" s="8">
        <v>132500</v>
      </c>
      <c r="J14" s="8">
        <v>0</v>
      </c>
      <c r="K14" s="8">
        <v>1</v>
      </c>
    </row>
    <row r="15" spans="1:11" s="6" customFormat="1" x14ac:dyDescent="0.45">
      <c r="A15" s="19" t="s">
        <v>15</v>
      </c>
      <c r="B15" s="8">
        <v>17</v>
      </c>
      <c r="C15" s="9">
        <v>24.53</v>
      </c>
      <c r="D15" s="9">
        <v>71.84</v>
      </c>
      <c r="E15" s="9">
        <v>18.72</v>
      </c>
      <c r="F15" s="9">
        <v>70.08</v>
      </c>
      <c r="G15" s="9">
        <v>17.079999999999998</v>
      </c>
      <c r="H15" s="9">
        <v>66.42</v>
      </c>
      <c r="I15" s="8">
        <v>132500</v>
      </c>
      <c r="J15" s="8">
        <v>0</v>
      </c>
      <c r="K15" s="8">
        <v>1</v>
      </c>
    </row>
    <row r="16" spans="1:11" s="6" customFormat="1" x14ac:dyDescent="0.45">
      <c r="A16" s="19" t="s">
        <v>16</v>
      </c>
      <c r="B16" s="8">
        <v>20</v>
      </c>
      <c r="C16" s="9">
        <v>31.18</v>
      </c>
      <c r="D16" s="9">
        <v>72.010000000000005</v>
      </c>
      <c r="E16" s="9">
        <v>18.38</v>
      </c>
      <c r="F16" s="9">
        <v>70.7</v>
      </c>
      <c r="G16" s="9">
        <v>15.9</v>
      </c>
      <c r="H16" s="9">
        <v>65.150000000000006</v>
      </c>
      <c r="I16" s="8">
        <v>134500</v>
      </c>
      <c r="J16" s="8">
        <v>0</v>
      </c>
      <c r="K16" s="8">
        <v>1</v>
      </c>
    </row>
    <row r="17" spans="1:11" s="6" customFormat="1" x14ac:dyDescent="0.45">
      <c r="A17" s="19" t="s">
        <v>17</v>
      </c>
      <c r="B17" s="8">
        <v>4</v>
      </c>
      <c r="C17" s="9">
        <v>26.62</v>
      </c>
      <c r="D17" s="9">
        <v>71.48</v>
      </c>
      <c r="E17" s="9">
        <v>15.11</v>
      </c>
      <c r="F17" s="9">
        <v>71.319999999999993</v>
      </c>
      <c r="G17" s="9">
        <v>14.98</v>
      </c>
      <c r="H17" s="9">
        <v>65.64</v>
      </c>
      <c r="I17" s="8">
        <v>132500</v>
      </c>
      <c r="J17" s="8">
        <v>0</v>
      </c>
      <c r="K17" s="8">
        <v>1</v>
      </c>
    </row>
    <row r="18" spans="1:11" s="6" customFormat="1" x14ac:dyDescent="0.45">
      <c r="A18" s="19" t="s">
        <v>18</v>
      </c>
      <c r="B18" s="8">
        <v>12</v>
      </c>
      <c r="C18" s="9">
        <v>28.72</v>
      </c>
      <c r="D18" s="9">
        <v>72.87</v>
      </c>
      <c r="E18" s="9">
        <v>16.32</v>
      </c>
      <c r="F18" s="9">
        <v>70.28</v>
      </c>
      <c r="G18" s="9">
        <v>15.14</v>
      </c>
      <c r="H18" s="9">
        <v>71.95</v>
      </c>
      <c r="I18" s="8">
        <v>135000</v>
      </c>
      <c r="J18" s="8">
        <v>0</v>
      </c>
      <c r="K18" s="8">
        <v>1</v>
      </c>
    </row>
    <row r="19" spans="1:11" s="6" customFormat="1" x14ac:dyDescent="0.45">
      <c r="A19" s="19" t="s">
        <v>19</v>
      </c>
      <c r="B19" s="8">
        <v>6</v>
      </c>
      <c r="C19" s="9">
        <v>32.31</v>
      </c>
      <c r="D19" s="9">
        <v>72.03</v>
      </c>
      <c r="E19" s="9">
        <v>17.309999999999999</v>
      </c>
      <c r="F19" s="9">
        <v>69.599999999999994</v>
      </c>
      <c r="G19" s="9">
        <v>16.11</v>
      </c>
      <c r="H19" s="9">
        <v>71.7</v>
      </c>
      <c r="I19" s="8">
        <v>132500</v>
      </c>
      <c r="J19" s="8">
        <v>1</v>
      </c>
      <c r="K19" s="8">
        <v>0</v>
      </c>
    </row>
    <row r="20" spans="1:11" s="6" customFormat="1" x14ac:dyDescent="0.45">
      <c r="A20" s="19" t="s">
        <v>20</v>
      </c>
      <c r="B20" s="8">
        <v>8</v>
      </c>
      <c r="C20" s="9">
        <v>40.65</v>
      </c>
      <c r="D20" s="9">
        <v>72.53</v>
      </c>
      <c r="E20" s="9">
        <v>14.28</v>
      </c>
      <c r="F20" s="9">
        <v>69.86</v>
      </c>
      <c r="G20" s="9">
        <v>19.12</v>
      </c>
      <c r="H20" s="9">
        <v>71.959999999999994</v>
      </c>
      <c r="I20" s="8">
        <v>135000</v>
      </c>
      <c r="J20" s="8">
        <v>1</v>
      </c>
      <c r="K20" s="8">
        <v>0</v>
      </c>
    </row>
    <row r="21" spans="1:11" s="6" customFormat="1" x14ac:dyDescent="0.45">
      <c r="A21" s="19" t="s">
        <v>21</v>
      </c>
      <c r="B21" s="8">
        <v>11</v>
      </c>
      <c r="C21" s="9">
        <v>40.68</v>
      </c>
      <c r="D21" s="9">
        <v>72.56</v>
      </c>
      <c r="E21" s="9">
        <v>20.68</v>
      </c>
      <c r="F21" s="9">
        <v>70.45</v>
      </c>
      <c r="G21" s="9">
        <v>20.75</v>
      </c>
      <c r="H21" s="9">
        <v>71.84</v>
      </c>
      <c r="I21" s="8">
        <v>135000</v>
      </c>
      <c r="J21" s="8">
        <v>1</v>
      </c>
      <c r="K21" s="8">
        <v>0</v>
      </c>
    </row>
    <row r="22" spans="1:11" s="6" customFormat="1" x14ac:dyDescent="0.45">
      <c r="A22" s="19" t="s">
        <v>22</v>
      </c>
      <c r="B22" s="8">
        <v>7</v>
      </c>
      <c r="C22" s="9">
        <v>30.75</v>
      </c>
      <c r="D22" s="9">
        <v>71.959999999999994</v>
      </c>
      <c r="E22" s="9">
        <v>23.7</v>
      </c>
      <c r="F22" s="9">
        <v>70.11</v>
      </c>
      <c r="G22" s="9">
        <v>21.63</v>
      </c>
      <c r="H22" s="9">
        <v>71.86</v>
      </c>
      <c r="I22" s="8">
        <v>132500</v>
      </c>
      <c r="J22" s="8">
        <v>1</v>
      </c>
      <c r="K22" s="8">
        <v>0</v>
      </c>
    </row>
    <row r="23" spans="1:11" s="6" customFormat="1" x14ac:dyDescent="0.45">
      <c r="A23" s="19" t="s">
        <v>23</v>
      </c>
      <c r="B23" s="8">
        <v>10</v>
      </c>
      <c r="C23" s="9">
        <v>31.81</v>
      </c>
      <c r="D23" s="9">
        <v>73</v>
      </c>
      <c r="E23" s="9">
        <v>13.91</v>
      </c>
      <c r="F23" s="9">
        <v>70.45</v>
      </c>
      <c r="G23" s="9">
        <v>19.7</v>
      </c>
      <c r="H23" s="9">
        <v>71.23</v>
      </c>
      <c r="I23" s="8">
        <v>132500</v>
      </c>
      <c r="J23" s="8">
        <v>1</v>
      </c>
      <c r="K23" s="8">
        <v>0</v>
      </c>
    </row>
    <row r="24" spans="1:11" s="6" customFormat="1" x14ac:dyDescent="0.45">
      <c r="A24" s="19" t="s">
        <v>24</v>
      </c>
      <c r="B24" s="8">
        <v>11</v>
      </c>
      <c r="C24" s="9">
        <v>30.78</v>
      </c>
      <c r="D24" s="9">
        <v>72</v>
      </c>
      <c r="E24" s="9">
        <v>29.41</v>
      </c>
      <c r="F24" s="9">
        <v>70.08</v>
      </c>
      <c r="G24" s="9">
        <v>22.9</v>
      </c>
      <c r="H24" s="9">
        <v>71.89</v>
      </c>
      <c r="I24" s="8">
        <v>135000</v>
      </c>
      <c r="J24" s="8">
        <v>1</v>
      </c>
      <c r="K24" s="8">
        <v>0</v>
      </c>
    </row>
    <row r="25" spans="1:11" s="6" customFormat="1" x14ac:dyDescent="0.45">
      <c r="A25" s="19" t="s">
        <v>25</v>
      </c>
      <c r="B25" s="8">
        <v>8</v>
      </c>
      <c r="C25" s="9">
        <v>37.03</v>
      </c>
      <c r="D25" s="9">
        <v>73.12</v>
      </c>
      <c r="E25" s="9">
        <v>33.31</v>
      </c>
      <c r="F25" s="9">
        <v>70.11</v>
      </c>
      <c r="G25" s="9">
        <v>19.2</v>
      </c>
      <c r="H25" s="9">
        <v>71.819999999999993</v>
      </c>
      <c r="I25" s="8">
        <v>133500</v>
      </c>
      <c r="J25" s="8">
        <v>1</v>
      </c>
      <c r="K25" s="8">
        <v>0</v>
      </c>
    </row>
    <row r="26" spans="1:11" s="6" customFormat="1" x14ac:dyDescent="0.45">
      <c r="A26" s="19" t="s">
        <v>26</v>
      </c>
      <c r="B26" s="8">
        <v>3</v>
      </c>
      <c r="C26" s="9">
        <v>35.5</v>
      </c>
      <c r="D26" s="9">
        <v>72.680000000000007</v>
      </c>
      <c r="E26" s="9">
        <v>20.420000000000002</v>
      </c>
      <c r="F26" s="9">
        <v>71.599999999999994</v>
      </c>
      <c r="G26" s="9">
        <v>22.25</v>
      </c>
      <c r="H26" s="9">
        <v>70.180000000000007</v>
      </c>
      <c r="I26" s="8">
        <v>135000</v>
      </c>
      <c r="J26" s="8">
        <v>1</v>
      </c>
      <c r="K26" s="8">
        <v>0</v>
      </c>
    </row>
    <row r="27" spans="1:11" s="6" customFormat="1" x14ac:dyDescent="0.45">
      <c r="A27" s="19" t="s">
        <v>27</v>
      </c>
      <c r="B27" s="8">
        <v>12</v>
      </c>
      <c r="C27" s="9">
        <v>35.28</v>
      </c>
      <c r="D27" s="9">
        <v>69.77</v>
      </c>
      <c r="E27" s="9">
        <v>35.31</v>
      </c>
      <c r="F27" s="9">
        <v>72.62</v>
      </c>
      <c r="G27" s="9">
        <v>25.23</v>
      </c>
      <c r="H27" s="9">
        <v>69.84</v>
      </c>
      <c r="I27" s="8">
        <v>135000</v>
      </c>
      <c r="J27" s="8">
        <v>1</v>
      </c>
      <c r="K27" s="8">
        <v>0</v>
      </c>
    </row>
    <row r="28" spans="1:11" s="6" customFormat="1" x14ac:dyDescent="0.45">
      <c r="A28" s="19" t="s">
        <v>28</v>
      </c>
      <c r="B28" s="8">
        <v>6</v>
      </c>
      <c r="C28" s="9">
        <v>37.79</v>
      </c>
      <c r="D28" s="9">
        <v>73.95</v>
      </c>
      <c r="E28" s="9">
        <v>23.03</v>
      </c>
      <c r="F28" s="9">
        <v>71.290000000000006</v>
      </c>
      <c r="G28" s="9">
        <v>24.06</v>
      </c>
      <c r="H28" s="9">
        <v>70.040000000000006</v>
      </c>
      <c r="I28" s="8">
        <v>136500</v>
      </c>
      <c r="J28" s="8">
        <v>1</v>
      </c>
      <c r="K28" s="8">
        <v>0</v>
      </c>
    </row>
    <row r="29" spans="1:11" s="6" customFormat="1" x14ac:dyDescent="0.45">
      <c r="A29" s="19" t="s">
        <v>29</v>
      </c>
      <c r="B29" s="8">
        <v>7</v>
      </c>
      <c r="C29" s="9">
        <v>36.79</v>
      </c>
      <c r="D29" s="9">
        <v>73.290000000000006</v>
      </c>
      <c r="E29" s="9">
        <v>12.83</v>
      </c>
      <c r="F29" s="9">
        <v>73.959999999999994</v>
      </c>
      <c r="G29" s="9">
        <v>21.53</v>
      </c>
      <c r="H29" s="9">
        <v>69.84</v>
      </c>
      <c r="I29" s="8">
        <v>136500</v>
      </c>
      <c r="J29" s="8">
        <v>1</v>
      </c>
      <c r="K29" s="8">
        <v>0</v>
      </c>
    </row>
    <row r="30" spans="1:11" s="6" customFormat="1" x14ac:dyDescent="0.45">
      <c r="A30" s="19" t="s">
        <v>30</v>
      </c>
      <c r="B30" s="8">
        <v>6</v>
      </c>
      <c r="C30" s="9">
        <v>35.64</v>
      </c>
      <c r="D30" s="9">
        <v>73.7</v>
      </c>
      <c r="E30" s="9">
        <v>22.03</v>
      </c>
      <c r="F30" s="9">
        <v>71.489999999999995</v>
      </c>
      <c r="G30" s="9">
        <v>21.76</v>
      </c>
      <c r="H30" s="9">
        <v>70.790000000000006</v>
      </c>
      <c r="I30" s="8">
        <v>135000</v>
      </c>
      <c r="J30" s="8">
        <v>1</v>
      </c>
      <c r="K30" s="8">
        <v>0</v>
      </c>
    </row>
    <row r="31" spans="1:11" s="6" customFormat="1" x14ac:dyDescent="0.45">
      <c r="A31" s="19" t="s">
        <v>31</v>
      </c>
      <c r="B31" s="8">
        <v>7</v>
      </c>
      <c r="C31" s="9">
        <v>35.01</v>
      </c>
      <c r="D31" s="9">
        <v>72.930000000000007</v>
      </c>
      <c r="E31" s="9">
        <v>21.14</v>
      </c>
      <c r="F31" s="9">
        <v>70.87</v>
      </c>
      <c r="G31" s="9">
        <v>24.69</v>
      </c>
      <c r="H31" s="9">
        <v>71.39</v>
      </c>
      <c r="I31" s="8">
        <v>132500</v>
      </c>
      <c r="J31" s="8">
        <v>1</v>
      </c>
      <c r="K31" s="8">
        <v>0</v>
      </c>
    </row>
    <row r="32" spans="1:11" s="6" customFormat="1" x14ac:dyDescent="0.45">
      <c r="A32" s="19" t="s">
        <v>32</v>
      </c>
      <c r="B32" s="8">
        <v>11</v>
      </c>
      <c r="C32" s="9">
        <v>35.47</v>
      </c>
      <c r="D32" s="9">
        <v>73.760000000000005</v>
      </c>
      <c r="E32" s="9">
        <v>27.53</v>
      </c>
      <c r="F32" s="9">
        <v>71.63</v>
      </c>
      <c r="G32" s="9">
        <v>24.06</v>
      </c>
      <c r="H32" s="9">
        <v>70.709999999999994</v>
      </c>
      <c r="I32" s="8">
        <v>135000</v>
      </c>
      <c r="J32" s="8">
        <v>1</v>
      </c>
      <c r="K32" s="8">
        <v>0</v>
      </c>
    </row>
    <row r="33" spans="1:11" x14ac:dyDescent="0.45">
      <c r="A33" s="19" t="s">
        <v>33</v>
      </c>
      <c r="B33">
        <v>5</v>
      </c>
      <c r="C33" s="9">
        <v>31.22</v>
      </c>
      <c r="D33" s="9">
        <v>72.53</v>
      </c>
      <c r="E33" s="9">
        <v>19.420000000000002</v>
      </c>
      <c r="F33" s="9">
        <v>72.39</v>
      </c>
      <c r="G33" s="9">
        <v>23.15</v>
      </c>
      <c r="H33" s="9">
        <v>70.540000000000006</v>
      </c>
      <c r="I33">
        <v>137500</v>
      </c>
      <c r="J33">
        <v>1</v>
      </c>
      <c r="K33">
        <v>0</v>
      </c>
    </row>
    <row r="34" spans="1:11" x14ac:dyDescent="0.45">
      <c r="A34" s="19" t="s">
        <v>34</v>
      </c>
      <c r="B34">
        <v>7</v>
      </c>
      <c r="C34" s="9">
        <v>30.81</v>
      </c>
      <c r="D34" s="9">
        <v>72.53</v>
      </c>
      <c r="E34" s="9">
        <v>11.16</v>
      </c>
      <c r="F34" s="9">
        <v>72.81</v>
      </c>
      <c r="G34" s="9">
        <v>26.84</v>
      </c>
      <c r="H34" s="9">
        <v>71.7</v>
      </c>
      <c r="I34">
        <v>140000</v>
      </c>
      <c r="J34">
        <v>1</v>
      </c>
      <c r="K34">
        <v>0</v>
      </c>
    </row>
    <row r="35" spans="1:11" x14ac:dyDescent="0.45">
      <c r="A35" s="19" t="s">
        <v>35</v>
      </c>
      <c r="B35">
        <v>6</v>
      </c>
      <c r="C35" s="9">
        <v>30.81</v>
      </c>
      <c r="D35" s="9">
        <v>72.53</v>
      </c>
      <c r="E35" s="9">
        <v>10.08</v>
      </c>
      <c r="F35" s="9">
        <v>71.94</v>
      </c>
      <c r="G35" s="9">
        <v>21.06</v>
      </c>
      <c r="H35" s="9">
        <v>71.03</v>
      </c>
      <c r="I35">
        <v>137500</v>
      </c>
      <c r="J35">
        <v>1</v>
      </c>
      <c r="K35">
        <v>0</v>
      </c>
    </row>
    <row r="36" spans="1:11" x14ac:dyDescent="0.45">
      <c r="A36" s="19" t="s">
        <v>36</v>
      </c>
      <c r="B36">
        <v>7</v>
      </c>
      <c r="C36" s="9">
        <v>21.26</v>
      </c>
      <c r="D36" s="9">
        <v>72.790000000000006</v>
      </c>
      <c r="E36" s="9">
        <v>19.72</v>
      </c>
      <c r="F36" s="9">
        <v>71.959999999999994</v>
      </c>
      <c r="G36" s="9">
        <v>20.9</v>
      </c>
      <c r="H36" s="9">
        <v>72.040000000000006</v>
      </c>
      <c r="I36">
        <v>137500</v>
      </c>
      <c r="J36">
        <v>1</v>
      </c>
      <c r="K36">
        <v>0</v>
      </c>
    </row>
    <row r="37" spans="1:11" x14ac:dyDescent="0.45">
      <c r="A37" s="19" t="s">
        <v>37</v>
      </c>
      <c r="B37">
        <v>8</v>
      </c>
      <c r="C37" s="9">
        <v>20.95</v>
      </c>
      <c r="D37" s="9">
        <v>72.14</v>
      </c>
      <c r="E37" s="9">
        <v>18.75</v>
      </c>
      <c r="F37" s="9">
        <v>73.150000000000006</v>
      </c>
      <c r="G37" s="9">
        <v>20.420000000000002</v>
      </c>
      <c r="H37" s="9">
        <v>71.89</v>
      </c>
      <c r="I37">
        <v>135000</v>
      </c>
      <c r="J37">
        <v>1</v>
      </c>
      <c r="K37">
        <v>0</v>
      </c>
    </row>
    <row r="38" spans="1:11" x14ac:dyDescent="0.45">
      <c r="A38" s="19" t="s">
        <v>38</v>
      </c>
      <c r="B38">
        <v>10</v>
      </c>
      <c r="C38" s="9">
        <v>20.86</v>
      </c>
      <c r="D38" s="9">
        <v>72.010000000000005</v>
      </c>
      <c r="E38" s="9">
        <v>20.48</v>
      </c>
      <c r="F38" s="9">
        <v>73.400000000000006</v>
      </c>
      <c r="G38" s="9">
        <v>19.079999999999998</v>
      </c>
      <c r="H38" s="9">
        <v>71.98</v>
      </c>
      <c r="I38">
        <v>135000</v>
      </c>
      <c r="J38">
        <v>1</v>
      </c>
      <c r="K38">
        <v>0</v>
      </c>
    </row>
    <row r="39" spans="1:11" x14ac:dyDescent="0.45">
      <c r="A39" s="19" t="s">
        <v>39</v>
      </c>
      <c r="B39">
        <v>5</v>
      </c>
      <c r="C39" s="9">
        <v>21.01</v>
      </c>
      <c r="D39" s="9">
        <v>72.12</v>
      </c>
      <c r="E39" s="9">
        <v>14.67</v>
      </c>
      <c r="F39" s="9">
        <v>72.64</v>
      </c>
      <c r="G39" s="9">
        <v>19.579999999999998</v>
      </c>
      <c r="H39" s="9">
        <v>71.98</v>
      </c>
      <c r="I39">
        <v>135000</v>
      </c>
      <c r="J39">
        <v>1</v>
      </c>
      <c r="K39">
        <v>0</v>
      </c>
    </row>
    <row r="40" spans="1:11" x14ac:dyDescent="0.45">
      <c r="A40" s="19" t="s">
        <v>40</v>
      </c>
      <c r="B40">
        <v>8</v>
      </c>
      <c r="C40" s="9">
        <v>21.06</v>
      </c>
      <c r="D40" s="9">
        <v>72.150000000000006</v>
      </c>
      <c r="E40" s="9">
        <v>16.48</v>
      </c>
      <c r="F40" s="9">
        <v>73.260000000000005</v>
      </c>
      <c r="G40" s="9">
        <v>25.5</v>
      </c>
      <c r="H40" s="9">
        <v>71.98</v>
      </c>
      <c r="I40">
        <v>135000</v>
      </c>
      <c r="J40">
        <v>1</v>
      </c>
      <c r="K40">
        <v>0</v>
      </c>
    </row>
    <row r="41" spans="1:11" x14ac:dyDescent="0.45">
      <c r="A41" s="19" t="s">
        <v>41</v>
      </c>
      <c r="B41">
        <v>3</v>
      </c>
      <c r="C41" s="9">
        <v>28.22</v>
      </c>
      <c r="D41" s="9">
        <v>72.78</v>
      </c>
      <c r="E41" s="9">
        <v>19.579999999999998</v>
      </c>
      <c r="F41" s="9">
        <v>71.349999999999994</v>
      </c>
      <c r="G41" s="9">
        <v>18.829999999999998</v>
      </c>
      <c r="H41" s="9">
        <v>72.010000000000005</v>
      </c>
      <c r="I41">
        <v>135000</v>
      </c>
      <c r="J41">
        <v>1</v>
      </c>
      <c r="K41">
        <v>0</v>
      </c>
    </row>
    <row r="42" spans="1:11" x14ac:dyDescent="0.45">
      <c r="A42" s="19" t="s">
        <v>42</v>
      </c>
      <c r="B42">
        <v>6</v>
      </c>
      <c r="C42" s="9">
        <v>29.09</v>
      </c>
      <c r="D42" s="9">
        <v>73.180000000000007</v>
      </c>
      <c r="E42" s="9">
        <v>14.81</v>
      </c>
      <c r="F42" s="9">
        <v>71.180000000000007</v>
      </c>
      <c r="G42" s="9">
        <v>22.2</v>
      </c>
      <c r="H42" s="9">
        <v>72.17</v>
      </c>
      <c r="I42">
        <v>135000</v>
      </c>
      <c r="J42">
        <v>1</v>
      </c>
      <c r="K42">
        <v>0</v>
      </c>
    </row>
    <row r="43" spans="1:11" x14ac:dyDescent="0.45">
      <c r="A43" s="19" t="s">
        <v>43</v>
      </c>
      <c r="B43">
        <v>8</v>
      </c>
      <c r="C43" s="9">
        <v>34.15</v>
      </c>
      <c r="D43" s="9">
        <v>71.31</v>
      </c>
      <c r="E43" s="9">
        <v>16.03</v>
      </c>
      <c r="F43" s="9">
        <v>73.12</v>
      </c>
      <c r="G43" s="9">
        <v>16.559999999999999</v>
      </c>
      <c r="H43" s="9">
        <v>72.040000000000006</v>
      </c>
      <c r="I43">
        <v>135000</v>
      </c>
      <c r="J43">
        <v>1</v>
      </c>
      <c r="K43">
        <v>0</v>
      </c>
    </row>
    <row r="44" spans="1:11" x14ac:dyDescent="0.45">
      <c r="A44" s="19" t="s">
        <v>44</v>
      </c>
      <c r="B44">
        <v>4</v>
      </c>
      <c r="C44" s="9">
        <v>20.95</v>
      </c>
      <c r="D44" s="9">
        <v>72.709999999999994</v>
      </c>
      <c r="E44" s="9">
        <v>15.23</v>
      </c>
      <c r="F44" s="9">
        <v>72.13</v>
      </c>
      <c r="G44" s="9">
        <v>20.65</v>
      </c>
      <c r="H44" s="9">
        <v>71.61</v>
      </c>
      <c r="I44">
        <v>135000</v>
      </c>
      <c r="J44">
        <v>1</v>
      </c>
      <c r="K44">
        <v>0</v>
      </c>
    </row>
    <row r="45" spans="1:11" x14ac:dyDescent="0.45">
      <c r="A45" s="19" t="s">
        <v>45</v>
      </c>
      <c r="B45">
        <v>4</v>
      </c>
      <c r="C45" s="9">
        <v>21.04</v>
      </c>
      <c r="D45" s="9">
        <v>72.709999999999994</v>
      </c>
      <c r="E45" s="9">
        <v>21.91</v>
      </c>
      <c r="F45" s="9">
        <v>71.319999999999993</v>
      </c>
      <c r="G45" s="9">
        <v>21.47</v>
      </c>
      <c r="H45" s="9">
        <v>71.64</v>
      </c>
      <c r="I45">
        <v>135000</v>
      </c>
      <c r="J45">
        <v>1</v>
      </c>
      <c r="K45">
        <v>0</v>
      </c>
    </row>
    <row r="46" spans="1:11" x14ac:dyDescent="0.45">
      <c r="A46" s="19" t="s">
        <v>46</v>
      </c>
      <c r="B46">
        <v>13</v>
      </c>
      <c r="C46" s="9">
        <v>20.84</v>
      </c>
      <c r="D46" s="9">
        <v>72.650000000000006</v>
      </c>
      <c r="E46" s="9">
        <v>23.86</v>
      </c>
      <c r="F46" s="9">
        <v>71.209999999999994</v>
      </c>
      <c r="G46" s="9">
        <v>19.829999999999998</v>
      </c>
      <c r="H46" s="9">
        <v>71.95</v>
      </c>
      <c r="I46">
        <v>135000</v>
      </c>
      <c r="J46">
        <v>1</v>
      </c>
      <c r="K46">
        <v>0</v>
      </c>
    </row>
    <row r="47" spans="1:11" x14ac:dyDescent="0.45">
      <c r="A47" s="19" t="s">
        <v>47</v>
      </c>
      <c r="B47">
        <v>12</v>
      </c>
      <c r="C47" s="9">
        <v>19.89</v>
      </c>
      <c r="D47" s="9">
        <v>72.73</v>
      </c>
      <c r="E47" s="9">
        <v>22.13</v>
      </c>
      <c r="F47" s="9">
        <v>73.540000000000006</v>
      </c>
      <c r="G47" s="9">
        <v>21.95</v>
      </c>
      <c r="H47" s="9">
        <v>71.84</v>
      </c>
      <c r="I47">
        <v>135000</v>
      </c>
      <c r="J47">
        <v>1</v>
      </c>
      <c r="K47">
        <v>0</v>
      </c>
    </row>
    <row r="48" spans="1:11" x14ac:dyDescent="0.45">
      <c r="A48" s="19" t="s">
        <v>48</v>
      </c>
      <c r="B48">
        <v>5</v>
      </c>
      <c r="C48" s="9">
        <v>16.329999999999998</v>
      </c>
      <c r="D48" s="9">
        <v>72.17</v>
      </c>
      <c r="E48" s="9">
        <v>20.69</v>
      </c>
      <c r="F48" s="9">
        <v>72.86</v>
      </c>
      <c r="G48" s="9">
        <v>19.28</v>
      </c>
      <c r="H48" s="9">
        <v>71.84</v>
      </c>
      <c r="I48">
        <v>135000</v>
      </c>
      <c r="J48">
        <v>1</v>
      </c>
      <c r="K48">
        <v>0</v>
      </c>
    </row>
    <row r="49" spans="1:11" x14ac:dyDescent="0.45">
      <c r="A49" s="19" t="s">
        <v>49</v>
      </c>
      <c r="B49">
        <v>8</v>
      </c>
      <c r="C49" s="9">
        <v>16.329999999999998</v>
      </c>
      <c r="D49" s="9">
        <v>72.17</v>
      </c>
      <c r="E49" s="9">
        <v>18.670000000000002</v>
      </c>
      <c r="F49" s="9">
        <v>73.2</v>
      </c>
      <c r="G49" s="9">
        <v>20.64</v>
      </c>
      <c r="H49" s="9">
        <v>71.819999999999993</v>
      </c>
      <c r="I49">
        <v>135000</v>
      </c>
      <c r="J49">
        <v>1</v>
      </c>
      <c r="K49">
        <v>0</v>
      </c>
    </row>
    <row r="50" spans="1:11" x14ac:dyDescent="0.45">
      <c r="A50" s="19" t="s">
        <v>50</v>
      </c>
      <c r="B50">
        <v>8</v>
      </c>
      <c r="C50" s="9">
        <v>18.34</v>
      </c>
      <c r="D50" s="9">
        <v>72.17</v>
      </c>
      <c r="E50" s="9">
        <v>21.97</v>
      </c>
      <c r="F50" s="9">
        <v>73.400000000000006</v>
      </c>
      <c r="G50" s="9">
        <v>20.34</v>
      </c>
      <c r="H50" s="9">
        <v>71.92</v>
      </c>
      <c r="I50">
        <v>135000</v>
      </c>
      <c r="J50">
        <v>1</v>
      </c>
      <c r="K50">
        <v>0</v>
      </c>
    </row>
    <row r="51" spans="1:11" x14ac:dyDescent="0.45">
      <c r="A51" s="19" t="s">
        <v>51</v>
      </c>
      <c r="B51">
        <v>12</v>
      </c>
      <c r="C51" s="9">
        <v>16.149999999999999</v>
      </c>
      <c r="D51" s="9">
        <v>72.09</v>
      </c>
      <c r="E51" s="9">
        <v>26.73</v>
      </c>
      <c r="F51" s="9">
        <v>71.06</v>
      </c>
      <c r="G51" s="9">
        <v>23.23</v>
      </c>
      <c r="H51" s="9">
        <v>70.069999999999993</v>
      </c>
      <c r="I51">
        <v>135000</v>
      </c>
      <c r="J51">
        <v>1</v>
      </c>
      <c r="K51">
        <v>0</v>
      </c>
    </row>
    <row r="52" spans="1:11" x14ac:dyDescent="0.45">
      <c r="A52" s="19" t="s">
        <v>52</v>
      </c>
      <c r="B52">
        <v>15</v>
      </c>
      <c r="C52" s="9">
        <v>16.25</v>
      </c>
      <c r="D52" s="9">
        <v>72.09</v>
      </c>
      <c r="E52" s="9">
        <v>32.83</v>
      </c>
      <c r="F52" s="9">
        <v>73.17</v>
      </c>
      <c r="G52" s="9">
        <v>24.81</v>
      </c>
      <c r="H52" s="9">
        <v>68.930000000000007</v>
      </c>
      <c r="I52">
        <v>135000</v>
      </c>
      <c r="J52">
        <v>1</v>
      </c>
      <c r="K52">
        <v>0</v>
      </c>
    </row>
    <row r="53" spans="1:11" x14ac:dyDescent="0.45">
      <c r="A53" s="19" t="s">
        <v>53</v>
      </c>
      <c r="B53">
        <v>19</v>
      </c>
      <c r="C53" s="9">
        <v>19.36</v>
      </c>
      <c r="D53" s="9">
        <v>72.17</v>
      </c>
      <c r="E53" s="9">
        <v>19.5</v>
      </c>
      <c r="F53" s="9">
        <v>73.790000000000006</v>
      </c>
      <c r="G53" s="9">
        <v>21.14</v>
      </c>
      <c r="H53" s="9">
        <v>69.59</v>
      </c>
      <c r="I53">
        <v>135000</v>
      </c>
      <c r="J53">
        <v>1</v>
      </c>
      <c r="K53">
        <v>0</v>
      </c>
    </row>
    <row r="54" spans="1:11" x14ac:dyDescent="0.45">
      <c r="A54" s="19" t="s">
        <v>54</v>
      </c>
      <c r="B54">
        <v>6</v>
      </c>
      <c r="C54" s="9">
        <v>18.760000000000002</v>
      </c>
      <c r="D54" s="9">
        <v>72.010000000000005</v>
      </c>
      <c r="E54" s="9">
        <v>22.77</v>
      </c>
      <c r="F54" s="9">
        <v>73.510000000000005</v>
      </c>
      <c r="G54" s="9">
        <v>21.59</v>
      </c>
      <c r="H54" s="9">
        <v>69.7</v>
      </c>
      <c r="I54">
        <v>132500</v>
      </c>
      <c r="J54">
        <v>1</v>
      </c>
      <c r="K54">
        <v>0</v>
      </c>
    </row>
    <row r="55" spans="1:11" x14ac:dyDescent="0.45">
      <c r="A55" s="19" t="s">
        <v>55</v>
      </c>
      <c r="B55">
        <v>9</v>
      </c>
      <c r="C55" s="9">
        <v>18.72</v>
      </c>
      <c r="D55" s="9">
        <v>71.98</v>
      </c>
      <c r="E55" s="9">
        <v>28.08</v>
      </c>
      <c r="F55" s="9">
        <v>73.739999999999995</v>
      </c>
      <c r="G55" s="9">
        <v>34.5</v>
      </c>
      <c r="H55" s="9">
        <v>71.099999999999994</v>
      </c>
      <c r="I55">
        <v>132500</v>
      </c>
      <c r="J55">
        <v>1</v>
      </c>
      <c r="K55">
        <v>0</v>
      </c>
    </row>
    <row r="56" spans="1:11" x14ac:dyDescent="0.45">
      <c r="A56" s="19" t="s">
        <v>56</v>
      </c>
      <c r="B56">
        <v>11</v>
      </c>
      <c r="C56" s="9">
        <v>18.649999999999999</v>
      </c>
      <c r="D56" s="9">
        <v>71.98</v>
      </c>
      <c r="E56" s="9">
        <v>25.64</v>
      </c>
      <c r="F56" s="9">
        <v>73.739999999999995</v>
      </c>
      <c r="G56" s="9">
        <v>21.44</v>
      </c>
      <c r="H56" s="9">
        <v>70.45</v>
      </c>
      <c r="I56">
        <v>132500</v>
      </c>
      <c r="J56">
        <v>1</v>
      </c>
      <c r="K56">
        <v>0</v>
      </c>
    </row>
    <row r="57" spans="1:11" x14ac:dyDescent="0.45">
      <c r="A57" s="19" t="s">
        <v>57</v>
      </c>
      <c r="B57">
        <v>9</v>
      </c>
      <c r="C57" s="9">
        <v>18.48</v>
      </c>
      <c r="D57" s="9">
        <v>71.98</v>
      </c>
      <c r="E57" s="9">
        <v>25.73</v>
      </c>
      <c r="F57" s="9">
        <v>71.430000000000007</v>
      </c>
      <c r="G57" s="9">
        <v>16</v>
      </c>
      <c r="H57" s="9">
        <v>69.3</v>
      </c>
      <c r="I57">
        <v>132500</v>
      </c>
      <c r="J57">
        <v>1</v>
      </c>
      <c r="K57">
        <v>0</v>
      </c>
    </row>
    <row r="58" spans="1:11" x14ac:dyDescent="0.45">
      <c r="A58" s="19" t="s">
        <v>58</v>
      </c>
      <c r="B58">
        <v>14</v>
      </c>
      <c r="C58" s="9">
        <v>18.47</v>
      </c>
      <c r="D58" s="9">
        <v>72.069999999999993</v>
      </c>
      <c r="E58" s="9">
        <v>22.94</v>
      </c>
      <c r="F58" s="9">
        <v>72.27</v>
      </c>
      <c r="G58" s="9">
        <v>18.22</v>
      </c>
      <c r="H58" s="9">
        <v>70.39</v>
      </c>
      <c r="I58">
        <v>132500</v>
      </c>
      <c r="J58">
        <v>1</v>
      </c>
      <c r="K58">
        <v>0</v>
      </c>
    </row>
    <row r="59" spans="1:11" ht="18" customHeight="1" x14ac:dyDescent="0.45">
      <c r="A59" s="19" t="s">
        <v>59</v>
      </c>
      <c r="B59">
        <v>16</v>
      </c>
      <c r="C59" s="9">
        <v>18.03</v>
      </c>
      <c r="D59" s="9">
        <v>72.069999999999993</v>
      </c>
      <c r="E59" s="9">
        <v>22.2</v>
      </c>
      <c r="F59" s="9">
        <v>73.849999999999994</v>
      </c>
      <c r="G59" s="9">
        <v>20.37</v>
      </c>
      <c r="H59" s="9">
        <v>70.260000000000005</v>
      </c>
      <c r="I59">
        <v>131000</v>
      </c>
      <c r="J59">
        <v>1</v>
      </c>
      <c r="K59">
        <v>0</v>
      </c>
    </row>
    <row r="60" spans="1:11" ht="18" customHeight="1" x14ac:dyDescent="0.45">
      <c r="A60" s="19" t="s">
        <v>60</v>
      </c>
      <c r="B60">
        <v>6</v>
      </c>
      <c r="C60" s="9">
        <v>17.440000000000001</v>
      </c>
      <c r="D60" s="9">
        <v>71.25</v>
      </c>
      <c r="E60" s="9">
        <v>27.36</v>
      </c>
      <c r="F60" s="9">
        <v>72.72</v>
      </c>
      <c r="G60" s="9">
        <v>31.47</v>
      </c>
      <c r="H60" s="9">
        <v>69.930000000000007</v>
      </c>
      <c r="I60">
        <v>135000</v>
      </c>
      <c r="J60">
        <v>1</v>
      </c>
      <c r="K60">
        <v>0</v>
      </c>
    </row>
    <row r="61" spans="1:11" ht="18" customHeight="1" x14ac:dyDescent="0.45">
      <c r="A61" s="19" t="s">
        <v>61</v>
      </c>
      <c r="B61">
        <v>7</v>
      </c>
      <c r="C61" s="9">
        <v>14.92</v>
      </c>
      <c r="D61" s="9">
        <v>71.62</v>
      </c>
      <c r="E61" s="9">
        <v>27.8</v>
      </c>
      <c r="F61" s="9">
        <v>71.849999999999994</v>
      </c>
      <c r="G61" s="9">
        <v>30.43</v>
      </c>
      <c r="H61" s="9">
        <v>70.430000000000007</v>
      </c>
      <c r="I61" s="13">
        <v>135000</v>
      </c>
      <c r="J61">
        <v>1</v>
      </c>
      <c r="K61">
        <v>0</v>
      </c>
    </row>
    <row r="62" spans="1:11" ht="18" customHeight="1" x14ac:dyDescent="0.45">
      <c r="A62" s="19" t="s">
        <v>62</v>
      </c>
      <c r="B62">
        <v>8</v>
      </c>
      <c r="C62" s="9">
        <v>19.04</v>
      </c>
      <c r="D62" s="9">
        <v>71.959999999999994</v>
      </c>
      <c r="E62" s="9">
        <v>35.72</v>
      </c>
      <c r="F62" s="9">
        <v>72.05</v>
      </c>
      <c r="G62" s="9">
        <v>23</v>
      </c>
      <c r="H62" s="9">
        <v>71.64</v>
      </c>
      <c r="I62" s="13">
        <v>132500</v>
      </c>
      <c r="J62">
        <v>1</v>
      </c>
      <c r="K62">
        <v>0</v>
      </c>
    </row>
    <row r="63" spans="1:11" ht="18" customHeight="1" x14ac:dyDescent="0.45">
      <c r="A63" s="19" t="s">
        <v>63</v>
      </c>
      <c r="B63">
        <v>11</v>
      </c>
      <c r="C63" s="9">
        <v>20.65</v>
      </c>
      <c r="D63" s="9">
        <v>72.989999999999995</v>
      </c>
      <c r="E63" s="9">
        <v>24.81</v>
      </c>
      <c r="F63" s="9">
        <v>72.84</v>
      </c>
      <c r="G63" s="9">
        <v>24.12</v>
      </c>
      <c r="H63" s="9">
        <v>72.010000000000005</v>
      </c>
      <c r="I63" s="13">
        <v>135000</v>
      </c>
      <c r="J63">
        <v>1</v>
      </c>
      <c r="K63">
        <v>0</v>
      </c>
    </row>
    <row r="64" spans="1:11" ht="18" customHeight="1" x14ac:dyDescent="0.45">
      <c r="A64" s="19" t="s">
        <v>64</v>
      </c>
      <c r="B64">
        <v>6</v>
      </c>
      <c r="C64" s="9">
        <v>19.5</v>
      </c>
      <c r="D64" s="9">
        <v>71.62</v>
      </c>
      <c r="E64" s="9">
        <v>19.7</v>
      </c>
      <c r="F64" s="9">
        <v>72.86</v>
      </c>
      <c r="G64" s="9">
        <v>19.72</v>
      </c>
      <c r="H64" s="9">
        <v>72.42</v>
      </c>
      <c r="I64">
        <v>137500</v>
      </c>
      <c r="J64">
        <v>1</v>
      </c>
      <c r="K64">
        <v>0</v>
      </c>
    </row>
    <row r="65" spans="1:11" ht="18" customHeight="1" x14ac:dyDescent="0.45">
      <c r="A65" s="19" t="s">
        <v>65</v>
      </c>
      <c r="B65">
        <v>8</v>
      </c>
      <c r="C65" s="9">
        <v>20.059999999999999</v>
      </c>
      <c r="D65" s="9">
        <v>72.069999999999993</v>
      </c>
      <c r="E65" s="9">
        <v>22.53</v>
      </c>
      <c r="F65" s="9">
        <v>73.37</v>
      </c>
      <c r="G65" s="9">
        <v>18.78</v>
      </c>
      <c r="H65" s="9">
        <v>71.7</v>
      </c>
      <c r="I65" s="13">
        <v>137500</v>
      </c>
      <c r="J65">
        <v>1</v>
      </c>
      <c r="K65">
        <v>0</v>
      </c>
    </row>
    <row r="66" spans="1:11" ht="18" customHeight="1" x14ac:dyDescent="0.45">
      <c r="A66" s="19" t="s">
        <v>66</v>
      </c>
      <c r="B66">
        <v>10</v>
      </c>
      <c r="C66" s="9">
        <v>18.12</v>
      </c>
      <c r="D66" s="9">
        <v>71.430000000000007</v>
      </c>
      <c r="E66" s="9">
        <v>16.920000000000002</v>
      </c>
      <c r="F66" s="9">
        <v>73.400000000000006</v>
      </c>
      <c r="G66" s="9">
        <v>19.559999999999999</v>
      </c>
      <c r="H66" s="9">
        <v>71.790000000000006</v>
      </c>
      <c r="I66">
        <v>137500</v>
      </c>
      <c r="J66">
        <v>1</v>
      </c>
      <c r="K66">
        <v>0</v>
      </c>
    </row>
    <row r="67" spans="1:11" ht="18" customHeight="1" x14ac:dyDescent="0.45">
      <c r="A67" s="19" t="s">
        <v>67</v>
      </c>
      <c r="B67">
        <v>6</v>
      </c>
      <c r="C67" s="9">
        <v>18.170000000000002</v>
      </c>
      <c r="D67" s="9">
        <v>71.040000000000006</v>
      </c>
      <c r="E67" s="9">
        <v>16.09</v>
      </c>
      <c r="F67" s="9">
        <v>73.09</v>
      </c>
      <c r="G67" s="9">
        <v>21.34</v>
      </c>
      <c r="H67" s="9">
        <v>72.7</v>
      </c>
      <c r="I67" s="13">
        <v>135000</v>
      </c>
      <c r="J67">
        <v>1</v>
      </c>
      <c r="K67">
        <v>0</v>
      </c>
    </row>
    <row r="68" spans="1:11" ht="18" customHeight="1" x14ac:dyDescent="0.45">
      <c r="A68" s="19" t="s">
        <v>68</v>
      </c>
      <c r="B68">
        <v>12</v>
      </c>
      <c r="C68" s="9">
        <v>17.48</v>
      </c>
      <c r="D68" s="9">
        <v>72.12</v>
      </c>
      <c r="E68" s="9">
        <v>17.809999999999999</v>
      </c>
      <c r="F68" s="9">
        <v>71.77</v>
      </c>
      <c r="G68" s="9">
        <v>19.5</v>
      </c>
      <c r="H68" s="9">
        <v>72.45</v>
      </c>
      <c r="I68">
        <v>132500</v>
      </c>
      <c r="J68">
        <v>1</v>
      </c>
      <c r="K68">
        <v>0</v>
      </c>
    </row>
    <row r="69" spans="1:11" x14ac:dyDescent="0.45">
      <c r="A69" s="19" t="s">
        <v>69</v>
      </c>
      <c r="B69">
        <v>11</v>
      </c>
      <c r="C69" s="9">
        <v>15.53</v>
      </c>
      <c r="D69" s="9">
        <v>71.81</v>
      </c>
      <c r="E69" s="9">
        <v>14.16</v>
      </c>
      <c r="F69" s="9">
        <v>70.92</v>
      </c>
      <c r="G69" s="9">
        <v>15.09</v>
      </c>
      <c r="H69" s="9">
        <v>72.180000000000007</v>
      </c>
      <c r="I69" s="13">
        <v>135000</v>
      </c>
      <c r="J69">
        <v>1</v>
      </c>
      <c r="K69">
        <v>0</v>
      </c>
    </row>
    <row r="70" spans="1:11" x14ac:dyDescent="0.45">
      <c r="A70" s="19" t="s">
        <v>70</v>
      </c>
      <c r="B70">
        <v>20</v>
      </c>
      <c r="C70" s="9">
        <v>14.76</v>
      </c>
      <c r="D70" s="9">
        <v>72.25</v>
      </c>
      <c r="E70" s="9">
        <v>15.03</v>
      </c>
      <c r="F70" s="9">
        <v>71.150000000000006</v>
      </c>
      <c r="G70" s="9">
        <v>15.95</v>
      </c>
      <c r="H70" s="9">
        <v>72.319999999999993</v>
      </c>
      <c r="I70" s="13">
        <v>135000</v>
      </c>
      <c r="J70">
        <v>1</v>
      </c>
      <c r="K70">
        <v>0</v>
      </c>
    </row>
    <row r="71" spans="1:11" x14ac:dyDescent="0.45">
      <c r="A71" s="19" t="s">
        <v>71</v>
      </c>
      <c r="B71">
        <v>7</v>
      </c>
      <c r="C71" s="9">
        <v>15.45</v>
      </c>
      <c r="D71" s="9">
        <v>72.28</v>
      </c>
      <c r="E71" s="9">
        <v>13.83</v>
      </c>
      <c r="F71" s="9">
        <v>73.010000000000005</v>
      </c>
      <c r="G71" s="9">
        <v>16.04</v>
      </c>
      <c r="H71" s="9">
        <v>71.89</v>
      </c>
      <c r="I71" s="13">
        <v>137500</v>
      </c>
      <c r="J71">
        <v>1</v>
      </c>
      <c r="K71">
        <v>0</v>
      </c>
    </row>
    <row r="72" spans="1:11" x14ac:dyDescent="0.45">
      <c r="A72" s="19" t="s">
        <v>72</v>
      </c>
      <c r="B72">
        <v>8</v>
      </c>
      <c r="C72" s="9">
        <v>12.31</v>
      </c>
      <c r="D72" s="9">
        <v>72.540000000000006</v>
      </c>
      <c r="E72" s="9">
        <v>16.940000000000001</v>
      </c>
      <c r="F72" s="9">
        <v>70.92</v>
      </c>
      <c r="G72" s="9">
        <v>16.940000000000001</v>
      </c>
      <c r="H72" s="9">
        <v>70.92</v>
      </c>
      <c r="I72" s="13">
        <v>137500</v>
      </c>
      <c r="J72">
        <v>1</v>
      </c>
      <c r="K72">
        <v>0</v>
      </c>
    </row>
    <row r="73" spans="1:11" x14ac:dyDescent="0.45">
      <c r="A73" s="19" t="s">
        <v>73</v>
      </c>
      <c r="B73">
        <v>5</v>
      </c>
      <c r="C73" s="9">
        <v>26.31</v>
      </c>
      <c r="D73" s="9">
        <v>71.31</v>
      </c>
      <c r="E73" s="9">
        <v>10.78</v>
      </c>
      <c r="F73" s="9">
        <v>71.88</v>
      </c>
      <c r="G73" s="9">
        <v>14.31</v>
      </c>
      <c r="H73" s="9">
        <v>72.59</v>
      </c>
      <c r="I73" s="13">
        <v>137500</v>
      </c>
      <c r="J73">
        <v>1</v>
      </c>
      <c r="K73">
        <v>0</v>
      </c>
    </row>
    <row r="74" spans="1:11" x14ac:dyDescent="0.45">
      <c r="A74" s="19" t="s">
        <v>74</v>
      </c>
      <c r="B74">
        <v>7</v>
      </c>
      <c r="C74" s="9">
        <v>26.93</v>
      </c>
      <c r="D74" s="9">
        <v>73.75</v>
      </c>
      <c r="E74" s="9">
        <v>11.73</v>
      </c>
      <c r="F74" s="9">
        <v>73.709999999999994</v>
      </c>
      <c r="G74" s="9">
        <v>14.98</v>
      </c>
      <c r="H74" s="9">
        <v>72.17</v>
      </c>
      <c r="I74">
        <v>140000</v>
      </c>
      <c r="J74">
        <v>1</v>
      </c>
      <c r="K74">
        <v>0</v>
      </c>
    </row>
    <row r="75" spans="1:11" x14ac:dyDescent="0.45">
      <c r="A75" s="19" t="s">
        <v>75</v>
      </c>
      <c r="B75">
        <v>10</v>
      </c>
      <c r="C75" s="9">
        <v>23.78</v>
      </c>
      <c r="D75" s="9">
        <v>71.930000000000007</v>
      </c>
      <c r="E75" s="9">
        <v>12.06</v>
      </c>
      <c r="F75" s="9">
        <v>73.12</v>
      </c>
      <c r="G75" s="9">
        <v>15.98</v>
      </c>
      <c r="H75" s="9">
        <v>72.09</v>
      </c>
      <c r="I75">
        <v>137500</v>
      </c>
      <c r="J75">
        <v>1</v>
      </c>
      <c r="K75">
        <v>0</v>
      </c>
    </row>
    <row r="76" spans="1:11" x14ac:dyDescent="0.45">
      <c r="A76" s="19" t="s">
        <v>76</v>
      </c>
      <c r="B76">
        <v>6</v>
      </c>
      <c r="C76" s="9">
        <v>25.43</v>
      </c>
      <c r="D76" s="9">
        <v>72.09</v>
      </c>
      <c r="E76" s="9">
        <v>13.83</v>
      </c>
      <c r="F76" s="9">
        <v>70.900000000000006</v>
      </c>
      <c r="G76" s="9">
        <v>13.01</v>
      </c>
      <c r="H76" s="9">
        <v>72.14</v>
      </c>
      <c r="I76">
        <v>136000</v>
      </c>
      <c r="J76">
        <v>1</v>
      </c>
      <c r="K76">
        <v>0</v>
      </c>
    </row>
    <row r="77" spans="1:11" x14ac:dyDescent="0.45">
      <c r="A77" s="19" t="s">
        <v>77</v>
      </c>
      <c r="B77">
        <v>9</v>
      </c>
      <c r="C77" s="9">
        <v>10.62</v>
      </c>
      <c r="D77" s="9">
        <v>72.400000000000006</v>
      </c>
      <c r="E77" s="9">
        <v>10.67</v>
      </c>
      <c r="F77" s="9">
        <v>72.89</v>
      </c>
      <c r="G77" s="9">
        <v>17</v>
      </c>
      <c r="H77" s="9">
        <v>72.040000000000006</v>
      </c>
      <c r="I77">
        <v>140000</v>
      </c>
      <c r="J77">
        <v>1</v>
      </c>
      <c r="K77">
        <v>0</v>
      </c>
    </row>
    <row r="78" spans="1:11" x14ac:dyDescent="0.45">
      <c r="A78" s="19" t="s">
        <v>78</v>
      </c>
      <c r="B78">
        <v>13</v>
      </c>
      <c r="C78" s="9">
        <v>12.84</v>
      </c>
      <c r="D78" s="9">
        <v>72.03</v>
      </c>
      <c r="E78" s="9">
        <v>12.42</v>
      </c>
      <c r="F78" s="9">
        <v>73.430000000000007</v>
      </c>
      <c r="G78" s="9">
        <v>16.25</v>
      </c>
      <c r="H78" s="9">
        <v>72.06</v>
      </c>
      <c r="I78">
        <v>140000</v>
      </c>
      <c r="J78">
        <v>1</v>
      </c>
      <c r="K78">
        <v>0</v>
      </c>
    </row>
    <row r="79" spans="1:11" x14ac:dyDescent="0.45">
      <c r="A79" s="19" t="s">
        <v>79</v>
      </c>
      <c r="B79">
        <v>4</v>
      </c>
      <c r="C79" s="9">
        <v>16.059999999999999</v>
      </c>
      <c r="D79" s="9">
        <v>71.930000000000007</v>
      </c>
      <c r="E79" s="9">
        <v>14.83</v>
      </c>
      <c r="F79" s="9">
        <v>71.23</v>
      </c>
      <c r="G79" s="9">
        <v>23.12</v>
      </c>
      <c r="H79" s="9">
        <v>72.03</v>
      </c>
      <c r="I79">
        <v>140000</v>
      </c>
      <c r="J79">
        <v>1</v>
      </c>
      <c r="K79">
        <v>0</v>
      </c>
    </row>
    <row r="80" spans="1:11" x14ac:dyDescent="0.45">
      <c r="A80" s="19" t="s">
        <v>80</v>
      </c>
      <c r="B80">
        <v>9</v>
      </c>
      <c r="C80" s="9">
        <v>15.75</v>
      </c>
      <c r="D80" s="9">
        <v>72</v>
      </c>
      <c r="E80" s="9">
        <v>17.88</v>
      </c>
      <c r="F80" s="9">
        <v>73.010000000000005</v>
      </c>
      <c r="G80" s="9">
        <v>17.34</v>
      </c>
      <c r="H80" s="9">
        <v>72.36</v>
      </c>
      <c r="I80" s="16">
        <v>139000</v>
      </c>
      <c r="J80">
        <v>1</v>
      </c>
      <c r="K80">
        <v>0</v>
      </c>
    </row>
    <row r="81" spans="1:11" x14ac:dyDescent="0.45">
      <c r="A81" s="19" t="s">
        <v>81</v>
      </c>
      <c r="B81">
        <v>5</v>
      </c>
      <c r="C81" s="9">
        <v>15.73</v>
      </c>
      <c r="D81" s="9">
        <v>72.069999999999993</v>
      </c>
      <c r="E81" s="9">
        <f>AVERAGE(23.98,25.77)</f>
        <v>24.875</v>
      </c>
      <c r="F81" s="9">
        <f>AVERAGE(70.45,71.4)</f>
        <v>70.925000000000011</v>
      </c>
      <c r="G81" s="9">
        <v>17.86</v>
      </c>
      <c r="H81" s="9">
        <v>72.28</v>
      </c>
      <c r="I81">
        <v>139000</v>
      </c>
      <c r="J81">
        <v>1</v>
      </c>
      <c r="K81">
        <v>0</v>
      </c>
    </row>
    <row r="82" spans="1:11" x14ac:dyDescent="0.45">
      <c r="A82" s="19" t="s">
        <v>82</v>
      </c>
      <c r="B82">
        <v>13</v>
      </c>
      <c r="C82" s="9">
        <f>AVERAGE(27.62, 26.06)</f>
        <v>26.84</v>
      </c>
      <c r="D82" s="9">
        <f>AVERAGE(71, 70.96)</f>
        <v>70.97999999999999</v>
      </c>
      <c r="E82" s="9">
        <v>23.11</v>
      </c>
      <c r="F82" s="9">
        <v>73.150000000000006</v>
      </c>
      <c r="G82" s="9">
        <v>16.440000000000001</v>
      </c>
      <c r="H82" s="9">
        <v>72.260000000000005</v>
      </c>
      <c r="I82">
        <v>137500</v>
      </c>
      <c r="J82">
        <v>0</v>
      </c>
      <c r="K82">
        <v>1</v>
      </c>
    </row>
    <row r="83" spans="1:11" x14ac:dyDescent="0.45">
      <c r="A83" s="19" t="s">
        <v>83</v>
      </c>
      <c r="B83">
        <v>7</v>
      </c>
      <c r="C83" s="9">
        <v>25.93</v>
      </c>
      <c r="D83" s="9">
        <v>70.959999999999994</v>
      </c>
      <c r="E83" s="9">
        <v>12.84</v>
      </c>
      <c r="F83" s="9">
        <v>73.03</v>
      </c>
      <c r="G83" s="9">
        <v>19</v>
      </c>
      <c r="H83" s="9">
        <v>71.900000000000006</v>
      </c>
      <c r="I83">
        <v>137500</v>
      </c>
      <c r="J83">
        <v>1</v>
      </c>
      <c r="K83">
        <v>0</v>
      </c>
    </row>
    <row r="84" spans="1:11" x14ac:dyDescent="0.45">
      <c r="A84" s="19" t="s">
        <v>84</v>
      </c>
      <c r="B84">
        <v>9</v>
      </c>
      <c r="C84" s="9">
        <f>AVERAGE(27.59,26.03)</f>
        <v>26.810000000000002</v>
      </c>
      <c r="D84" s="9">
        <f>AVERAGE(71.25,70.96)</f>
        <v>71.10499999999999</v>
      </c>
      <c r="E84" s="9">
        <v>28.02</v>
      </c>
      <c r="F84" s="9">
        <v>71.459999999999994</v>
      </c>
      <c r="G84" s="9">
        <v>17.12</v>
      </c>
      <c r="H84" s="9">
        <v>72.010000000000005</v>
      </c>
      <c r="I84">
        <v>140000</v>
      </c>
      <c r="J84">
        <v>1</v>
      </c>
      <c r="K84">
        <v>0</v>
      </c>
    </row>
    <row r="85" spans="1:11" x14ac:dyDescent="0.45">
      <c r="A85" s="19" t="s">
        <v>85</v>
      </c>
      <c r="B85">
        <v>15</v>
      </c>
      <c r="C85" s="9">
        <f>AVERAGE(27.59,25.84)</f>
        <v>26.715</v>
      </c>
      <c r="D85" s="9">
        <f>AVERAGE(71.21, 73.53)</f>
        <v>72.37</v>
      </c>
      <c r="E85" s="9">
        <v>16.14</v>
      </c>
      <c r="F85" s="9">
        <v>72.58</v>
      </c>
      <c r="G85" s="9">
        <v>20.04</v>
      </c>
      <c r="H85" s="9">
        <v>72.48</v>
      </c>
      <c r="I85">
        <v>137500</v>
      </c>
      <c r="J85">
        <v>0</v>
      </c>
      <c r="K85">
        <v>1</v>
      </c>
    </row>
    <row r="86" spans="1:11" x14ac:dyDescent="0.45">
      <c r="A86" s="19" t="s">
        <v>86</v>
      </c>
      <c r="B86">
        <v>11</v>
      </c>
      <c r="C86" s="9">
        <f>AVERAGE(25.81,27.56)</f>
        <v>26.684999999999999</v>
      </c>
      <c r="D86" s="9">
        <f>AVERAGE(73.56,71.25)</f>
        <v>72.405000000000001</v>
      </c>
      <c r="E86" s="9">
        <v>16.91</v>
      </c>
      <c r="F86" s="9">
        <v>73.540000000000006</v>
      </c>
      <c r="G86" s="9">
        <v>19.97</v>
      </c>
      <c r="H86" s="9">
        <v>72.73</v>
      </c>
      <c r="I86">
        <v>136500</v>
      </c>
      <c r="J86">
        <v>1</v>
      </c>
      <c r="K86">
        <v>0</v>
      </c>
    </row>
    <row r="87" spans="1:11" x14ac:dyDescent="0.45">
      <c r="A87" s="19" t="s">
        <v>87</v>
      </c>
      <c r="B87">
        <v>4</v>
      </c>
      <c r="C87" s="9">
        <v>24.94</v>
      </c>
      <c r="D87" s="9">
        <v>72.180000000000007</v>
      </c>
      <c r="E87" s="9">
        <v>18.66</v>
      </c>
      <c r="F87" s="9">
        <v>71.290000000000006</v>
      </c>
      <c r="G87" s="9">
        <v>22.01</v>
      </c>
      <c r="H87" s="9">
        <v>72.37</v>
      </c>
      <c r="I87">
        <v>135000</v>
      </c>
      <c r="J87">
        <v>1</v>
      </c>
      <c r="K87">
        <v>0</v>
      </c>
    </row>
    <row r="88" spans="1:11" x14ac:dyDescent="0.45">
      <c r="A88" s="19" t="s">
        <v>88</v>
      </c>
      <c r="B88">
        <v>9</v>
      </c>
      <c r="C88" s="9">
        <v>24.9</v>
      </c>
      <c r="D88" s="9">
        <v>72.25</v>
      </c>
      <c r="E88" s="9">
        <v>17.14</v>
      </c>
      <c r="F88" s="9">
        <v>73.760000000000005</v>
      </c>
      <c r="G88" s="9">
        <f>AVERAGE(19.48,14.65)</f>
        <v>17.065000000000001</v>
      </c>
      <c r="H88" s="9">
        <f>AVERAGE(72.54,72.4)</f>
        <v>72.47</v>
      </c>
      <c r="I88">
        <v>135000</v>
      </c>
      <c r="J88">
        <v>1</v>
      </c>
      <c r="K88">
        <v>0</v>
      </c>
    </row>
    <row r="89" spans="1:11" x14ac:dyDescent="0.45">
      <c r="A89" s="19" t="s">
        <v>89</v>
      </c>
      <c r="B89">
        <v>8</v>
      </c>
      <c r="C89" s="9">
        <v>25.22</v>
      </c>
      <c r="D89" s="9">
        <v>72.37</v>
      </c>
      <c r="E89" s="9">
        <v>22.42</v>
      </c>
      <c r="F89" s="9">
        <v>71.540000000000006</v>
      </c>
      <c r="G89" s="9">
        <v>22.79</v>
      </c>
      <c r="H89" s="9">
        <v>72.11</v>
      </c>
      <c r="I89">
        <v>135000</v>
      </c>
      <c r="J89">
        <v>0</v>
      </c>
      <c r="K89">
        <v>1</v>
      </c>
    </row>
    <row r="90" spans="1:11" x14ac:dyDescent="0.45">
      <c r="A90" s="19" t="s">
        <v>90</v>
      </c>
      <c r="B90">
        <v>5</v>
      </c>
      <c r="C90" s="13">
        <v>21.25</v>
      </c>
      <c r="D90" s="13">
        <v>69.400000000000006</v>
      </c>
      <c r="E90" s="12">
        <f>AVERAGE(30.06,24.14)</f>
        <v>27.1</v>
      </c>
      <c r="F90" s="12">
        <f>AVERAGE(74.37,70.5)</f>
        <v>72.435000000000002</v>
      </c>
      <c r="G90">
        <v>21.98</v>
      </c>
      <c r="H90">
        <v>70.56</v>
      </c>
      <c r="I90" s="13">
        <v>135000</v>
      </c>
      <c r="J90">
        <v>1</v>
      </c>
      <c r="K90">
        <v>0</v>
      </c>
    </row>
    <row r="91" spans="1:11" x14ac:dyDescent="0.45">
      <c r="A91" s="19" t="s">
        <v>91</v>
      </c>
      <c r="B91">
        <v>8</v>
      </c>
      <c r="C91" s="13">
        <v>15.61</v>
      </c>
      <c r="D91" s="13">
        <v>72.2</v>
      </c>
      <c r="E91" s="13">
        <v>27.2</v>
      </c>
      <c r="F91">
        <v>70.98</v>
      </c>
      <c r="G91" s="9">
        <v>21.92</v>
      </c>
      <c r="H91" s="9">
        <v>69.92</v>
      </c>
      <c r="I91" s="13">
        <v>135000</v>
      </c>
      <c r="J91">
        <v>1</v>
      </c>
      <c r="K91">
        <v>0</v>
      </c>
    </row>
    <row r="92" spans="1:11" x14ac:dyDescent="0.45">
      <c r="A92" s="19" t="s">
        <v>92</v>
      </c>
      <c r="B92">
        <v>5</v>
      </c>
      <c r="C92" s="13">
        <v>17.34</v>
      </c>
      <c r="D92" s="13">
        <v>71.87</v>
      </c>
      <c r="E92" s="13">
        <v>22.77</v>
      </c>
      <c r="F92">
        <v>71.349999999999994</v>
      </c>
      <c r="G92" s="9">
        <v>18.48</v>
      </c>
      <c r="H92" s="9">
        <v>72.790000000000006</v>
      </c>
      <c r="I92" s="13">
        <v>135000</v>
      </c>
      <c r="J92">
        <v>1</v>
      </c>
      <c r="K92">
        <v>0</v>
      </c>
    </row>
    <row r="93" spans="1:11" x14ac:dyDescent="0.45">
      <c r="A93" s="19" t="s">
        <v>93</v>
      </c>
      <c r="B93">
        <v>11</v>
      </c>
      <c r="C93" s="13">
        <f>AVERAGE( 17.29,18.15)</f>
        <v>17.72</v>
      </c>
      <c r="D93" s="13">
        <f>AVERAGE(72.23,72.26)</f>
        <v>72.245000000000005</v>
      </c>
      <c r="E93" s="13">
        <v>33.479999999999997</v>
      </c>
      <c r="F93">
        <v>71.150000000000006</v>
      </c>
      <c r="G93" s="9">
        <v>22.61</v>
      </c>
      <c r="H93" s="9">
        <v>70.23</v>
      </c>
      <c r="I93" s="13">
        <v>135000</v>
      </c>
      <c r="J93">
        <v>1</v>
      </c>
      <c r="K93">
        <v>0</v>
      </c>
    </row>
    <row r="94" spans="1:11" x14ac:dyDescent="0.45">
      <c r="A94" s="19" t="s">
        <v>94</v>
      </c>
      <c r="B94">
        <v>11</v>
      </c>
      <c r="C94" s="13">
        <v>17.89</v>
      </c>
      <c r="D94" s="13">
        <v>71.62</v>
      </c>
      <c r="E94" s="13">
        <v>26.89</v>
      </c>
      <c r="F94">
        <v>72.22</v>
      </c>
      <c r="G94" s="9">
        <v>24.01</v>
      </c>
      <c r="H94" s="9">
        <v>70.06</v>
      </c>
      <c r="I94" s="13">
        <v>135000</v>
      </c>
      <c r="J94">
        <v>1</v>
      </c>
      <c r="K94">
        <v>0</v>
      </c>
    </row>
    <row r="95" spans="1:11" x14ac:dyDescent="0.45">
      <c r="A95" s="19" t="s">
        <v>95</v>
      </c>
      <c r="B95">
        <v>10</v>
      </c>
      <c r="C95" s="12">
        <f>AVERAGE(17.73, 16.83)</f>
        <v>17.28</v>
      </c>
      <c r="D95" s="12">
        <f>AVERAGE(72.21, 71.79)</f>
        <v>72</v>
      </c>
      <c r="E95" s="13">
        <v>25.38</v>
      </c>
      <c r="F95">
        <v>70.760000000000005</v>
      </c>
      <c r="G95" s="9">
        <v>24.25</v>
      </c>
      <c r="H95" s="9">
        <v>70.09</v>
      </c>
      <c r="I95" s="13">
        <v>135000</v>
      </c>
      <c r="J95">
        <v>1</v>
      </c>
      <c r="K95">
        <v>0</v>
      </c>
    </row>
    <row r="96" spans="1:11" x14ac:dyDescent="0.45">
      <c r="A96" s="19" t="s">
        <v>96</v>
      </c>
      <c r="B96">
        <v>13</v>
      </c>
      <c r="C96" s="13">
        <v>17.28</v>
      </c>
      <c r="D96" s="13">
        <v>71.900000000000006</v>
      </c>
      <c r="E96" s="13">
        <v>26.89</v>
      </c>
      <c r="F96">
        <v>72.22</v>
      </c>
      <c r="G96" s="9">
        <v>19.940000000000001</v>
      </c>
      <c r="H96" s="9">
        <v>69.819999999999993</v>
      </c>
      <c r="I96" s="13">
        <v>135000</v>
      </c>
      <c r="J96">
        <v>1</v>
      </c>
      <c r="K96">
        <v>0</v>
      </c>
    </row>
    <row r="97" spans="1:11" x14ac:dyDescent="0.45">
      <c r="A97" s="19" t="s">
        <v>97</v>
      </c>
      <c r="B97">
        <v>8</v>
      </c>
      <c r="C97" s="13">
        <v>18.899999999999999</v>
      </c>
      <c r="D97" s="13">
        <v>71.81</v>
      </c>
      <c r="E97" s="13">
        <v>24.28</v>
      </c>
      <c r="F97" s="13">
        <v>70.22</v>
      </c>
      <c r="G97" s="9">
        <v>21.25</v>
      </c>
      <c r="H97" s="9">
        <v>70.459999999999994</v>
      </c>
      <c r="I97" s="13">
        <v>135000</v>
      </c>
      <c r="J97" s="13">
        <v>1</v>
      </c>
      <c r="K97" s="13">
        <v>0</v>
      </c>
    </row>
    <row r="98" spans="1:11" x14ac:dyDescent="0.45">
      <c r="A98" s="19" t="s">
        <v>98</v>
      </c>
      <c r="B98">
        <v>6</v>
      </c>
      <c r="C98" s="13">
        <v>16.670000000000002</v>
      </c>
      <c r="D98" s="13">
        <v>72.040000000000006</v>
      </c>
      <c r="E98" s="13">
        <v>26.77</v>
      </c>
      <c r="F98" s="13">
        <v>68.73</v>
      </c>
      <c r="G98" s="9">
        <v>22.15</v>
      </c>
      <c r="H98" s="9">
        <v>70.540000000000006</v>
      </c>
      <c r="I98" s="13">
        <v>135000</v>
      </c>
      <c r="J98">
        <v>1</v>
      </c>
      <c r="K98">
        <v>0</v>
      </c>
    </row>
    <row r="99" spans="1:11" x14ac:dyDescent="0.45">
      <c r="A99" s="19" t="s">
        <v>99</v>
      </c>
      <c r="B99">
        <v>7</v>
      </c>
      <c r="C99" s="13">
        <v>17.54</v>
      </c>
      <c r="D99" s="13">
        <v>72.010000000000005</v>
      </c>
      <c r="E99" s="13">
        <v>33.049999999999997</v>
      </c>
      <c r="F99" s="13">
        <v>71.989999999999995</v>
      </c>
      <c r="G99" s="9">
        <v>21.58</v>
      </c>
      <c r="H99" s="9">
        <v>72.31</v>
      </c>
      <c r="I99" s="13">
        <v>135000</v>
      </c>
      <c r="J99">
        <v>1</v>
      </c>
      <c r="K99">
        <v>0</v>
      </c>
    </row>
    <row r="100" spans="1:11" x14ac:dyDescent="0.45">
      <c r="A100" s="19" t="s">
        <v>100</v>
      </c>
      <c r="B100">
        <v>7</v>
      </c>
      <c r="C100" s="13">
        <v>19.190000000000001</v>
      </c>
      <c r="D100" s="13">
        <v>71.819999999999993</v>
      </c>
      <c r="E100" s="13">
        <v>33.700000000000003</v>
      </c>
      <c r="F100" s="13">
        <v>70.5</v>
      </c>
      <c r="G100" s="9">
        <v>22.08</v>
      </c>
      <c r="H100" s="9">
        <v>72.510000000000005</v>
      </c>
      <c r="I100" s="13">
        <v>135000</v>
      </c>
      <c r="J100" s="13">
        <v>1</v>
      </c>
      <c r="K100" s="13">
        <v>0</v>
      </c>
    </row>
    <row r="101" spans="1:11" x14ac:dyDescent="0.45">
      <c r="A101" s="19" t="s">
        <v>101</v>
      </c>
      <c r="B101">
        <v>8</v>
      </c>
      <c r="C101" s="13">
        <v>19.579999999999998</v>
      </c>
      <c r="D101" s="13">
        <v>72.12</v>
      </c>
      <c r="E101" s="13">
        <v>35.78</v>
      </c>
      <c r="F101" s="13">
        <v>73.540000000000006</v>
      </c>
      <c r="G101" s="9">
        <v>19.149999999999999</v>
      </c>
      <c r="H101" s="9">
        <v>71.87</v>
      </c>
      <c r="I101" s="13">
        <v>135000</v>
      </c>
      <c r="J101">
        <v>1</v>
      </c>
      <c r="K101">
        <v>0</v>
      </c>
    </row>
    <row r="102" spans="1:11" x14ac:dyDescent="0.45">
      <c r="A102" s="19" t="s">
        <v>102</v>
      </c>
      <c r="B102">
        <v>12</v>
      </c>
      <c r="C102">
        <v>15.84</v>
      </c>
      <c r="D102">
        <v>72.17</v>
      </c>
      <c r="E102">
        <v>36.42</v>
      </c>
      <c r="F102">
        <v>70.73</v>
      </c>
      <c r="G102">
        <v>19.329999999999998</v>
      </c>
      <c r="H102">
        <v>72.34</v>
      </c>
      <c r="I102" s="13">
        <v>135000</v>
      </c>
      <c r="J102">
        <v>0</v>
      </c>
      <c r="K102">
        <v>1</v>
      </c>
    </row>
    <row r="103" spans="1:11" x14ac:dyDescent="0.45">
      <c r="A103" s="19" t="s">
        <v>103</v>
      </c>
      <c r="B103">
        <v>6</v>
      </c>
      <c r="C103">
        <v>15.03</v>
      </c>
      <c r="D103">
        <v>72.150000000000006</v>
      </c>
      <c r="E103">
        <v>22.53</v>
      </c>
      <c r="F103">
        <v>71.540000000000006</v>
      </c>
      <c r="G103">
        <v>17.62</v>
      </c>
      <c r="H103">
        <v>71.959999999999994</v>
      </c>
      <c r="I103" s="13">
        <v>135000</v>
      </c>
      <c r="J103">
        <v>1</v>
      </c>
      <c r="K103">
        <v>0</v>
      </c>
    </row>
    <row r="104" spans="1:11" x14ac:dyDescent="0.45">
      <c r="A104" s="19" t="s">
        <v>104</v>
      </c>
      <c r="B104">
        <v>7</v>
      </c>
      <c r="C104" s="13">
        <v>15.61</v>
      </c>
      <c r="D104" s="13">
        <v>72.040000000000006</v>
      </c>
      <c r="E104" s="13">
        <v>26.59</v>
      </c>
      <c r="F104" s="13">
        <v>72.02</v>
      </c>
      <c r="G104" s="9">
        <v>22.36</v>
      </c>
      <c r="H104" s="9">
        <v>71.75</v>
      </c>
      <c r="I104" s="13">
        <v>136500</v>
      </c>
      <c r="J104">
        <v>1</v>
      </c>
      <c r="K104">
        <v>0</v>
      </c>
    </row>
    <row r="105" spans="1:11" x14ac:dyDescent="0.45">
      <c r="A105" s="19" t="s">
        <v>105</v>
      </c>
      <c r="B105">
        <v>10</v>
      </c>
      <c r="C105">
        <v>17.190000000000001</v>
      </c>
      <c r="D105" s="9">
        <v>72</v>
      </c>
      <c r="E105">
        <v>23.53</v>
      </c>
      <c r="F105">
        <v>72.84</v>
      </c>
      <c r="G105">
        <v>26.97</v>
      </c>
      <c r="H105">
        <v>71.95</v>
      </c>
      <c r="I105" s="13">
        <v>135000</v>
      </c>
      <c r="J105">
        <v>0</v>
      </c>
      <c r="K105">
        <v>1</v>
      </c>
    </row>
    <row r="106" spans="1:11" x14ac:dyDescent="0.45">
      <c r="A106" s="19" t="s">
        <v>106</v>
      </c>
      <c r="B106">
        <v>6</v>
      </c>
      <c r="C106">
        <v>17.920000000000002</v>
      </c>
      <c r="D106">
        <v>71.89</v>
      </c>
      <c r="E106">
        <v>26.95</v>
      </c>
      <c r="F106">
        <v>71.150000000000006</v>
      </c>
      <c r="G106">
        <v>19.64</v>
      </c>
      <c r="H106">
        <v>71.98</v>
      </c>
      <c r="I106">
        <v>137500</v>
      </c>
      <c r="J106">
        <v>1</v>
      </c>
      <c r="K106">
        <v>0</v>
      </c>
    </row>
  </sheetData>
  <phoneticPr fontId="0" type="noConversion"/>
  <pageMargins left="0" right="0" top="0" bottom="0" header="0" footer="0"/>
  <pageSetup scale="5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G10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15" sqref="J15"/>
    </sheetView>
  </sheetViews>
  <sheetFormatPr defaultRowHeight="14.25" x14ac:dyDescent="0.45"/>
  <cols>
    <col min="1" max="1" width="10.46484375" style="2" bestFit="1" customWidth="1"/>
    <col min="2" max="2" width="12.53125" bestFit="1" customWidth="1"/>
    <col min="3" max="3" width="13.86328125" bestFit="1" customWidth="1"/>
    <col min="4" max="4" width="12.53125" bestFit="1" customWidth="1"/>
    <col min="5" max="5" width="18.1328125" customWidth="1"/>
    <col min="6" max="6" width="17.53125" customWidth="1"/>
    <col min="7" max="7" width="14.86328125" customWidth="1"/>
  </cols>
  <sheetData>
    <row r="1" spans="1:7" s="3" customFormat="1" x14ac:dyDescent="0.45">
      <c r="A1" s="15" t="s">
        <v>107</v>
      </c>
      <c r="B1" s="3" t="s">
        <v>379</v>
      </c>
      <c r="C1" s="3" t="s">
        <v>380</v>
      </c>
      <c r="D1" s="3" t="s">
        <v>381</v>
      </c>
      <c r="E1" s="3" t="s">
        <v>382</v>
      </c>
      <c r="F1" s="3" t="s">
        <v>383</v>
      </c>
      <c r="G1" s="3" t="s">
        <v>384</v>
      </c>
    </row>
    <row r="2" spans="1:7" s="5" customFormat="1" x14ac:dyDescent="0.45">
      <c r="A2" s="19" t="s">
        <v>2</v>
      </c>
      <c r="B2" s="10">
        <v>30.583333333333332</v>
      </c>
      <c r="C2" s="11">
        <v>3.5021638332824265</v>
      </c>
      <c r="D2" s="10">
        <v>54.416666666666664</v>
      </c>
      <c r="E2" s="11">
        <v>3.6545944516540252</v>
      </c>
      <c r="F2" s="10">
        <v>76.666666666666671</v>
      </c>
      <c r="G2" s="11">
        <v>4.8679533375916968</v>
      </c>
    </row>
    <row r="3" spans="1:7" s="5" customFormat="1" x14ac:dyDescent="0.45">
      <c r="A3" s="19" t="s">
        <v>3</v>
      </c>
      <c r="B3" s="10">
        <v>32.25</v>
      </c>
      <c r="C3" s="11">
        <v>3.2787192621510002</v>
      </c>
      <c r="D3" s="10">
        <v>55</v>
      </c>
      <c r="E3" s="11">
        <v>3.6680438185149118</v>
      </c>
      <c r="F3" s="10">
        <v>76.5</v>
      </c>
      <c r="G3" s="11">
        <v>2.9076701075853593</v>
      </c>
    </row>
    <row r="4" spans="1:7" s="5" customFormat="1" x14ac:dyDescent="0.45">
      <c r="A4" s="19" t="s">
        <v>4</v>
      </c>
      <c r="B4" s="10">
        <v>34.666666666666664</v>
      </c>
      <c r="C4" s="11">
        <v>2.5702257889260531</v>
      </c>
      <c r="D4" s="10">
        <v>57.333333333333336</v>
      </c>
      <c r="E4" s="11">
        <v>2.7080128015452796</v>
      </c>
      <c r="F4" s="10">
        <v>77.666666666666671</v>
      </c>
      <c r="G4" s="11">
        <v>2.3094010767585984</v>
      </c>
    </row>
    <row r="5" spans="1:7" s="5" customFormat="1" x14ac:dyDescent="0.45">
      <c r="A5" s="19" t="s">
        <v>5</v>
      </c>
      <c r="B5" s="10">
        <v>27.416666666666668</v>
      </c>
      <c r="C5" s="11">
        <v>4.2949935619241204</v>
      </c>
      <c r="D5" s="10">
        <v>54.166666666666664</v>
      </c>
      <c r="E5" s="11">
        <v>5.8594652770822968</v>
      </c>
      <c r="F5" s="10">
        <v>79.833333333333329</v>
      </c>
      <c r="G5" s="11">
        <v>5.0781767188508935</v>
      </c>
    </row>
    <row r="6" spans="1:7" s="5" customFormat="1" x14ac:dyDescent="0.45">
      <c r="A6" s="19" t="s">
        <v>6</v>
      </c>
      <c r="B6" s="10">
        <v>29.666666666666668</v>
      </c>
      <c r="C6" s="11">
        <v>3.498917581542067</v>
      </c>
      <c r="D6" s="10">
        <v>57.083333333333336</v>
      </c>
      <c r="E6" s="11">
        <v>5.8846230022651111</v>
      </c>
      <c r="F6" s="10">
        <v>80.833333333333329</v>
      </c>
      <c r="G6" s="11">
        <v>4.2604595000440497</v>
      </c>
    </row>
    <row r="7" spans="1:7" s="5" customFormat="1" x14ac:dyDescent="0.45">
      <c r="A7" s="19" t="s">
        <v>7</v>
      </c>
      <c r="B7" s="10">
        <v>34.666666666666664</v>
      </c>
      <c r="C7" s="11">
        <v>3.7771241264574038</v>
      </c>
      <c r="D7" s="10">
        <v>66</v>
      </c>
      <c r="E7" s="11">
        <v>6.2289646009589745</v>
      </c>
      <c r="F7" s="10">
        <v>81.666666666666671</v>
      </c>
      <c r="G7" s="11">
        <v>6.562519841239884</v>
      </c>
    </row>
    <row r="8" spans="1:7" s="5" customFormat="1" x14ac:dyDescent="0.45">
      <c r="A8" s="19" t="s">
        <v>8</v>
      </c>
      <c r="B8" s="10">
        <v>32.833333333333336</v>
      </c>
      <c r="C8" s="11">
        <v>3.0605010483034647</v>
      </c>
      <c r="D8" s="10">
        <v>62.833333333333336</v>
      </c>
      <c r="E8" s="11">
        <v>2.994439290863387</v>
      </c>
      <c r="F8" s="10">
        <v>84.333333333333329</v>
      </c>
      <c r="G8" s="11">
        <v>2.0655911179774065</v>
      </c>
    </row>
    <row r="9" spans="1:7" s="5" customFormat="1" x14ac:dyDescent="0.45">
      <c r="A9" s="19" t="s">
        <v>9</v>
      </c>
      <c r="B9" s="10">
        <v>29.666666666666668</v>
      </c>
      <c r="C9" s="11">
        <v>2.4221202832779807</v>
      </c>
      <c r="D9" s="10">
        <v>61.666666666666664</v>
      </c>
      <c r="E9" s="11">
        <v>5.750362307426065</v>
      </c>
      <c r="F9" s="10">
        <v>85</v>
      </c>
      <c r="G9" s="11">
        <v>3.687817782917155</v>
      </c>
    </row>
    <row r="10" spans="1:7" s="5" customFormat="1" x14ac:dyDescent="0.45">
      <c r="A10" s="19" t="s">
        <v>10</v>
      </c>
      <c r="B10" s="10">
        <v>30.5</v>
      </c>
      <c r="C10" s="11">
        <v>3.8858718455450894</v>
      </c>
      <c r="D10" s="10">
        <v>62.5</v>
      </c>
      <c r="E10" s="11">
        <v>3.9370039370059056</v>
      </c>
      <c r="F10" s="10">
        <v>82.666666666666671</v>
      </c>
      <c r="G10" s="11">
        <v>3.6147844564603226</v>
      </c>
    </row>
    <row r="11" spans="1:7" s="5" customFormat="1" x14ac:dyDescent="0.45">
      <c r="A11" s="19" t="s">
        <v>11</v>
      </c>
      <c r="B11" s="10">
        <v>32.333333333333336</v>
      </c>
      <c r="C11" s="11">
        <v>3.6147844564602472</v>
      </c>
      <c r="D11" s="10">
        <v>64.833333333333329</v>
      </c>
      <c r="E11" s="11">
        <v>7.4139508136125656</v>
      </c>
      <c r="F11" s="10">
        <v>84.333333333333329</v>
      </c>
      <c r="G11" s="11">
        <v>3.559026084010505</v>
      </c>
    </row>
    <row r="12" spans="1:7" s="5" customFormat="1" x14ac:dyDescent="0.45">
      <c r="A12" s="19" t="s">
        <v>12</v>
      </c>
      <c r="B12" s="10">
        <v>29.916666666666668</v>
      </c>
      <c r="C12" s="11">
        <v>2.9987371079212974</v>
      </c>
      <c r="D12" s="10">
        <v>60.833333333333336</v>
      </c>
      <c r="E12" s="11">
        <v>6.7397509170771439</v>
      </c>
      <c r="F12" s="10">
        <v>84.583333333333329</v>
      </c>
      <c r="G12" s="11">
        <v>5.5996482573516211</v>
      </c>
    </row>
    <row r="13" spans="1:7" s="5" customFormat="1" x14ac:dyDescent="0.45">
      <c r="A13" s="19" t="s">
        <v>13</v>
      </c>
      <c r="B13" s="10">
        <v>32.583333333333336</v>
      </c>
      <c r="C13" s="11">
        <v>4.962739956796832</v>
      </c>
      <c r="D13" s="10">
        <v>67.5</v>
      </c>
      <c r="E13" s="11">
        <v>6.9739776050947881</v>
      </c>
      <c r="F13" s="10">
        <v>87.333333333333329</v>
      </c>
      <c r="G13" s="11">
        <v>4.2711151052652143</v>
      </c>
    </row>
    <row r="14" spans="1:7" s="5" customFormat="1" x14ac:dyDescent="0.45">
      <c r="A14" s="19" t="s">
        <v>14</v>
      </c>
      <c r="B14" s="10">
        <v>33.333333333333336</v>
      </c>
      <c r="C14" s="11">
        <v>5.5737479909542564</v>
      </c>
      <c r="D14" s="10">
        <v>66.5</v>
      </c>
      <c r="E14" s="11">
        <v>5.4680892457969259</v>
      </c>
      <c r="F14" s="10">
        <v>85.5</v>
      </c>
      <c r="G14" s="11">
        <v>2.4289915602982237</v>
      </c>
    </row>
    <row r="15" spans="1:7" s="5" customFormat="1" x14ac:dyDescent="0.45">
      <c r="A15" s="19" t="s">
        <v>15</v>
      </c>
      <c r="B15" s="10">
        <v>34.166666666666664</v>
      </c>
      <c r="C15" s="11">
        <v>3.311595788538602</v>
      </c>
      <c r="D15" s="10">
        <v>72</v>
      </c>
      <c r="E15" s="11">
        <v>3.5213633723318019</v>
      </c>
      <c r="F15" s="10">
        <v>91</v>
      </c>
      <c r="G15" s="11">
        <v>2</v>
      </c>
    </row>
    <row r="16" spans="1:7" s="5" customFormat="1" x14ac:dyDescent="0.45">
      <c r="A16" s="19" t="s">
        <v>16</v>
      </c>
      <c r="B16" s="10">
        <v>35.083333333333336</v>
      </c>
      <c r="C16" s="11">
        <v>4.962739956796832</v>
      </c>
      <c r="D16" s="10">
        <v>68.25</v>
      </c>
      <c r="E16" s="11">
        <v>7.2629195231669748</v>
      </c>
      <c r="F16" s="10">
        <v>87</v>
      </c>
      <c r="G16" s="11">
        <v>5.3086550256932483</v>
      </c>
    </row>
    <row r="17" spans="1:7" s="5" customFormat="1" x14ac:dyDescent="0.45">
      <c r="A17" s="19" t="s">
        <v>17</v>
      </c>
      <c r="B17" s="10">
        <v>32.916666666666664</v>
      </c>
      <c r="C17" s="11">
        <v>2.9374798516394667</v>
      </c>
      <c r="D17" s="10">
        <v>66.416666666666671</v>
      </c>
      <c r="E17" s="11">
        <v>6.5429814351414635</v>
      </c>
      <c r="F17" s="10">
        <v>86.5</v>
      </c>
      <c r="G17" s="11">
        <v>6.0075709809297377</v>
      </c>
    </row>
    <row r="18" spans="1:7" s="5" customFormat="1" x14ac:dyDescent="0.45">
      <c r="A18" s="19" t="s">
        <v>18</v>
      </c>
      <c r="B18" s="10">
        <v>31.666666666666668</v>
      </c>
      <c r="C18" s="11">
        <v>3.9832984656772341</v>
      </c>
      <c r="D18" s="10">
        <v>69.166666666666671</v>
      </c>
      <c r="E18" s="11">
        <v>5.6361925682739429</v>
      </c>
      <c r="F18" s="10">
        <v>88.666666666666671</v>
      </c>
      <c r="G18" s="11">
        <v>2.8751811537131275</v>
      </c>
    </row>
    <row r="19" spans="1:7" s="5" customFormat="1" x14ac:dyDescent="0.45">
      <c r="A19" s="19" t="s">
        <v>19</v>
      </c>
      <c r="B19" s="10">
        <v>31.166666666666668</v>
      </c>
      <c r="C19" s="11">
        <v>4.1673332800085241</v>
      </c>
      <c r="D19" s="10">
        <v>57.5</v>
      </c>
      <c r="E19" s="11">
        <v>3.3911649915626341</v>
      </c>
      <c r="F19" s="10">
        <v>80.666666666666671</v>
      </c>
      <c r="G19" s="11">
        <v>3.9327683210007618</v>
      </c>
    </row>
    <row r="20" spans="1:7" s="5" customFormat="1" x14ac:dyDescent="0.45">
      <c r="A20" s="19" t="s">
        <v>20</v>
      </c>
      <c r="B20" s="10">
        <v>28.166666666666668</v>
      </c>
      <c r="C20" s="11">
        <v>3.1885210782848223</v>
      </c>
      <c r="D20" s="10">
        <v>54.5</v>
      </c>
      <c r="E20" s="11">
        <v>3.8858718455450894</v>
      </c>
      <c r="F20" s="10">
        <v>79.833333333333329</v>
      </c>
      <c r="G20" s="11">
        <v>2.3166067138526452</v>
      </c>
    </row>
    <row r="21" spans="1:7" s="5" customFormat="1" x14ac:dyDescent="0.45">
      <c r="A21" s="19" t="s">
        <v>21</v>
      </c>
      <c r="B21" s="10">
        <v>31.166666666666668</v>
      </c>
      <c r="C21" s="11">
        <v>4.1673332800085241</v>
      </c>
      <c r="D21" s="10">
        <v>57.5</v>
      </c>
      <c r="E21" s="11">
        <v>3.3911649915626341</v>
      </c>
      <c r="F21" s="10">
        <v>81.5</v>
      </c>
      <c r="G21" s="11">
        <v>3.4496376621320679</v>
      </c>
    </row>
    <row r="22" spans="1:7" s="5" customFormat="1" x14ac:dyDescent="0.45">
      <c r="A22" s="19" t="s">
        <v>22</v>
      </c>
      <c r="B22" s="10">
        <v>31.083333333333332</v>
      </c>
      <c r="C22" s="11">
        <v>3.7284735685686572</v>
      </c>
      <c r="D22" s="10">
        <v>57.666666666666664</v>
      </c>
      <c r="E22" s="11">
        <v>4.7736651315188174</v>
      </c>
      <c r="F22" s="10">
        <v>79.75</v>
      </c>
      <c r="G22" s="11">
        <v>3.5451631581891712</v>
      </c>
    </row>
    <row r="23" spans="1:7" s="5" customFormat="1" x14ac:dyDescent="0.45">
      <c r="A23" s="19" t="s">
        <v>23</v>
      </c>
      <c r="B23" s="10">
        <v>30.916666666666668</v>
      </c>
      <c r="C23" s="11">
        <v>3.5537005893558091</v>
      </c>
      <c r="D23" s="10">
        <v>56.583333333333336</v>
      </c>
      <c r="E23" s="11">
        <v>3.9648073054937676</v>
      </c>
      <c r="F23" s="10">
        <v>79.083333333333329</v>
      </c>
      <c r="G23" s="11">
        <v>3.7284735685687238</v>
      </c>
    </row>
    <row r="24" spans="1:7" s="5" customFormat="1" x14ac:dyDescent="0.45">
      <c r="A24" s="19" t="s">
        <v>24</v>
      </c>
      <c r="B24" s="10">
        <v>25.916666666666668</v>
      </c>
      <c r="C24" s="11">
        <v>3.7284735685686683</v>
      </c>
      <c r="D24" s="10">
        <v>52.166666666666664</v>
      </c>
      <c r="E24" s="11">
        <v>3.6886393976723606</v>
      </c>
      <c r="F24" s="10">
        <v>78.5</v>
      </c>
      <c r="G24" s="11">
        <v>4.0339468604243258</v>
      </c>
    </row>
    <row r="25" spans="1:7" s="5" customFormat="1" x14ac:dyDescent="0.45">
      <c r="A25" s="19" t="s">
        <v>25</v>
      </c>
      <c r="B25" s="10">
        <v>28.666666666666668</v>
      </c>
      <c r="C25" s="11">
        <v>6.6378163623744522</v>
      </c>
      <c r="D25" s="10">
        <v>60.5</v>
      </c>
      <c r="E25" s="11">
        <v>9.7654306798848545</v>
      </c>
      <c r="F25" s="10">
        <v>85.916666666666671</v>
      </c>
      <c r="G25" s="11">
        <v>5.384461369758788</v>
      </c>
    </row>
    <row r="26" spans="1:7" s="5" customFormat="1" x14ac:dyDescent="0.45">
      <c r="A26" s="19" t="s">
        <v>26</v>
      </c>
      <c r="B26" s="10">
        <v>31.416666666666668</v>
      </c>
      <c r="C26" s="11">
        <v>2.8749176536296583</v>
      </c>
      <c r="D26" s="10">
        <v>55.666666666666664</v>
      </c>
      <c r="E26" s="11">
        <v>2.1033883198882233</v>
      </c>
      <c r="F26" s="10">
        <v>78.166666666666671</v>
      </c>
      <c r="G26" s="11">
        <v>3.4333480435107697</v>
      </c>
    </row>
    <row r="27" spans="1:7" s="5" customFormat="1" x14ac:dyDescent="0.45">
      <c r="A27" s="19" t="s">
        <v>27</v>
      </c>
      <c r="B27" s="10">
        <v>35</v>
      </c>
      <c r="C27" s="11">
        <v>3.2863353450309969</v>
      </c>
      <c r="D27" s="10">
        <v>59</v>
      </c>
      <c r="E27" s="11">
        <v>2.0976176963403033</v>
      </c>
      <c r="F27" s="10">
        <v>80.666666666666671</v>
      </c>
      <c r="G27" s="11">
        <v>1.505545305418323</v>
      </c>
    </row>
    <row r="28" spans="1:7" s="5" customFormat="1" x14ac:dyDescent="0.45">
      <c r="A28" s="19" t="s">
        <v>28</v>
      </c>
      <c r="B28" s="10">
        <v>29</v>
      </c>
      <c r="C28" s="11">
        <v>1.8586407545691703</v>
      </c>
      <c r="D28" s="10">
        <v>54.083333333333336</v>
      </c>
      <c r="E28" s="11">
        <v>2.4293034292806923</v>
      </c>
      <c r="F28" s="10">
        <v>76.25</v>
      </c>
      <c r="G28" s="11">
        <v>1.5447859516333116</v>
      </c>
    </row>
    <row r="29" spans="1:7" s="5" customFormat="1" x14ac:dyDescent="0.45">
      <c r="A29" s="19" t="s">
        <v>29</v>
      </c>
      <c r="B29" s="10">
        <v>29.666666666666668</v>
      </c>
      <c r="C29" s="11">
        <v>2.4618298195866433</v>
      </c>
      <c r="D29" s="10">
        <v>53.666666666666664</v>
      </c>
      <c r="E29" s="11">
        <v>2.8391206491809817</v>
      </c>
      <c r="F29" s="10">
        <v>76.583333333333329</v>
      </c>
      <c r="G29" s="11">
        <v>3.175426480543011</v>
      </c>
    </row>
    <row r="30" spans="1:7" s="5" customFormat="1" x14ac:dyDescent="0.45">
      <c r="A30" s="19" t="s">
        <v>30</v>
      </c>
      <c r="B30" s="10">
        <v>31.166666666666668</v>
      </c>
      <c r="C30" s="11">
        <v>3.2506409624359631</v>
      </c>
      <c r="D30" s="10">
        <v>54.833333333333336</v>
      </c>
      <c r="E30" s="11">
        <v>2.926886855801984</v>
      </c>
      <c r="F30" s="10">
        <v>78.333333333333329</v>
      </c>
      <c r="G30" s="11">
        <v>0.81649658092802302</v>
      </c>
    </row>
    <row r="31" spans="1:7" s="5" customFormat="1" x14ac:dyDescent="0.45">
      <c r="A31" s="19" t="s">
        <v>31</v>
      </c>
      <c r="B31" s="10">
        <v>38.916666666666664</v>
      </c>
      <c r="C31" s="11">
        <v>3.6296339242742559</v>
      </c>
      <c r="D31" s="10">
        <v>65.666666666666671</v>
      </c>
      <c r="E31" s="11">
        <v>3.0251471289038041</v>
      </c>
      <c r="F31" s="10">
        <v>84.5</v>
      </c>
      <c r="G31" s="11">
        <v>1.9771421064483223</v>
      </c>
    </row>
    <row r="32" spans="1:7" s="5" customFormat="1" x14ac:dyDescent="0.45">
      <c r="A32" s="19" t="s">
        <v>32</v>
      </c>
      <c r="B32" s="10">
        <v>35.833333333333336</v>
      </c>
      <c r="C32" s="11">
        <v>2.639444385977209</v>
      </c>
      <c r="D32" s="10">
        <v>59.166666666666664</v>
      </c>
      <c r="E32" s="11">
        <v>1.940790217067889</v>
      </c>
      <c r="F32" s="10">
        <v>79.833333333333329</v>
      </c>
      <c r="G32" s="11">
        <v>3.060501048303554</v>
      </c>
    </row>
    <row r="33" spans="1:7" x14ac:dyDescent="0.45">
      <c r="A33" s="19" t="s">
        <v>33</v>
      </c>
      <c r="B33" s="10">
        <v>28.666666666666668</v>
      </c>
      <c r="C33" s="11">
        <v>2.6742316936860755</v>
      </c>
      <c r="D33" s="10">
        <v>54</v>
      </c>
      <c r="E33" s="11">
        <v>3.6431754380934325</v>
      </c>
      <c r="F33" s="10">
        <v>78.75</v>
      </c>
      <c r="G33" s="11">
        <v>3.2227881773960316</v>
      </c>
    </row>
    <row r="34" spans="1:7" x14ac:dyDescent="0.45">
      <c r="A34" s="19" t="s">
        <v>34</v>
      </c>
      <c r="B34" s="10">
        <v>30.5</v>
      </c>
      <c r="C34" s="11">
        <v>3.9370039370059056</v>
      </c>
      <c r="D34" s="10">
        <v>58.333333333333336</v>
      </c>
      <c r="E34" s="11">
        <v>2.4221202832779434</v>
      </c>
      <c r="F34" s="10">
        <v>80.666666666666671</v>
      </c>
      <c r="G34" s="11">
        <v>3.3266599866333126</v>
      </c>
    </row>
    <row r="35" spans="1:7" x14ac:dyDescent="0.45">
      <c r="A35" s="19" t="s">
        <v>35</v>
      </c>
      <c r="B35" s="10">
        <v>32</v>
      </c>
      <c r="C35" s="11">
        <v>3.7416573867739413</v>
      </c>
      <c r="D35" s="10">
        <v>56.333333333333336</v>
      </c>
      <c r="E35" s="11">
        <v>3.011090610836284</v>
      </c>
      <c r="F35" s="10">
        <v>79.5</v>
      </c>
      <c r="G35" s="11">
        <v>1.3784048752090221</v>
      </c>
    </row>
    <row r="36" spans="1:7" x14ac:dyDescent="0.45">
      <c r="A36" s="19" t="s">
        <v>36</v>
      </c>
      <c r="B36" s="10">
        <v>30.166666666666668</v>
      </c>
      <c r="C36" s="11">
        <v>2.6571800956288238</v>
      </c>
      <c r="D36" s="10">
        <v>55.083333333333336</v>
      </c>
      <c r="E36" s="11">
        <v>2.7455197664337745</v>
      </c>
      <c r="F36" s="10">
        <v>77.916666666666671</v>
      </c>
      <c r="G36" s="11">
        <v>2.5746432527222716</v>
      </c>
    </row>
    <row r="37" spans="1:7" x14ac:dyDescent="0.45">
      <c r="A37" s="19" t="s">
        <v>37</v>
      </c>
      <c r="B37" s="10">
        <v>31.666666666666668</v>
      </c>
      <c r="C37" s="11">
        <v>3.2659863237108948</v>
      </c>
      <c r="D37" s="10">
        <v>59</v>
      </c>
      <c r="E37" s="11">
        <v>2.2803508501982761</v>
      </c>
      <c r="F37" s="10">
        <v>80</v>
      </c>
      <c r="G37" s="11">
        <v>2.0736441353327719</v>
      </c>
    </row>
    <row r="38" spans="1:7" x14ac:dyDescent="0.45">
      <c r="A38" s="19" t="s">
        <v>38</v>
      </c>
      <c r="B38" s="10">
        <v>31.166666666666668</v>
      </c>
      <c r="C38" s="11">
        <v>2.5878504008094523</v>
      </c>
      <c r="D38" s="10">
        <v>58.916666666666664</v>
      </c>
      <c r="E38" s="11">
        <v>3.8954129979043564</v>
      </c>
      <c r="F38" s="10">
        <v>81.333333333333329</v>
      </c>
      <c r="G38" s="11">
        <v>3.676295896027951</v>
      </c>
    </row>
    <row r="39" spans="1:7" x14ac:dyDescent="0.45">
      <c r="A39" s="19" t="s">
        <v>39</v>
      </c>
      <c r="B39" s="10">
        <v>31</v>
      </c>
      <c r="C39" s="11">
        <v>3.1622776601683795</v>
      </c>
      <c r="D39" s="10">
        <v>56</v>
      </c>
      <c r="E39" s="11">
        <v>1.751190071541757</v>
      </c>
      <c r="F39" s="10">
        <v>78.666666666666671</v>
      </c>
      <c r="G39" s="11">
        <v>2.1602468994693989</v>
      </c>
    </row>
    <row r="40" spans="1:7" x14ac:dyDescent="0.45">
      <c r="A40" s="19" t="s">
        <v>40</v>
      </c>
      <c r="B40" s="10">
        <v>26.833333333333332</v>
      </c>
      <c r="C40" s="11">
        <v>3.1251666622224494</v>
      </c>
      <c r="D40" s="10">
        <v>53.666666666666664</v>
      </c>
      <c r="E40" s="11">
        <v>5.0859282994028163</v>
      </c>
      <c r="F40" s="10">
        <v>79.166666666666671</v>
      </c>
      <c r="G40" s="11">
        <v>3.1251666622225369</v>
      </c>
    </row>
    <row r="41" spans="1:7" x14ac:dyDescent="0.45">
      <c r="A41" s="19" t="s">
        <v>41</v>
      </c>
      <c r="B41" s="10">
        <v>33.833333333333336</v>
      </c>
      <c r="C41" s="11">
        <v>2.5625508125043308</v>
      </c>
      <c r="D41" s="10">
        <v>58.666666666666664</v>
      </c>
      <c r="E41" s="11">
        <v>1.8618986725024604</v>
      </c>
      <c r="F41" s="10">
        <v>79.5</v>
      </c>
      <c r="G41" s="11">
        <v>1.0488088481701516</v>
      </c>
    </row>
    <row r="42" spans="1:7" x14ac:dyDescent="0.45">
      <c r="A42" s="19" t="s">
        <v>42</v>
      </c>
      <c r="B42" s="10">
        <v>38</v>
      </c>
      <c r="C42" s="11">
        <v>2.0976176963403033</v>
      </c>
      <c r="D42" s="10">
        <v>60.5</v>
      </c>
      <c r="E42" s="11">
        <v>2.16794833886788</v>
      </c>
      <c r="F42" s="10">
        <v>81</v>
      </c>
      <c r="G42" s="11">
        <v>2.0976176963403033</v>
      </c>
    </row>
    <row r="43" spans="1:7" x14ac:dyDescent="0.45">
      <c r="A43" s="19" t="s">
        <v>43</v>
      </c>
      <c r="B43" s="10">
        <v>35.666666666666664</v>
      </c>
      <c r="C43" s="11">
        <v>3.4448028487370084</v>
      </c>
      <c r="D43" s="10">
        <v>62.166666666666664</v>
      </c>
      <c r="E43" s="11">
        <v>2.0412414523192557</v>
      </c>
      <c r="F43" s="10">
        <v>83.666666666666671</v>
      </c>
      <c r="G43" s="11">
        <v>2.5033311140692418</v>
      </c>
    </row>
    <row r="44" spans="1:7" x14ac:dyDescent="0.45">
      <c r="A44" s="19" t="s">
        <v>44</v>
      </c>
      <c r="B44" s="10">
        <v>34</v>
      </c>
      <c r="C44" s="11">
        <v>2.6645825188948455</v>
      </c>
      <c r="D44" s="10">
        <v>58</v>
      </c>
      <c r="E44" s="11">
        <v>3.082207001484488</v>
      </c>
      <c r="F44" s="10">
        <v>81</v>
      </c>
      <c r="G44" s="11">
        <v>2.2803508501982761</v>
      </c>
    </row>
    <row r="45" spans="1:7" x14ac:dyDescent="0.45">
      <c r="A45" s="19" t="s">
        <v>45</v>
      </c>
      <c r="B45" s="10">
        <v>33.666666666666664</v>
      </c>
      <c r="C45" s="11">
        <v>3.8297084310253444</v>
      </c>
      <c r="D45" s="10">
        <v>60.666666666666664</v>
      </c>
      <c r="E45" s="11">
        <v>2.875181153713001</v>
      </c>
      <c r="F45" s="10">
        <v>83</v>
      </c>
      <c r="G45" s="11">
        <v>2</v>
      </c>
    </row>
    <row r="46" spans="1:7" x14ac:dyDescent="0.45">
      <c r="A46" s="19" t="s">
        <v>46</v>
      </c>
      <c r="B46" s="10">
        <v>33.333333333333336</v>
      </c>
      <c r="C46" s="11">
        <v>4.3204937989385668</v>
      </c>
      <c r="D46" s="10">
        <v>58.333333333333336</v>
      </c>
      <c r="E46" s="11">
        <v>2.4221202832779434</v>
      </c>
      <c r="F46" s="10">
        <v>79.833333333333329</v>
      </c>
      <c r="G46" s="11">
        <v>1.1690451944502196</v>
      </c>
    </row>
    <row r="47" spans="1:7" x14ac:dyDescent="0.45">
      <c r="A47" s="19" t="s">
        <v>47</v>
      </c>
      <c r="B47" s="10">
        <v>29.833333333333332</v>
      </c>
      <c r="C47" s="11">
        <v>4.8751068364361618</v>
      </c>
      <c r="D47" s="10">
        <v>53.833333333333336</v>
      </c>
      <c r="E47" s="11">
        <v>4.2150523919242602</v>
      </c>
      <c r="F47" s="10">
        <v>78.166666666666671</v>
      </c>
      <c r="G47" s="11">
        <v>1.7224014243686492</v>
      </c>
    </row>
    <row r="48" spans="1:7" x14ac:dyDescent="0.45">
      <c r="A48" s="19" t="s">
        <v>48</v>
      </c>
      <c r="B48" s="10">
        <v>37</v>
      </c>
      <c r="C48" s="11">
        <v>1.0954451150103321</v>
      </c>
      <c r="D48" s="10">
        <v>59.666666666666664</v>
      </c>
      <c r="E48" s="11">
        <v>1.5055453054180814</v>
      </c>
      <c r="F48" s="10">
        <v>80.666666666666671</v>
      </c>
      <c r="G48" s="11">
        <v>1.9663841605004735</v>
      </c>
    </row>
    <row r="49" spans="1:7" x14ac:dyDescent="0.45">
      <c r="A49" s="19" t="s">
        <v>49</v>
      </c>
      <c r="B49" s="10">
        <v>34.083333333333336</v>
      </c>
      <c r="C49" s="11">
        <v>2.3915887961137705</v>
      </c>
      <c r="D49" s="10">
        <v>58.333333333333336</v>
      </c>
      <c r="E49" s="11">
        <v>3.5760143718780784</v>
      </c>
      <c r="F49" s="10">
        <v>78.75</v>
      </c>
      <c r="G49" s="11">
        <v>2.8324419275118906</v>
      </c>
    </row>
    <row r="50" spans="1:7" x14ac:dyDescent="0.45">
      <c r="A50" s="19" t="s">
        <v>50</v>
      </c>
      <c r="B50" s="10">
        <v>36.030303030303031</v>
      </c>
      <c r="C50" s="11">
        <v>3.2056186105010447</v>
      </c>
      <c r="D50" s="10">
        <v>57.030303030303031</v>
      </c>
      <c r="E50" s="11">
        <v>3.4993172827312211</v>
      </c>
      <c r="F50" s="10">
        <v>75.878787878787875</v>
      </c>
      <c r="G50" s="11">
        <v>3.2178117338203491</v>
      </c>
    </row>
    <row r="51" spans="1:7" x14ac:dyDescent="0.45">
      <c r="A51" s="19" t="s">
        <v>51</v>
      </c>
      <c r="B51" s="10">
        <v>28.714285714285715</v>
      </c>
      <c r="C51" s="11">
        <v>4.1277509040798934</v>
      </c>
      <c r="D51" s="10">
        <v>54.166666666666664</v>
      </c>
      <c r="E51" s="11">
        <v>3.0276503540974722</v>
      </c>
      <c r="F51" s="10">
        <v>78.023809523809518</v>
      </c>
      <c r="G51" s="11">
        <v>2.8412303693319614</v>
      </c>
    </row>
    <row r="52" spans="1:7" x14ac:dyDescent="0.45">
      <c r="A52" s="19" t="s">
        <v>52</v>
      </c>
      <c r="B52" s="10">
        <v>30.642857142857142</v>
      </c>
      <c r="C52" s="11">
        <v>3.5532288893441182</v>
      </c>
      <c r="D52" s="10">
        <v>55.047619047619051</v>
      </c>
      <c r="E52" s="11">
        <v>3.6018449266627144</v>
      </c>
      <c r="F52" s="10">
        <v>77.095238095238102</v>
      </c>
      <c r="G52" s="11">
        <v>3.4415646173069101</v>
      </c>
    </row>
    <row r="53" spans="1:7" x14ac:dyDescent="0.45">
      <c r="A53" s="19" t="s">
        <v>53</v>
      </c>
      <c r="B53" s="10">
        <v>37.133333333333333</v>
      </c>
      <c r="C53" s="11">
        <v>3.9456071892617541</v>
      </c>
      <c r="D53" s="10">
        <v>62.633333333333333</v>
      </c>
      <c r="E53" s="11">
        <v>4.0893750752097677</v>
      </c>
      <c r="F53" s="10">
        <v>82.9</v>
      </c>
      <c r="G53" s="11">
        <v>2.6568064832907146</v>
      </c>
    </row>
    <row r="54" spans="1:7" x14ac:dyDescent="0.45">
      <c r="A54" s="19" t="s">
        <v>54</v>
      </c>
      <c r="B54" s="10">
        <v>37</v>
      </c>
      <c r="C54" s="11">
        <v>4.1070578920075969</v>
      </c>
      <c r="D54" s="10">
        <v>62.685185185185183</v>
      </c>
      <c r="E54" s="11">
        <v>3.9564805881369671</v>
      </c>
      <c r="F54" s="10">
        <v>81.648148148148152</v>
      </c>
      <c r="G54" s="11">
        <v>2.9662084775610968</v>
      </c>
    </row>
    <row r="55" spans="1:7" x14ac:dyDescent="0.45">
      <c r="A55" s="19" t="s">
        <v>55</v>
      </c>
      <c r="B55" s="10">
        <v>34.56666666666667</v>
      </c>
      <c r="C55" s="11">
        <v>3.2976829204273459</v>
      </c>
      <c r="D55" s="10">
        <v>61.6</v>
      </c>
      <c r="E55" s="11">
        <v>3.5194043383151676</v>
      </c>
      <c r="F55" s="10">
        <v>80.966666666666669</v>
      </c>
      <c r="G55" s="11">
        <v>3.3577838887692621</v>
      </c>
    </row>
    <row r="56" spans="1:7" x14ac:dyDescent="0.45">
      <c r="A56" s="19" t="s">
        <v>56</v>
      </c>
      <c r="B56" s="10">
        <v>36.083333333333336</v>
      </c>
      <c r="C56" s="11">
        <v>2.3588738233075786</v>
      </c>
      <c r="D56" s="10">
        <v>57.805555555555557</v>
      </c>
      <c r="E56" s="11">
        <v>4.4517697568780461</v>
      </c>
      <c r="F56" s="10">
        <v>77.055555555555557</v>
      </c>
      <c r="G56" s="11">
        <v>2.8580157396791219</v>
      </c>
    </row>
    <row r="57" spans="1:7" x14ac:dyDescent="0.45">
      <c r="A57" s="19" t="s">
        <v>57</v>
      </c>
      <c r="B57" s="10">
        <v>36.523809523809526</v>
      </c>
      <c r="C57" s="11">
        <v>4.0679478570542136</v>
      </c>
      <c r="D57" s="10">
        <v>60.642857142857146</v>
      </c>
      <c r="E57" s="11">
        <v>3.6480628242038655</v>
      </c>
      <c r="F57" s="10">
        <v>79.595238095238102</v>
      </c>
      <c r="G57" s="11">
        <v>2.8632194382694847</v>
      </c>
    </row>
    <row r="58" spans="1:7" x14ac:dyDescent="0.45">
      <c r="A58" s="19" t="s">
        <v>58</v>
      </c>
      <c r="B58" s="10">
        <v>29.3</v>
      </c>
      <c r="C58" s="11">
        <v>3.8609450335020457</v>
      </c>
      <c r="D58" s="10">
        <v>56.43333333333333</v>
      </c>
      <c r="E58" s="11">
        <v>3.9012229146621609</v>
      </c>
      <c r="F58" s="10">
        <v>79.833333333333329</v>
      </c>
      <c r="G58" s="11">
        <v>3.5919770114206435</v>
      </c>
    </row>
    <row r="59" spans="1:7" x14ac:dyDescent="0.45">
      <c r="A59" s="19" t="s">
        <v>59</v>
      </c>
      <c r="B59" s="10">
        <v>31.388888888888889</v>
      </c>
      <c r="C59" s="11">
        <v>3.0638703607204998</v>
      </c>
      <c r="D59" s="10">
        <v>56.722222222222221</v>
      </c>
      <c r="E59" s="11">
        <v>3.2303127766395225</v>
      </c>
      <c r="F59" s="10">
        <v>77.75</v>
      </c>
      <c r="G59" s="11">
        <v>3.9379109762846163</v>
      </c>
    </row>
    <row r="60" spans="1:7" x14ac:dyDescent="0.45">
      <c r="A60" s="19" t="s">
        <v>60</v>
      </c>
      <c r="B60" s="10">
        <v>29.791666666666668</v>
      </c>
      <c r="C60" s="11">
        <v>2.7784342658585457</v>
      </c>
      <c r="D60" s="10">
        <v>56.125</v>
      </c>
      <c r="E60" s="11">
        <v>2.2746961169004978</v>
      </c>
      <c r="F60" s="10">
        <v>78.833333333333329</v>
      </c>
      <c r="G60" s="11">
        <v>1.3196412358864447</v>
      </c>
    </row>
    <row r="61" spans="1:7" x14ac:dyDescent="0.45">
      <c r="A61" s="19" t="s">
        <v>61</v>
      </c>
      <c r="B61" s="10">
        <v>31.541666666666668</v>
      </c>
      <c r="C61" s="11">
        <v>3.810502268236017</v>
      </c>
      <c r="D61" s="10">
        <v>60.083333333333336</v>
      </c>
      <c r="E61" s="11">
        <v>2.5861952356891464</v>
      </c>
      <c r="F61" s="10">
        <v>82.166666666666671</v>
      </c>
      <c r="G61" s="11">
        <v>2.3156681196968041</v>
      </c>
    </row>
    <row r="62" spans="1:7" x14ac:dyDescent="0.45">
      <c r="A62" s="19" t="s">
        <v>62</v>
      </c>
      <c r="B62" s="10">
        <v>27.642857142857142</v>
      </c>
      <c r="C62" s="11">
        <v>3.9155487149479362</v>
      </c>
      <c r="D62" s="10">
        <v>51.976190476190474</v>
      </c>
      <c r="E62" s="11">
        <v>4.0824829046386428</v>
      </c>
      <c r="F62" s="10">
        <v>75.714285714285708</v>
      </c>
      <c r="G62" s="11">
        <v>3.3868886153450699</v>
      </c>
    </row>
    <row r="63" spans="1:7" x14ac:dyDescent="0.45">
      <c r="A63" s="19" t="s">
        <v>63</v>
      </c>
      <c r="B63" s="10">
        <v>32</v>
      </c>
      <c r="C63" s="11">
        <v>4.1952353926806065</v>
      </c>
      <c r="D63" s="10">
        <v>58</v>
      </c>
      <c r="E63" s="11">
        <v>3.0983866769659336</v>
      </c>
      <c r="F63" s="10">
        <v>79</v>
      </c>
      <c r="G63" s="11">
        <v>1.4142135623730951</v>
      </c>
    </row>
    <row r="64" spans="1:7" x14ac:dyDescent="0.45">
      <c r="A64" s="19" t="s">
        <v>64</v>
      </c>
      <c r="B64" s="10">
        <v>31</v>
      </c>
      <c r="C64" s="11">
        <v>4.0926763859362252</v>
      </c>
      <c r="D64" s="10">
        <v>54</v>
      </c>
      <c r="E64" s="11">
        <v>4.6408920250183119</v>
      </c>
      <c r="F64" s="10">
        <v>76</v>
      </c>
      <c r="G64" s="11">
        <v>3.1176428547377601</v>
      </c>
    </row>
    <row r="65" spans="1:7" x14ac:dyDescent="0.45">
      <c r="A65" s="19" t="s">
        <v>65</v>
      </c>
      <c r="B65" s="10">
        <v>27</v>
      </c>
      <c r="C65" s="11">
        <v>3.6886393976723384</v>
      </c>
      <c r="D65" s="10">
        <v>51</v>
      </c>
      <c r="E65" s="11">
        <v>3.2192602199319587</v>
      </c>
      <c r="F65" s="10">
        <v>75</v>
      </c>
      <c r="G65" s="11">
        <v>3.4234042953903958</v>
      </c>
    </row>
    <row r="66" spans="1:7" x14ac:dyDescent="0.45">
      <c r="A66" s="19" t="s">
        <v>66</v>
      </c>
      <c r="B66" s="10">
        <v>28</v>
      </c>
      <c r="C66" s="11">
        <v>3.4118947288897576</v>
      </c>
      <c r="D66" s="10">
        <v>51</v>
      </c>
      <c r="E66" s="11">
        <v>2.5695455050580098</v>
      </c>
      <c r="F66" s="10">
        <v>75</v>
      </c>
      <c r="G66" s="11">
        <v>2.6626572422569708</v>
      </c>
    </row>
    <row r="67" spans="1:7" x14ac:dyDescent="0.45">
      <c r="A67" s="19" t="s">
        <v>67</v>
      </c>
      <c r="B67" s="10">
        <v>28</v>
      </c>
      <c r="C67" s="11">
        <v>2.3915887961137705</v>
      </c>
      <c r="D67" s="10">
        <v>51</v>
      </c>
      <c r="E67" s="11">
        <v>3.3933982252532084</v>
      </c>
      <c r="F67" s="10">
        <v>75</v>
      </c>
      <c r="G67" s="11">
        <v>3.069892901103044</v>
      </c>
    </row>
    <row r="68" spans="1:7" x14ac:dyDescent="0.45">
      <c r="A68" s="19" t="s">
        <v>68</v>
      </c>
      <c r="B68" s="10">
        <v>33</v>
      </c>
      <c r="C68" s="11">
        <v>3.9327683210006925</v>
      </c>
      <c r="D68" s="10">
        <v>60</v>
      </c>
      <c r="E68" s="11">
        <v>2.0412414523192557</v>
      </c>
      <c r="F68" s="10">
        <v>80</v>
      </c>
      <c r="G68" s="11">
        <v>2.9268868558021084</v>
      </c>
    </row>
    <row r="69" spans="1:7" x14ac:dyDescent="0.45">
      <c r="A69" s="19" t="s">
        <v>69</v>
      </c>
      <c r="B69" s="10">
        <v>32</v>
      </c>
      <c r="C69" s="11">
        <v>4.9787426914712851</v>
      </c>
      <c r="D69" s="10">
        <v>57</v>
      </c>
      <c r="E69" s="11">
        <v>5.2019809746485848</v>
      </c>
      <c r="F69" s="10">
        <v>78</v>
      </c>
      <c r="G69" s="11">
        <v>3.0289011909012258</v>
      </c>
    </row>
    <row r="70" spans="1:7" x14ac:dyDescent="0.45">
      <c r="A70" s="19" t="s">
        <v>70</v>
      </c>
      <c r="B70" s="10">
        <v>31.066666666666666</v>
      </c>
      <c r="C70" s="11">
        <v>3.9122560149403212</v>
      </c>
      <c r="D70" s="10">
        <v>56.666666666666664</v>
      </c>
      <c r="E70" s="11">
        <v>3.6135123168972294</v>
      </c>
      <c r="F70" s="10">
        <v>80.933333333333337</v>
      </c>
      <c r="G70" s="11">
        <v>3.2793327047595846</v>
      </c>
    </row>
    <row r="71" spans="1:7" x14ac:dyDescent="0.45">
      <c r="A71" s="19" t="s">
        <v>71</v>
      </c>
      <c r="B71" s="10">
        <v>30</v>
      </c>
      <c r="C71" s="11">
        <v>2.5819888974716112</v>
      </c>
      <c r="D71" s="10">
        <v>56</v>
      </c>
      <c r="E71" s="11">
        <v>3.1320159337914535</v>
      </c>
      <c r="F71" s="10">
        <v>81</v>
      </c>
      <c r="G71" s="11">
        <v>2.0586634591635931</v>
      </c>
    </row>
    <row r="72" spans="1:7" x14ac:dyDescent="0.45">
      <c r="A72" s="19" t="s">
        <v>72</v>
      </c>
      <c r="B72" s="10">
        <v>29</v>
      </c>
      <c r="C72" s="11">
        <v>3.640935354604681</v>
      </c>
      <c r="D72" s="10">
        <v>51</v>
      </c>
      <c r="E72" s="11">
        <v>3.619746414124037</v>
      </c>
      <c r="F72" s="10">
        <v>75</v>
      </c>
      <c r="G72" s="11">
        <v>2.0631069425529458</v>
      </c>
    </row>
    <row r="73" spans="1:7" x14ac:dyDescent="0.45">
      <c r="A73" s="19" t="s">
        <v>73</v>
      </c>
      <c r="B73" s="10">
        <v>28</v>
      </c>
      <c r="C73" s="11">
        <v>3.6285901761795403</v>
      </c>
      <c r="D73" s="10">
        <v>59</v>
      </c>
      <c r="E73" s="11">
        <v>6.2532043067985414</v>
      </c>
      <c r="F73" s="10">
        <v>76</v>
      </c>
      <c r="G73" s="11">
        <v>4.983305462575351</v>
      </c>
    </row>
    <row r="74" spans="1:7" x14ac:dyDescent="0.45">
      <c r="A74" s="19" t="s">
        <v>74</v>
      </c>
      <c r="B74" s="10">
        <v>26</v>
      </c>
      <c r="C74" s="11">
        <v>2.7784342658585603</v>
      </c>
      <c r="D74" s="10">
        <v>49</v>
      </c>
      <c r="E74" s="11">
        <v>3.6462932610329828</v>
      </c>
      <c r="F74" s="10">
        <v>74</v>
      </c>
      <c r="G74" s="11">
        <v>3.5161962919661303</v>
      </c>
    </row>
    <row r="75" spans="1:7" x14ac:dyDescent="0.45">
      <c r="A75" s="19" t="s">
        <v>75</v>
      </c>
      <c r="B75" s="10">
        <v>29</v>
      </c>
      <c r="C75" s="11">
        <v>3.2245055275864973</v>
      </c>
      <c r="D75" s="10">
        <v>53</v>
      </c>
      <c r="E75" s="11">
        <v>3.7227643437336444</v>
      </c>
      <c r="F75" s="10">
        <v>76</v>
      </c>
      <c r="G75" s="11">
        <v>3.9581140290126391</v>
      </c>
    </row>
    <row r="76" spans="1:7" x14ac:dyDescent="0.45">
      <c r="A76" s="19" t="s">
        <v>76</v>
      </c>
      <c r="B76" s="10">
        <v>28</v>
      </c>
      <c r="C76" s="11">
        <v>4.0903262988139719</v>
      </c>
      <c r="D76" s="10">
        <v>49</v>
      </c>
      <c r="E76" s="11">
        <v>2.6890089681459242</v>
      </c>
      <c r="F76" s="10">
        <v>73</v>
      </c>
      <c r="G76" s="11">
        <v>1.9935794376847258</v>
      </c>
    </row>
    <row r="77" spans="1:7" x14ac:dyDescent="0.45">
      <c r="A77" s="19" t="s">
        <v>77</v>
      </c>
      <c r="B77" s="10">
        <v>29</v>
      </c>
      <c r="C77" s="11">
        <v>3.6197464141240787</v>
      </c>
      <c r="D77" s="10">
        <v>52</v>
      </c>
      <c r="E77" s="11">
        <v>4.1525401555662089</v>
      </c>
      <c r="F77" s="10">
        <v>76</v>
      </c>
      <c r="G77" s="11">
        <v>4.6822085518563599</v>
      </c>
    </row>
    <row r="78" spans="1:7" x14ac:dyDescent="0.45">
      <c r="A78" s="19" t="s">
        <v>78</v>
      </c>
      <c r="B78" s="10">
        <v>29</v>
      </c>
      <c r="C78" s="11">
        <v>3.0863637221884521</v>
      </c>
      <c r="D78" s="10">
        <v>52</v>
      </c>
      <c r="E78" s="11">
        <v>2.9764029228205295</v>
      </c>
      <c r="F78" s="10">
        <v>76</v>
      </c>
      <c r="G78" s="11">
        <v>3.8613801172969882</v>
      </c>
    </row>
    <row r="79" spans="1:7" x14ac:dyDescent="0.45">
      <c r="A79" s="19" t="s">
        <v>79</v>
      </c>
      <c r="B79" s="10">
        <v>32</v>
      </c>
      <c r="C79" s="11">
        <v>2.8069178610689383</v>
      </c>
      <c r="D79" s="10">
        <v>54</v>
      </c>
      <c r="E79" s="11">
        <v>3.2787192621510002</v>
      </c>
      <c r="F79" s="10">
        <v>76</v>
      </c>
      <c r="G79" s="11">
        <v>3.8641710859922056</v>
      </c>
    </row>
    <row r="80" spans="1:7" x14ac:dyDescent="0.45">
      <c r="A80" s="19" t="s">
        <v>80</v>
      </c>
      <c r="B80" s="10">
        <v>28</v>
      </c>
      <c r="C80" s="11">
        <v>1.764549903980152</v>
      </c>
      <c r="D80" s="10">
        <v>51</v>
      </c>
      <c r="E80" s="11">
        <v>2.4664414311581457</v>
      </c>
      <c r="F80" s="10">
        <v>73</v>
      </c>
      <c r="G80" s="11">
        <v>3.1622776601683795</v>
      </c>
    </row>
    <row r="81" spans="1:7" x14ac:dyDescent="0.45">
      <c r="A81" s="19" t="s">
        <v>81</v>
      </c>
      <c r="B81" s="10">
        <v>31.166666666666668</v>
      </c>
      <c r="C81" s="11">
        <v>5.7416606192517685</v>
      </c>
      <c r="D81" s="10">
        <v>56.666666666666664</v>
      </c>
      <c r="E81" s="11">
        <v>0.83666002653407556</v>
      </c>
      <c r="F81" s="10">
        <v>79.5</v>
      </c>
      <c r="G81" s="11">
        <v>0.83666002653407556</v>
      </c>
    </row>
    <row r="82" spans="1:7" x14ac:dyDescent="0.45">
      <c r="A82" s="19" t="s">
        <v>82</v>
      </c>
      <c r="B82" s="10">
        <v>24.916666666666668</v>
      </c>
      <c r="C82" s="11">
        <v>5.1249538061480653</v>
      </c>
      <c r="D82" s="10">
        <v>56</v>
      </c>
      <c r="E82" s="11">
        <v>5.5452682532047088</v>
      </c>
      <c r="F82" s="10">
        <v>82.75</v>
      </c>
      <c r="G82" s="11">
        <v>5.5452682532047088</v>
      </c>
    </row>
    <row r="83" spans="1:7" x14ac:dyDescent="0.45">
      <c r="A83" s="19" t="s">
        <v>83</v>
      </c>
      <c r="B83" s="10">
        <v>32.333333333333336</v>
      </c>
      <c r="C83" s="11">
        <v>2.3380903889000115</v>
      </c>
      <c r="D83" s="10">
        <v>56</v>
      </c>
      <c r="E83" s="11">
        <v>2.4494897427831779</v>
      </c>
      <c r="F83" s="10">
        <v>78</v>
      </c>
      <c r="G83" s="11">
        <v>2.4494897427831779</v>
      </c>
    </row>
    <row r="84" spans="1:7" x14ac:dyDescent="0.45">
      <c r="A84" s="19" t="s">
        <v>84</v>
      </c>
      <c r="B84" s="10">
        <v>31.333333333333332</v>
      </c>
      <c r="C84" s="11">
        <v>3.2659863237108948</v>
      </c>
      <c r="D84" s="10">
        <v>57</v>
      </c>
      <c r="E84" s="11">
        <v>3</v>
      </c>
      <c r="F84" s="10">
        <v>79.166666666666671</v>
      </c>
      <c r="G84" s="11">
        <v>3.3714487489308143</v>
      </c>
    </row>
    <row r="85" spans="1:7" x14ac:dyDescent="0.45">
      <c r="A85" s="19" t="s">
        <v>85</v>
      </c>
      <c r="B85" s="10">
        <v>23.083333333333332</v>
      </c>
      <c r="C85" s="17">
        <v>3.4778208831447994</v>
      </c>
      <c r="D85" s="10">
        <v>49.25</v>
      </c>
      <c r="E85" s="17">
        <v>5.6163028001397004</v>
      </c>
      <c r="F85" s="10">
        <v>76.291666666666671</v>
      </c>
      <c r="G85" s="17">
        <v>3.9133471241745599</v>
      </c>
    </row>
    <row r="86" spans="1:7" x14ac:dyDescent="0.45">
      <c r="A86" s="19" t="s">
        <v>86</v>
      </c>
      <c r="B86" s="10">
        <v>27.916666666666668</v>
      </c>
      <c r="C86" s="17">
        <v>1.5275252316519219</v>
      </c>
      <c r="D86" s="10">
        <v>52.666666666666664</v>
      </c>
      <c r="E86" s="11">
        <v>3.7009417310962198</v>
      </c>
      <c r="F86" s="10">
        <v>75.916666666666671</v>
      </c>
      <c r="G86" s="11">
        <v>3.2879486097879482</v>
      </c>
    </row>
    <row r="87" spans="1:7" x14ac:dyDescent="0.45">
      <c r="A87" s="19" t="s">
        <v>87</v>
      </c>
      <c r="B87" s="10">
        <v>25.75</v>
      </c>
      <c r="C87" s="17">
        <v>3.2787192621510002</v>
      </c>
      <c r="D87" s="10">
        <v>51</v>
      </c>
      <c r="E87" s="17">
        <v>3.884701930767545</v>
      </c>
      <c r="F87" s="10">
        <v>75.666666666666671</v>
      </c>
      <c r="G87" s="17">
        <v>3.2566947363947159</v>
      </c>
    </row>
    <row r="88" spans="1:7" x14ac:dyDescent="0.45">
      <c r="A88" s="19" t="s">
        <v>88</v>
      </c>
      <c r="B88" s="10">
        <v>23</v>
      </c>
      <c r="C88" s="11">
        <v>1.9748417658131499</v>
      </c>
      <c r="D88" s="10">
        <v>45</v>
      </c>
      <c r="E88" s="11">
        <v>3.4448028487370346</v>
      </c>
      <c r="F88" s="10">
        <v>71</v>
      </c>
      <c r="G88" s="11">
        <v>4.2150523919242602</v>
      </c>
    </row>
    <row r="89" spans="1:7" x14ac:dyDescent="0.45">
      <c r="A89" s="19" t="s">
        <v>89</v>
      </c>
      <c r="B89" s="10">
        <v>22</v>
      </c>
      <c r="C89" s="11">
        <v>1.7888543819998317</v>
      </c>
      <c r="D89" s="10">
        <v>48</v>
      </c>
      <c r="E89" s="11">
        <v>5.528712930390471</v>
      </c>
      <c r="F89" s="10">
        <v>75</v>
      </c>
      <c r="G89" s="11">
        <v>5.0892042599997884</v>
      </c>
    </row>
    <row r="90" spans="1:7" x14ac:dyDescent="0.45">
      <c r="A90" s="19" t="s">
        <v>90</v>
      </c>
      <c r="B90" s="10">
        <v>31</v>
      </c>
      <c r="C90" s="11">
        <v>2.4221202832779807</v>
      </c>
      <c r="D90" s="10">
        <v>54</v>
      </c>
      <c r="E90" s="11">
        <v>2.3452078799117149</v>
      </c>
      <c r="F90" s="10">
        <v>77</v>
      </c>
      <c r="G90" s="11">
        <v>1.505545305418323</v>
      </c>
    </row>
    <row r="91" spans="1:7" x14ac:dyDescent="0.45">
      <c r="A91" s="19" t="s">
        <v>91</v>
      </c>
      <c r="B91" s="10">
        <v>27</v>
      </c>
      <c r="C91" s="11">
        <v>3.6929791819200899</v>
      </c>
      <c r="D91" s="10">
        <v>49</v>
      </c>
      <c r="E91" s="11">
        <v>4.6239541932152131</v>
      </c>
      <c r="F91" s="10">
        <v>75</v>
      </c>
      <c r="G91" s="11">
        <v>4.0824829046385878</v>
      </c>
    </row>
    <row r="92" spans="1:7" x14ac:dyDescent="0.45">
      <c r="A92" s="19" t="s">
        <v>92</v>
      </c>
      <c r="B92" s="10">
        <v>35</v>
      </c>
      <c r="C92" s="11">
        <v>0.81649658092768884</v>
      </c>
      <c r="D92" s="10">
        <v>59</v>
      </c>
      <c r="E92" s="11">
        <v>2.1908902300206643</v>
      </c>
      <c r="F92" s="10">
        <v>81</v>
      </c>
      <c r="G92" s="11">
        <v>1.7511900715419648</v>
      </c>
    </row>
    <row r="93" spans="1:7" x14ac:dyDescent="0.45">
      <c r="A93" s="19" t="s">
        <v>93</v>
      </c>
      <c r="B93" s="10">
        <v>27</v>
      </c>
      <c r="C93" s="11">
        <v>3.3393884397468794</v>
      </c>
      <c r="D93" s="10">
        <v>49</v>
      </c>
      <c r="E93" s="11">
        <v>2.8550858396053984</v>
      </c>
      <c r="F93" s="10">
        <v>64</v>
      </c>
      <c r="G93" s="11">
        <v>2.5271255679850251</v>
      </c>
    </row>
    <row r="94" spans="1:7" x14ac:dyDescent="0.45">
      <c r="A94" s="19" t="s">
        <v>94</v>
      </c>
      <c r="B94" s="10">
        <v>23</v>
      </c>
      <c r="C94" s="11">
        <v>3.7959878568725465</v>
      </c>
      <c r="D94" s="10">
        <v>47</v>
      </c>
      <c r="E94" s="11">
        <v>3.9810663004889357</v>
      </c>
      <c r="F94" s="10">
        <v>74</v>
      </c>
      <c r="G94" s="11">
        <v>3.663635110409178</v>
      </c>
    </row>
    <row r="95" spans="1:7" x14ac:dyDescent="0.45">
      <c r="A95" s="19" t="s">
        <v>95</v>
      </c>
      <c r="B95" s="10">
        <v>26</v>
      </c>
      <c r="C95" s="11">
        <v>4.2737748554587602</v>
      </c>
      <c r="D95" s="10">
        <v>51</v>
      </c>
      <c r="E95" s="11">
        <v>3.3063300170760606</v>
      </c>
      <c r="F95" s="10">
        <v>75</v>
      </c>
      <c r="G95" s="11">
        <v>5.0990195135927845</v>
      </c>
    </row>
    <row r="96" spans="1:7" x14ac:dyDescent="0.45">
      <c r="A96" s="19" t="s">
        <v>96</v>
      </c>
      <c r="B96">
        <v>27</v>
      </c>
      <c r="C96" s="11">
        <v>1.0327955589886151</v>
      </c>
      <c r="D96">
        <v>54</v>
      </c>
      <c r="E96" s="11">
        <v>3.0166206257996713</v>
      </c>
      <c r="F96">
        <v>80</v>
      </c>
      <c r="G96" s="11">
        <v>3.7947331922020551</v>
      </c>
    </row>
    <row r="97" spans="1:7" x14ac:dyDescent="0.45">
      <c r="A97" s="19" t="s">
        <v>97</v>
      </c>
      <c r="B97" s="10">
        <v>35</v>
      </c>
      <c r="C97" s="11">
        <v>3.0605010483034647</v>
      </c>
      <c r="D97" s="10">
        <v>59</v>
      </c>
      <c r="E97" s="11">
        <v>2.6583202716502057</v>
      </c>
      <c r="F97" s="10">
        <v>80</v>
      </c>
      <c r="G97" s="11">
        <v>1.1690451944502196</v>
      </c>
    </row>
    <row r="98" spans="1:7" x14ac:dyDescent="0.45">
      <c r="A98" s="19" t="s">
        <v>98</v>
      </c>
      <c r="B98" s="10">
        <v>38</v>
      </c>
      <c r="C98" s="11">
        <v>2.2424476423255757</v>
      </c>
      <c r="D98" s="10">
        <v>62</v>
      </c>
      <c r="E98" s="11">
        <v>2.5033311140690966</v>
      </c>
      <c r="F98" s="10">
        <v>82</v>
      </c>
      <c r="G98" s="11">
        <v>1.3557637102738498</v>
      </c>
    </row>
    <row r="99" spans="1:7" x14ac:dyDescent="0.45">
      <c r="A99" s="19" t="s">
        <v>99</v>
      </c>
      <c r="B99" s="10">
        <v>34</v>
      </c>
      <c r="C99" s="11">
        <v>2.9944392908634176</v>
      </c>
      <c r="D99" s="10">
        <v>59</v>
      </c>
      <c r="E99" s="11">
        <v>1.3291601358250345</v>
      </c>
      <c r="F99" s="10">
        <v>79</v>
      </c>
      <c r="G99" s="11">
        <v>1.9407902170680764</v>
      </c>
    </row>
    <row r="100" spans="1:7" x14ac:dyDescent="0.45">
      <c r="A100" s="19" t="s">
        <v>100</v>
      </c>
      <c r="B100" s="10">
        <v>34</v>
      </c>
      <c r="C100" s="11">
        <v>3.6009258068816976</v>
      </c>
      <c r="D100" s="10">
        <v>59</v>
      </c>
      <c r="E100" s="11">
        <v>3.3266599866332034</v>
      </c>
      <c r="F100" s="10">
        <v>79</v>
      </c>
      <c r="G100" s="11">
        <v>2.8982753492378879</v>
      </c>
    </row>
    <row r="101" spans="1:7" x14ac:dyDescent="0.45">
      <c r="A101" s="19" t="s">
        <v>101</v>
      </c>
      <c r="B101" s="10">
        <v>33</v>
      </c>
      <c r="C101" s="11">
        <v>1.3291601358251028</v>
      </c>
      <c r="D101" s="10">
        <v>57</v>
      </c>
      <c r="E101" s="11">
        <v>2</v>
      </c>
      <c r="F101" s="10">
        <v>78</v>
      </c>
      <c r="G101" s="11">
        <v>1.8618986725026558</v>
      </c>
    </row>
    <row r="102" spans="1:7" x14ac:dyDescent="0.45">
      <c r="A102" s="19" t="s">
        <v>102</v>
      </c>
      <c r="B102" s="10">
        <v>30</v>
      </c>
      <c r="C102" s="11">
        <v>2.7141603981096263</v>
      </c>
      <c r="D102" s="10">
        <v>57</v>
      </c>
      <c r="E102" s="11">
        <v>2.5298221281347035</v>
      </c>
      <c r="F102" s="10">
        <v>82</v>
      </c>
      <c r="G102" s="11">
        <v>2.8047578623951037</v>
      </c>
    </row>
    <row r="103" spans="1:7" x14ac:dyDescent="0.45">
      <c r="A103" s="19" t="s">
        <v>103</v>
      </c>
      <c r="B103" s="10">
        <v>32</v>
      </c>
      <c r="C103" s="11">
        <v>2.9268868558020151</v>
      </c>
      <c r="D103" s="10">
        <v>63</v>
      </c>
      <c r="E103" s="11">
        <v>2.8284271247461903</v>
      </c>
      <c r="F103" s="10">
        <v>84</v>
      </c>
      <c r="G103" s="11">
        <v>3.6560452221857367</v>
      </c>
    </row>
    <row r="104" spans="1:7" x14ac:dyDescent="0.45">
      <c r="A104" s="19" t="s">
        <v>104</v>
      </c>
      <c r="B104" s="10">
        <v>30</v>
      </c>
      <c r="C104" s="11">
        <v>2.7568097504180442</v>
      </c>
      <c r="D104" s="10">
        <v>58</v>
      </c>
      <c r="E104" s="11">
        <v>2.6583202716502057</v>
      </c>
      <c r="F104" s="10">
        <v>81</v>
      </c>
      <c r="G104" s="11">
        <v>1.8348478592698501</v>
      </c>
    </row>
    <row r="105" spans="1:7" x14ac:dyDescent="0.45">
      <c r="A105" s="19" t="s">
        <v>105</v>
      </c>
      <c r="B105" s="10">
        <v>31</v>
      </c>
      <c r="C105" s="18">
        <v>4.1793141383086541</v>
      </c>
      <c r="D105" s="10">
        <v>58</v>
      </c>
      <c r="E105" s="11">
        <v>3.2093613071762426</v>
      </c>
      <c r="F105" s="10">
        <v>81</v>
      </c>
      <c r="G105" s="11">
        <v>3.3266599866333126</v>
      </c>
    </row>
    <row r="106" spans="1:7" x14ac:dyDescent="0.45">
      <c r="A106" s="19" t="s">
        <v>106</v>
      </c>
      <c r="B106" s="10">
        <v>27</v>
      </c>
      <c r="C106" s="11">
        <v>3.6147844564602472</v>
      </c>
      <c r="D106" s="10">
        <v>56</v>
      </c>
      <c r="E106" s="11">
        <v>5.0892042599997884</v>
      </c>
      <c r="F106" s="10">
        <v>82</v>
      </c>
      <c r="G106" s="11">
        <v>1.9407902170680764</v>
      </c>
    </row>
  </sheetData>
  <phoneticPr fontId="0" type="noConversion"/>
  <pageMargins left="0" right="0" top="0" bottom="0" header="0" footer="0"/>
  <pageSetup scale="74" fitToWidth="2" fitToHeight="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75"/>
  <sheetViews>
    <sheetView workbookViewId="0">
      <pane ySplit="1" topLeftCell="A2" activePane="bottomLeft" state="frozenSplit"/>
      <selection pane="bottomLeft" activeCell="K12" sqref="K12"/>
    </sheetView>
  </sheetViews>
  <sheetFormatPr defaultRowHeight="14.25" x14ac:dyDescent="0.45"/>
  <cols>
    <col min="1" max="1" width="5.86328125" style="8" bestFit="1" customWidth="1"/>
    <col min="2" max="2" width="23.53125" style="23" bestFit="1" customWidth="1"/>
    <col min="3" max="3" width="12.6640625" style="23" customWidth="1"/>
    <col min="4" max="4" width="20.33203125" style="23" bestFit="1" customWidth="1"/>
    <col min="5" max="5" width="12.86328125" style="23" customWidth="1"/>
    <col min="6" max="6" width="15.53125" style="23" customWidth="1"/>
    <col min="7" max="7" width="14.53125" style="23" customWidth="1"/>
    <col min="8" max="8" width="16.6640625" style="23" customWidth="1"/>
    <col min="9" max="16384" width="9.06640625" style="23"/>
  </cols>
  <sheetData>
    <row r="1" spans="1:8" s="7" customFormat="1" x14ac:dyDescent="0.45">
      <c r="A1" s="7" t="s">
        <v>0</v>
      </c>
      <c r="B1" s="7" t="s">
        <v>368</v>
      </c>
      <c r="C1" s="7" t="s">
        <v>369</v>
      </c>
      <c r="D1" s="7" t="s">
        <v>370</v>
      </c>
      <c r="E1" s="7" t="s">
        <v>371</v>
      </c>
      <c r="F1" s="7" t="s">
        <v>372</v>
      </c>
      <c r="G1" s="7" t="s">
        <v>373</v>
      </c>
      <c r="H1" s="7" t="s">
        <v>374</v>
      </c>
    </row>
    <row r="2" spans="1:8" x14ac:dyDescent="0.45">
      <c r="A2" s="21" t="s">
        <v>108</v>
      </c>
      <c r="B2" s="22">
        <v>99.8</v>
      </c>
      <c r="C2" s="22">
        <v>72</v>
      </c>
      <c r="D2" s="22">
        <v>3.6</v>
      </c>
      <c r="E2" s="22">
        <v>0.2</v>
      </c>
      <c r="F2" s="22">
        <v>2</v>
      </c>
      <c r="G2" s="22">
        <v>13</v>
      </c>
      <c r="H2" s="22">
        <v>44</v>
      </c>
    </row>
    <row r="3" spans="1:8" x14ac:dyDescent="0.45">
      <c r="A3" s="21" t="s">
        <v>109</v>
      </c>
      <c r="B3" s="22">
        <v>100.8</v>
      </c>
      <c r="C3" s="22">
        <v>70</v>
      </c>
      <c r="D3" s="22">
        <v>3.3</v>
      </c>
      <c r="E3" s="22">
        <v>0.1</v>
      </c>
      <c r="F3" s="22">
        <v>2</v>
      </c>
      <c r="G3" s="22">
        <v>12</v>
      </c>
      <c r="H3" s="22">
        <v>42</v>
      </c>
    </row>
    <row r="4" spans="1:8" x14ac:dyDescent="0.45">
      <c r="A4" s="21" t="s">
        <v>110</v>
      </c>
      <c r="B4" s="22">
        <v>99.6</v>
      </c>
      <c r="C4" s="22">
        <v>72</v>
      </c>
      <c r="D4" s="22">
        <v>3</v>
      </c>
      <c r="E4" s="22">
        <v>0.2</v>
      </c>
      <c r="F4" s="22">
        <v>2</v>
      </c>
      <c r="G4" s="22">
        <v>14</v>
      </c>
      <c r="H4" s="22">
        <v>46</v>
      </c>
    </row>
    <row r="5" spans="1:8" ht="15.75" customHeight="1" x14ac:dyDescent="0.45">
      <c r="A5" s="21" t="s">
        <v>111</v>
      </c>
      <c r="B5" s="22">
        <v>100.1</v>
      </c>
      <c r="C5" s="22">
        <v>72</v>
      </c>
      <c r="D5" s="22">
        <v>3</v>
      </c>
      <c r="E5" s="22">
        <v>0.1</v>
      </c>
      <c r="F5" s="22">
        <v>2</v>
      </c>
      <c r="G5" s="22">
        <v>12</v>
      </c>
      <c r="H5" s="22">
        <v>42</v>
      </c>
    </row>
    <row r="6" spans="1:8" x14ac:dyDescent="0.45">
      <c r="A6" s="21" t="s">
        <v>112</v>
      </c>
      <c r="B6" s="22">
        <v>99.9</v>
      </c>
      <c r="C6" s="22">
        <v>72</v>
      </c>
      <c r="D6" s="22">
        <v>2.9</v>
      </c>
      <c r="E6" s="22">
        <v>0.1</v>
      </c>
      <c r="F6" s="22">
        <v>2</v>
      </c>
      <c r="G6" s="22">
        <v>12</v>
      </c>
      <c r="H6" s="22">
        <v>41</v>
      </c>
    </row>
    <row r="7" spans="1:8" x14ac:dyDescent="0.45">
      <c r="A7" s="21" t="s">
        <v>113</v>
      </c>
      <c r="B7" s="22">
        <v>99.9</v>
      </c>
      <c r="C7" s="22">
        <v>72</v>
      </c>
      <c r="D7" s="22">
        <v>2.6</v>
      </c>
      <c r="E7" s="22">
        <v>0.1</v>
      </c>
      <c r="F7" s="22">
        <v>2</v>
      </c>
      <c r="G7" s="22">
        <v>12</v>
      </c>
      <c r="H7" s="22">
        <v>42</v>
      </c>
    </row>
    <row r="8" spans="1:8" x14ac:dyDescent="0.45">
      <c r="A8" s="21" t="s">
        <v>114</v>
      </c>
      <c r="B8" s="22">
        <v>99.6</v>
      </c>
      <c r="C8" s="22">
        <v>74</v>
      </c>
      <c r="D8" s="22">
        <v>3.8</v>
      </c>
      <c r="E8" s="22">
        <v>0.1</v>
      </c>
      <c r="F8" s="22">
        <v>2</v>
      </c>
      <c r="G8" s="22">
        <v>14</v>
      </c>
      <c r="H8" s="22">
        <v>46</v>
      </c>
    </row>
    <row r="9" spans="1:8" x14ac:dyDescent="0.45">
      <c r="A9" s="21" t="s">
        <v>115</v>
      </c>
      <c r="B9" s="22">
        <v>100.3</v>
      </c>
      <c r="C9" s="22">
        <v>74</v>
      </c>
      <c r="D9" s="22">
        <v>2.8</v>
      </c>
      <c r="E9" s="22">
        <v>0.1</v>
      </c>
      <c r="F9" s="22">
        <v>2</v>
      </c>
      <c r="G9" s="22">
        <v>12</v>
      </c>
      <c r="H9" s="22">
        <v>41</v>
      </c>
    </row>
    <row r="10" spans="1:8" x14ac:dyDescent="0.45">
      <c r="A10" s="21" t="s">
        <v>116</v>
      </c>
      <c r="B10" s="22">
        <v>100.1</v>
      </c>
      <c r="C10" s="22">
        <v>72</v>
      </c>
      <c r="D10" s="22">
        <v>3</v>
      </c>
      <c r="E10" s="22">
        <v>0.1</v>
      </c>
      <c r="F10" s="22">
        <v>2</v>
      </c>
      <c r="G10" s="22">
        <v>12</v>
      </c>
      <c r="H10" s="22">
        <v>42</v>
      </c>
    </row>
    <row r="11" spans="1:8" x14ac:dyDescent="0.45">
      <c r="A11" s="21" t="s">
        <v>117</v>
      </c>
      <c r="B11" s="22">
        <v>99.5</v>
      </c>
      <c r="C11" s="22">
        <v>72</v>
      </c>
      <c r="D11" s="22">
        <v>2.2999999999999998</v>
      </c>
      <c r="E11" s="22">
        <v>0.2</v>
      </c>
      <c r="F11" s="22">
        <v>2</v>
      </c>
      <c r="G11" s="22">
        <v>14</v>
      </c>
      <c r="H11" s="22">
        <v>47</v>
      </c>
    </row>
    <row r="12" spans="1:8" x14ac:dyDescent="0.45">
      <c r="A12" s="21" t="s">
        <v>118</v>
      </c>
      <c r="B12" s="22">
        <v>99.7</v>
      </c>
      <c r="C12" s="22">
        <v>72</v>
      </c>
      <c r="D12" s="22">
        <v>2.8</v>
      </c>
      <c r="E12" s="22">
        <v>0</v>
      </c>
      <c r="F12" s="22">
        <v>2</v>
      </c>
      <c r="G12" s="22">
        <v>13</v>
      </c>
      <c r="H12" s="22">
        <v>43</v>
      </c>
    </row>
    <row r="13" spans="1:8" x14ac:dyDescent="0.45">
      <c r="A13" s="21" t="s">
        <v>119</v>
      </c>
      <c r="B13" s="22">
        <v>99.9</v>
      </c>
      <c r="C13" s="22">
        <v>74</v>
      </c>
      <c r="D13" s="22">
        <v>1.6</v>
      </c>
      <c r="E13" s="22">
        <v>0</v>
      </c>
      <c r="F13" s="22">
        <v>2</v>
      </c>
      <c r="G13" s="22">
        <v>12</v>
      </c>
      <c r="H13" s="22">
        <v>38</v>
      </c>
    </row>
    <row r="14" spans="1:8" x14ac:dyDescent="0.45">
      <c r="A14" s="21" t="s">
        <v>120</v>
      </c>
      <c r="B14" s="22">
        <v>99.8</v>
      </c>
      <c r="C14" s="22">
        <v>72</v>
      </c>
      <c r="D14" s="22">
        <v>1.2</v>
      </c>
      <c r="E14" s="22">
        <v>0</v>
      </c>
      <c r="F14" s="22">
        <v>2</v>
      </c>
      <c r="G14" s="22">
        <v>11</v>
      </c>
      <c r="H14" s="22">
        <v>37</v>
      </c>
    </row>
    <row r="15" spans="1:8" x14ac:dyDescent="0.45">
      <c r="A15" s="21" t="s">
        <v>121</v>
      </c>
      <c r="B15" s="22">
        <v>99.7</v>
      </c>
      <c r="C15" s="22">
        <v>72</v>
      </c>
      <c r="D15" s="22">
        <v>1.2</v>
      </c>
      <c r="E15" s="22">
        <v>0</v>
      </c>
      <c r="F15" s="22">
        <v>2</v>
      </c>
      <c r="G15" s="22">
        <v>11</v>
      </c>
      <c r="H15" s="22">
        <v>37</v>
      </c>
    </row>
    <row r="16" spans="1:8" x14ac:dyDescent="0.45">
      <c r="A16" s="21" t="s">
        <v>122</v>
      </c>
      <c r="B16" s="22">
        <v>99.8</v>
      </c>
      <c r="C16" s="22">
        <v>72</v>
      </c>
      <c r="D16" s="22">
        <v>1.4</v>
      </c>
      <c r="E16" s="22">
        <v>0</v>
      </c>
      <c r="F16" s="22">
        <v>2</v>
      </c>
      <c r="G16" s="22">
        <v>11</v>
      </c>
      <c r="H16" s="22">
        <v>38</v>
      </c>
    </row>
    <row r="17" spans="1:8" x14ac:dyDescent="0.45">
      <c r="A17" s="21" t="s">
        <v>123</v>
      </c>
      <c r="B17" s="22">
        <v>99.9</v>
      </c>
      <c r="C17" s="22">
        <v>76</v>
      </c>
      <c r="D17" s="22">
        <v>3.1</v>
      </c>
      <c r="E17" s="22">
        <v>0</v>
      </c>
      <c r="F17" s="22">
        <v>2</v>
      </c>
      <c r="G17" s="22">
        <v>12</v>
      </c>
      <c r="H17" s="22">
        <v>41</v>
      </c>
    </row>
    <row r="18" spans="1:8" x14ac:dyDescent="0.45">
      <c r="A18" s="21" t="s">
        <v>124</v>
      </c>
      <c r="B18" s="22">
        <v>99.4</v>
      </c>
      <c r="C18" s="22">
        <v>74</v>
      </c>
      <c r="D18" s="22">
        <v>3.2</v>
      </c>
      <c r="E18" s="22">
        <v>0.1</v>
      </c>
      <c r="F18" s="22">
        <v>2</v>
      </c>
      <c r="G18" s="22">
        <v>12</v>
      </c>
      <c r="H18" s="22">
        <v>41</v>
      </c>
    </row>
    <row r="19" spans="1:8" x14ac:dyDescent="0.45">
      <c r="A19" s="21" t="s">
        <v>125</v>
      </c>
      <c r="B19" s="22">
        <v>100.5</v>
      </c>
      <c r="C19" s="22">
        <v>76</v>
      </c>
      <c r="D19" s="22">
        <v>3.7</v>
      </c>
      <c r="E19" s="22">
        <v>0.1</v>
      </c>
      <c r="F19" s="22">
        <v>2</v>
      </c>
      <c r="G19" s="22">
        <v>12</v>
      </c>
      <c r="H19" s="22">
        <v>39</v>
      </c>
    </row>
    <row r="20" spans="1:8" x14ac:dyDescent="0.45">
      <c r="A20" s="21" t="s">
        <v>126</v>
      </c>
      <c r="B20" s="22">
        <v>100.2</v>
      </c>
      <c r="C20" s="22">
        <v>74</v>
      </c>
      <c r="D20" s="22">
        <v>3.4</v>
      </c>
      <c r="E20" s="22">
        <v>0</v>
      </c>
      <c r="F20" s="22">
        <v>2</v>
      </c>
      <c r="G20" s="22">
        <v>11</v>
      </c>
      <c r="H20" s="22">
        <v>36</v>
      </c>
    </row>
    <row r="21" spans="1:8" x14ac:dyDescent="0.45">
      <c r="A21" s="21" t="s">
        <v>127</v>
      </c>
      <c r="B21" s="22">
        <v>99.6</v>
      </c>
      <c r="C21" s="22">
        <v>70</v>
      </c>
      <c r="D21" s="22">
        <v>3</v>
      </c>
      <c r="E21" s="22">
        <v>0</v>
      </c>
      <c r="F21" s="22">
        <v>2</v>
      </c>
      <c r="G21" s="22">
        <v>12</v>
      </c>
      <c r="H21" s="22">
        <v>40</v>
      </c>
    </row>
    <row r="22" spans="1:8" x14ac:dyDescent="0.45">
      <c r="A22" s="21" t="s">
        <v>128</v>
      </c>
      <c r="B22" s="22">
        <v>100.3</v>
      </c>
      <c r="C22" s="22">
        <v>70</v>
      </c>
      <c r="D22" s="22">
        <v>3.4</v>
      </c>
      <c r="E22" s="22">
        <v>0</v>
      </c>
      <c r="F22" s="22">
        <v>2</v>
      </c>
      <c r="G22" s="22">
        <v>13</v>
      </c>
      <c r="H22" s="22">
        <v>43</v>
      </c>
    </row>
    <row r="23" spans="1:8" x14ac:dyDescent="0.45">
      <c r="A23" s="21" t="s">
        <v>129</v>
      </c>
      <c r="B23" s="22">
        <v>99.6</v>
      </c>
      <c r="C23" s="22">
        <v>74</v>
      </c>
      <c r="D23" s="22">
        <v>4.2</v>
      </c>
      <c r="E23" s="22">
        <v>0</v>
      </c>
      <c r="F23" s="22">
        <v>2</v>
      </c>
      <c r="G23" s="22">
        <v>12</v>
      </c>
      <c r="H23" s="22">
        <v>42</v>
      </c>
    </row>
    <row r="24" spans="1:8" x14ac:dyDescent="0.45">
      <c r="A24" s="21" t="s">
        <v>130</v>
      </c>
      <c r="B24" s="22">
        <v>99.9</v>
      </c>
      <c r="C24" s="22">
        <v>74</v>
      </c>
      <c r="D24" s="22">
        <v>4</v>
      </c>
      <c r="E24" s="22">
        <v>0</v>
      </c>
      <c r="F24" s="22">
        <v>2</v>
      </c>
      <c r="G24" s="22">
        <v>11</v>
      </c>
      <c r="H24" s="22">
        <v>36</v>
      </c>
    </row>
    <row r="25" spans="1:8" x14ac:dyDescent="0.45">
      <c r="A25" s="21" t="s">
        <v>131</v>
      </c>
      <c r="B25" s="22">
        <v>99.7</v>
      </c>
      <c r="C25" s="22">
        <v>74</v>
      </c>
      <c r="D25" s="22">
        <v>4</v>
      </c>
      <c r="E25" s="22">
        <v>0</v>
      </c>
      <c r="F25" s="22">
        <v>2</v>
      </c>
      <c r="G25" s="22">
        <v>13</v>
      </c>
      <c r="H25" s="22">
        <v>42</v>
      </c>
    </row>
    <row r="26" spans="1:8" x14ac:dyDescent="0.45">
      <c r="A26" s="21" t="s">
        <v>132</v>
      </c>
      <c r="B26" s="22">
        <v>100.5</v>
      </c>
      <c r="C26" s="22">
        <v>74</v>
      </c>
      <c r="D26" s="22">
        <v>2.9</v>
      </c>
      <c r="E26" s="22">
        <v>0.1</v>
      </c>
      <c r="F26" s="22">
        <v>2</v>
      </c>
      <c r="G26" s="22">
        <v>12</v>
      </c>
      <c r="H26" s="22">
        <v>41</v>
      </c>
    </row>
    <row r="27" spans="1:8" x14ac:dyDescent="0.45">
      <c r="A27" s="21" t="s">
        <v>133</v>
      </c>
      <c r="B27" s="22">
        <v>100</v>
      </c>
      <c r="C27" s="22">
        <v>76</v>
      </c>
      <c r="D27" s="22">
        <v>3.1</v>
      </c>
      <c r="E27" s="22">
        <v>0</v>
      </c>
      <c r="F27" s="22">
        <v>2</v>
      </c>
      <c r="G27" s="22">
        <v>13</v>
      </c>
      <c r="H27" s="22">
        <v>47</v>
      </c>
    </row>
    <row r="28" spans="1:8" x14ac:dyDescent="0.45">
      <c r="A28" s="21" t="s">
        <v>134</v>
      </c>
      <c r="B28" s="22">
        <v>99.9</v>
      </c>
      <c r="C28" s="22">
        <v>74</v>
      </c>
      <c r="D28" s="22">
        <v>3</v>
      </c>
      <c r="E28" s="22">
        <v>0</v>
      </c>
      <c r="F28" s="22">
        <v>2</v>
      </c>
      <c r="G28" s="22">
        <v>12</v>
      </c>
      <c r="H28" s="22">
        <v>43</v>
      </c>
    </row>
    <row r="29" spans="1:8" x14ac:dyDescent="0.45">
      <c r="A29" s="21" t="s">
        <v>135</v>
      </c>
      <c r="B29" s="22">
        <v>99.5</v>
      </c>
      <c r="C29" s="22">
        <v>72</v>
      </c>
      <c r="D29" s="22">
        <v>3.3</v>
      </c>
      <c r="E29" s="22">
        <v>0</v>
      </c>
      <c r="F29" s="22">
        <v>2</v>
      </c>
      <c r="G29" s="22">
        <v>13</v>
      </c>
      <c r="H29" s="22">
        <v>47</v>
      </c>
    </row>
    <row r="30" spans="1:8" x14ac:dyDescent="0.45">
      <c r="A30" s="21" t="s">
        <v>136</v>
      </c>
      <c r="B30" s="22">
        <v>99.8</v>
      </c>
      <c r="C30" s="22">
        <v>72</v>
      </c>
      <c r="D30" s="22">
        <v>3</v>
      </c>
      <c r="E30" s="22">
        <v>0</v>
      </c>
      <c r="F30" s="22">
        <v>2</v>
      </c>
      <c r="G30" s="22">
        <v>12</v>
      </c>
      <c r="H30" s="22">
        <v>35</v>
      </c>
    </row>
    <row r="31" spans="1:8" x14ac:dyDescent="0.45">
      <c r="A31" s="21" t="s">
        <v>137</v>
      </c>
      <c r="B31" s="22">
        <v>100</v>
      </c>
      <c r="C31" s="22">
        <v>76</v>
      </c>
      <c r="D31" s="22">
        <v>3.4</v>
      </c>
      <c r="E31" s="22">
        <v>0</v>
      </c>
      <c r="F31" s="22">
        <v>2</v>
      </c>
      <c r="G31" s="22">
        <v>13</v>
      </c>
      <c r="H31" s="22">
        <v>42</v>
      </c>
    </row>
    <row r="32" spans="1:8" x14ac:dyDescent="0.45">
      <c r="A32" s="21" t="s">
        <v>138</v>
      </c>
      <c r="B32" s="22">
        <v>100</v>
      </c>
      <c r="C32" s="22">
        <v>76</v>
      </c>
      <c r="D32" s="22">
        <v>3.5</v>
      </c>
      <c r="E32" s="22">
        <v>0.4</v>
      </c>
      <c r="F32" s="22">
        <v>2</v>
      </c>
      <c r="G32" s="22">
        <v>12</v>
      </c>
      <c r="H32" s="22">
        <v>39</v>
      </c>
    </row>
    <row r="33" spans="1:8" x14ac:dyDescent="0.45">
      <c r="A33" s="21" t="s">
        <v>139</v>
      </c>
      <c r="B33" s="22">
        <v>100.1</v>
      </c>
      <c r="C33" s="22">
        <v>76</v>
      </c>
      <c r="D33" s="22">
        <v>2.7</v>
      </c>
      <c r="E33" s="22">
        <v>0.3</v>
      </c>
      <c r="F33" s="22">
        <v>2</v>
      </c>
      <c r="G33" s="22">
        <v>12</v>
      </c>
      <c r="H33" s="22">
        <v>42</v>
      </c>
    </row>
    <row r="34" spans="1:8" x14ac:dyDescent="0.45">
      <c r="A34" s="21" t="s">
        <v>140</v>
      </c>
      <c r="B34" s="22">
        <v>100.6</v>
      </c>
      <c r="C34" s="22">
        <v>72</v>
      </c>
      <c r="D34" s="22">
        <v>3.5</v>
      </c>
      <c r="E34" s="22">
        <v>0.3</v>
      </c>
      <c r="F34" s="22">
        <v>2</v>
      </c>
      <c r="G34" s="22">
        <v>12</v>
      </c>
      <c r="H34" s="22">
        <v>41</v>
      </c>
    </row>
    <row r="35" spans="1:8" x14ac:dyDescent="0.45">
      <c r="A35" s="21" t="s">
        <v>141</v>
      </c>
      <c r="B35" s="22">
        <v>99.7</v>
      </c>
      <c r="C35" s="22">
        <v>76</v>
      </c>
      <c r="D35" s="22">
        <v>3.1</v>
      </c>
      <c r="E35" s="22">
        <v>0.1</v>
      </c>
      <c r="F35" s="22">
        <v>2</v>
      </c>
      <c r="G35" s="22">
        <v>11</v>
      </c>
      <c r="H35" s="22">
        <v>39</v>
      </c>
    </row>
    <row r="36" spans="1:8" x14ac:dyDescent="0.45">
      <c r="A36" s="21" t="s">
        <v>142</v>
      </c>
      <c r="B36" s="22">
        <v>99.7</v>
      </c>
      <c r="C36" s="22">
        <v>76</v>
      </c>
      <c r="D36" s="22">
        <v>3.1</v>
      </c>
      <c r="E36" s="22">
        <v>0.1</v>
      </c>
      <c r="F36" s="22">
        <v>2</v>
      </c>
      <c r="G36" s="22">
        <v>11</v>
      </c>
      <c r="H36" s="22">
        <v>39</v>
      </c>
    </row>
    <row r="37" spans="1:8" x14ac:dyDescent="0.45">
      <c r="A37" s="21" t="s">
        <v>143</v>
      </c>
      <c r="B37" s="22">
        <v>100.2</v>
      </c>
      <c r="C37" s="22">
        <v>76</v>
      </c>
      <c r="D37" s="22">
        <v>3.4</v>
      </c>
      <c r="E37" s="22">
        <v>0.1</v>
      </c>
      <c r="F37" s="22">
        <v>2</v>
      </c>
      <c r="G37" s="22">
        <v>11</v>
      </c>
      <c r="H37" s="22">
        <v>38</v>
      </c>
    </row>
    <row r="38" spans="1:8" x14ac:dyDescent="0.45">
      <c r="A38" s="21" t="s">
        <v>144</v>
      </c>
      <c r="B38" s="22">
        <v>99.7</v>
      </c>
      <c r="C38" s="22">
        <v>74</v>
      </c>
      <c r="D38" s="22">
        <v>3.8</v>
      </c>
      <c r="E38" s="22">
        <v>0.1</v>
      </c>
      <c r="F38" s="22">
        <v>2</v>
      </c>
      <c r="G38" s="22">
        <v>11</v>
      </c>
      <c r="H38" s="22">
        <v>38</v>
      </c>
    </row>
    <row r="39" spans="1:8" x14ac:dyDescent="0.45">
      <c r="A39" s="21" t="s">
        <v>145</v>
      </c>
      <c r="B39" s="22">
        <v>100.2</v>
      </c>
      <c r="C39" s="22">
        <v>76</v>
      </c>
      <c r="D39" s="22">
        <v>3</v>
      </c>
      <c r="E39" s="22">
        <v>0.2</v>
      </c>
      <c r="F39" s="22">
        <v>2</v>
      </c>
      <c r="G39" s="22">
        <v>12</v>
      </c>
      <c r="H39" s="22">
        <v>40</v>
      </c>
    </row>
    <row r="40" spans="1:8" x14ac:dyDescent="0.45">
      <c r="A40" s="21" t="s">
        <v>146</v>
      </c>
      <c r="B40" s="22">
        <v>100.7</v>
      </c>
      <c r="C40" s="22">
        <v>74</v>
      </c>
      <c r="D40" s="22">
        <v>3.7</v>
      </c>
      <c r="E40" s="22">
        <v>0.1</v>
      </c>
      <c r="F40" s="22">
        <v>2</v>
      </c>
      <c r="G40" s="22">
        <v>12</v>
      </c>
      <c r="H40" s="22">
        <v>41</v>
      </c>
    </row>
    <row r="41" spans="1:8" x14ac:dyDescent="0.45">
      <c r="A41" s="21" t="s">
        <v>147</v>
      </c>
      <c r="B41" s="22">
        <v>99.6</v>
      </c>
      <c r="C41" s="22">
        <v>74</v>
      </c>
      <c r="D41" s="22">
        <v>3.2</v>
      </c>
      <c r="E41" s="22">
        <v>0.2</v>
      </c>
      <c r="F41" s="22">
        <v>2</v>
      </c>
      <c r="G41" s="22">
        <v>11</v>
      </c>
      <c r="H41" s="22">
        <v>38</v>
      </c>
    </row>
    <row r="42" spans="1:8" x14ac:dyDescent="0.45">
      <c r="A42" s="21" t="s">
        <v>148</v>
      </c>
      <c r="B42" s="22">
        <v>100</v>
      </c>
      <c r="C42" s="22">
        <v>76</v>
      </c>
      <c r="D42" s="22">
        <v>4.0999999999999996</v>
      </c>
      <c r="E42" s="22">
        <v>0.1</v>
      </c>
      <c r="F42" s="22">
        <v>2</v>
      </c>
      <c r="G42" s="22">
        <v>12</v>
      </c>
      <c r="H42" s="22">
        <v>39</v>
      </c>
    </row>
    <row r="43" spans="1:8" x14ac:dyDescent="0.45">
      <c r="A43" s="21" t="s">
        <v>149</v>
      </c>
      <c r="B43" s="22">
        <v>99.8</v>
      </c>
      <c r="C43" s="22">
        <v>76</v>
      </c>
      <c r="D43" s="22">
        <v>4.3</v>
      </c>
      <c r="E43" s="22">
        <v>0.1</v>
      </c>
      <c r="F43" s="22">
        <v>2</v>
      </c>
      <c r="G43" s="22">
        <v>12</v>
      </c>
      <c r="H43" s="22">
        <v>40</v>
      </c>
    </row>
    <row r="44" spans="1:8" x14ac:dyDescent="0.45">
      <c r="A44" s="21" t="s">
        <v>150</v>
      </c>
      <c r="B44" s="22">
        <v>100.1</v>
      </c>
      <c r="C44" s="22">
        <v>74</v>
      </c>
      <c r="D44" s="22">
        <v>3.7</v>
      </c>
      <c r="E44" s="22">
        <v>0.4</v>
      </c>
      <c r="F44" s="22">
        <v>2</v>
      </c>
      <c r="G44" s="22">
        <v>11</v>
      </c>
      <c r="H44" s="22">
        <v>37</v>
      </c>
    </row>
    <row r="45" spans="1:8" x14ac:dyDescent="0.45">
      <c r="A45" s="21" t="s">
        <v>151</v>
      </c>
      <c r="B45" s="22">
        <v>99.8</v>
      </c>
      <c r="C45" s="22">
        <v>74</v>
      </c>
      <c r="D45" s="22">
        <v>2.9</v>
      </c>
      <c r="E45" s="22">
        <v>0.2</v>
      </c>
      <c r="F45" s="22">
        <v>3</v>
      </c>
      <c r="G45" s="22">
        <v>21</v>
      </c>
      <c r="H45" s="22">
        <v>62</v>
      </c>
    </row>
    <row r="46" spans="1:8" x14ac:dyDescent="0.45">
      <c r="A46" s="21" t="s">
        <v>152</v>
      </c>
      <c r="B46" s="22">
        <v>99.4</v>
      </c>
      <c r="C46" s="22">
        <v>74</v>
      </c>
      <c r="D46" s="22">
        <v>2.6</v>
      </c>
      <c r="E46" s="22">
        <v>0.2</v>
      </c>
      <c r="F46" s="22">
        <v>3</v>
      </c>
      <c r="G46" s="22">
        <v>18</v>
      </c>
      <c r="H46" s="22">
        <v>50</v>
      </c>
    </row>
    <row r="47" spans="1:8" x14ac:dyDescent="0.45">
      <c r="A47" s="21" t="s">
        <v>153</v>
      </c>
      <c r="B47" s="22">
        <v>99.6</v>
      </c>
      <c r="C47" s="22">
        <v>76</v>
      </c>
      <c r="D47" s="22">
        <v>3.5</v>
      </c>
      <c r="E47" s="22">
        <v>0.1</v>
      </c>
      <c r="F47" s="22">
        <v>2</v>
      </c>
      <c r="G47" s="22">
        <v>12</v>
      </c>
      <c r="H47" s="22">
        <v>41</v>
      </c>
    </row>
    <row r="48" spans="1:8" x14ac:dyDescent="0.45">
      <c r="A48" s="21" t="s">
        <v>154</v>
      </c>
      <c r="B48" s="22">
        <v>99.4</v>
      </c>
      <c r="C48" s="22">
        <v>76</v>
      </c>
      <c r="D48" s="22">
        <v>3.2</v>
      </c>
      <c r="E48" s="22">
        <v>0.2</v>
      </c>
      <c r="F48" s="22">
        <v>2</v>
      </c>
      <c r="G48" s="22">
        <v>12</v>
      </c>
      <c r="H48" s="22">
        <v>40</v>
      </c>
    </row>
    <row r="49" spans="1:8" x14ac:dyDescent="0.45">
      <c r="A49" s="21" t="s">
        <v>155</v>
      </c>
      <c r="B49" s="22">
        <v>99.9</v>
      </c>
      <c r="C49" s="22">
        <v>74</v>
      </c>
      <c r="D49" s="22">
        <v>2.1</v>
      </c>
      <c r="E49" s="22">
        <v>0.2</v>
      </c>
      <c r="F49" s="22">
        <v>2</v>
      </c>
      <c r="G49" s="22">
        <v>13</v>
      </c>
      <c r="H49" s="22">
        <v>46</v>
      </c>
    </row>
    <row r="50" spans="1:8" x14ac:dyDescent="0.45">
      <c r="A50" s="21" t="s">
        <v>156</v>
      </c>
      <c r="B50" s="22">
        <v>99.9</v>
      </c>
      <c r="C50" s="22">
        <v>76</v>
      </c>
      <c r="D50" s="22">
        <v>4.3</v>
      </c>
      <c r="E50" s="22">
        <v>0.2</v>
      </c>
      <c r="F50" s="22">
        <v>2</v>
      </c>
      <c r="G50" s="22">
        <v>11</v>
      </c>
      <c r="H50" s="22">
        <v>38</v>
      </c>
    </row>
    <row r="51" spans="1:8" x14ac:dyDescent="0.45">
      <c r="A51" s="21" t="s">
        <v>157</v>
      </c>
      <c r="B51" s="22">
        <v>99.7</v>
      </c>
      <c r="C51" s="22">
        <v>72</v>
      </c>
      <c r="D51" s="22">
        <v>3.7</v>
      </c>
      <c r="E51" s="22">
        <v>0.3</v>
      </c>
      <c r="F51" s="22">
        <v>2</v>
      </c>
      <c r="G51" s="22">
        <v>13</v>
      </c>
      <c r="H51" s="22">
        <v>43</v>
      </c>
    </row>
    <row r="52" spans="1:8" x14ac:dyDescent="0.45">
      <c r="A52" s="21" t="s">
        <v>158</v>
      </c>
      <c r="B52" s="22">
        <v>99.5</v>
      </c>
      <c r="C52" s="22">
        <v>72</v>
      </c>
      <c r="D52" s="22">
        <v>3.3</v>
      </c>
      <c r="E52" s="22">
        <v>0.1</v>
      </c>
      <c r="F52" s="22">
        <v>2</v>
      </c>
      <c r="G52" s="22">
        <v>12</v>
      </c>
      <c r="H52" s="22">
        <v>41</v>
      </c>
    </row>
    <row r="53" spans="1:8" x14ac:dyDescent="0.45">
      <c r="A53" s="21" t="s">
        <v>159</v>
      </c>
      <c r="B53" s="22">
        <v>99.6</v>
      </c>
      <c r="C53" s="22">
        <v>72</v>
      </c>
      <c r="D53" s="22">
        <v>2.8</v>
      </c>
      <c r="E53" s="22">
        <v>0.1</v>
      </c>
      <c r="F53" s="22">
        <v>2</v>
      </c>
      <c r="G53" s="22">
        <v>12</v>
      </c>
      <c r="H53" s="22">
        <v>42</v>
      </c>
    </row>
    <row r="54" spans="1:8" x14ac:dyDescent="0.45">
      <c r="A54" s="21" t="s">
        <v>160</v>
      </c>
      <c r="B54" s="22">
        <v>99.6</v>
      </c>
      <c r="C54" s="22">
        <v>74</v>
      </c>
      <c r="D54" s="22">
        <v>1.9</v>
      </c>
      <c r="E54" s="22">
        <v>0.2</v>
      </c>
      <c r="F54" s="22">
        <v>2</v>
      </c>
      <c r="G54" s="22">
        <v>12</v>
      </c>
      <c r="H54" s="22">
        <v>41</v>
      </c>
    </row>
    <row r="55" spans="1:8" x14ac:dyDescent="0.45">
      <c r="A55" s="21" t="s">
        <v>161</v>
      </c>
      <c r="B55" s="22">
        <v>99.7</v>
      </c>
      <c r="C55" s="22">
        <v>76</v>
      </c>
      <c r="D55" s="22">
        <v>3.3</v>
      </c>
      <c r="E55" s="22">
        <v>0.2</v>
      </c>
      <c r="F55" s="22">
        <v>2</v>
      </c>
      <c r="G55" s="22">
        <v>12</v>
      </c>
      <c r="H55" s="22">
        <v>42</v>
      </c>
    </row>
    <row r="56" spans="1:8" x14ac:dyDescent="0.45">
      <c r="A56" s="21" t="s">
        <v>162</v>
      </c>
      <c r="B56" s="22">
        <v>99.7</v>
      </c>
      <c r="C56" s="22">
        <v>72</v>
      </c>
      <c r="D56" s="22">
        <v>3.4</v>
      </c>
      <c r="E56" s="22">
        <v>0.2</v>
      </c>
      <c r="F56" s="22">
        <v>2</v>
      </c>
      <c r="G56" s="22">
        <v>13</v>
      </c>
      <c r="H56" s="22">
        <v>45</v>
      </c>
    </row>
    <row r="57" spans="1:8" x14ac:dyDescent="0.45">
      <c r="A57" s="21" t="s">
        <v>163</v>
      </c>
      <c r="B57" s="22">
        <v>99.6</v>
      </c>
      <c r="C57" s="22">
        <v>72</v>
      </c>
      <c r="D57" s="22">
        <v>3.2</v>
      </c>
      <c r="E57" s="22">
        <v>0.1</v>
      </c>
      <c r="F57" s="22">
        <v>2</v>
      </c>
      <c r="G57" s="22">
        <v>13</v>
      </c>
      <c r="H57" s="22">
        <v>44</v>
      </c>
    </row>
    <row r="58" spans="1:8" x14ac:dyDescent="0.45">
      <c r="A58" s="21" t="s">
        <v>164</v>
      </c>
      <c r="B58" s="22">
        <v>99.7</v>
      </c>
      <c r="C58" s="22">
        <v>74</v>
      </c>
      <c r="D58" s="22">
        <v>3.6</v>
      </c>
      <c r="E58" s="22">
        <v>0.2</v>
      </c>
      <c r="F58" s="22">
        <v>2</v>
      </c>
      <c r="G58" s="22">
        <v>14</v>
      </c>
      <c r="H58" s="22">
        <v>48</v>
      </c>
    </row>
    <row r="59" spans="1:8" x14ac:dyDescent="0.45">
      <c r="A59" s="21" t="s">
        <v>165</v>
      </c>
      <c r="B59" s="22">
        <v>100.3</v>
      </c>
      <c r="C59" s="22">
        <v>70</v>
      </c>
      <c r="D59" s="22">
        <v>3.4</v>
      </c>
      <c r="E59" s="22">
        <v>0</v>
      </c>
      <c r="F59" s="22">
        <v>2</v>
      </c>
      <c r="G59" s="22">
        <v>13</v>
      </c>
      <c r="H59" s="22">
        <v>43</v>
      </c>
    </row>
    <row r="60" spans="1:8" x14ac:dyDescent="0.45">
      <c r="A60" s="21" t="s">
        <v>166</v>
      </c>
      <c r="B60" s="22">
        <v>99.8</v>
      </c>
      <c r="C60" s="22">
        <v>74</v>
      </c>
      <c r="D60" s="22">
        <v>2.9</v>
      </c>
      <c r="E60" s="22">
        <v>0.2</v>
      </c>
      <c r="F60" s="22">
        <v>3</v>
      </c>
      <c r="G60" s="22">
        <v>21</v>
      </c>
      <c r="H60" s="22">
        <v>62</v>
      </c>
    </row>
    <row r="61" spans="1:8" x14ac:dyDescent="0.45">
      <c r="A61" s="21" t="s">
        <v>167</v>
      </c>
      <c r="B61" s="22">
        <v>99.4</v>
      </c>
      <c r="C61" s="22">
        <v>74</v>
      </c>
      <c r="D61" s="22">
        <v>2.6</v>
      </c>
      <c r="E61" s="22">
        <v>0.2</v>
      </c>
      <c r="F61" s="22">
        <v>3</v>
      </c>
      <c r="G61" s="22">
        <v>18</v>
      </c>
      <c r="H61" s="22">
        <v>50</v>
      </c>
    </row>
    <row r="62" spans="1:8" x14ac:dyDescent="0.45">
      <c r="A62" s="21" t="s">
        <v>168</v>
      </c>
      <c r="B62" s="22">
        <v>100.1</v>
      </c>
      <c r="C62" s="22">
        <v>74</v>
      </c>
      <c r="D62" s="22">
        <v>2.8</v>
      </c>
      <c r="E62" s="22">
        <v>0.1</v>
      </c>
      <c r="F62" s="22">
        <v>2</v>
      </c>
      <c r="G62" s="22">
        <v>13</v>
      </c>
      <c r="H62" s="22">
        <v>43</v>
      </c>
    </row>
    <row r="63" spans="1:8" x14ac:dyDescent="0.45">
      <c r="A63" s="21" t="s">
        <v>169</v>
      </c>
      <c r="B63" s="22">
        <v>100.6</v>
      </c>
      <c r="C63" s="22">
        <v>74</v>
      </c>
      <c r="D63" s="22">
        <v>3.2</v>
      </c>
      <c r="E63" s="22">
        <v>0.1</v>
      </c>
      <c r="F63" s="22">
        <v>2</v>
      </c>
      <c r="G63" s="22">
        <v>12</v>
      </c>
      <c r="H63" s="22">
        <v>38</v>
      </c>
    </row>
    <row r="64" spans="1:8" x14ac:dyDescent="0.45">
      <c r="A64" s="21" t="s">
        <v>170</v>
      </c>
      <c r="B64" s="22">
        <v>100.4</v>
      </c>
      <c r="C64" s="22">
        <v>72</v>
      </c>
      <c r="D64" s="22">
        <v>2.9</v>
      </c>
      <c r="E64" s="22">
        <v>0.4</v>
      </c>
      <c r="F64" s="22">
        <v>2</v>
      </c>
      <c r="G64" s="22">
        <v>11</v>
      </c>
      <c r="H64" s="22">
        <v>36</v>
      </c>
    </row>
    <row r="65" spans="1:8" x14ac:dyDescent="0.45">
      <c r="A65" s="21" t="s">
        <v>171</v>
      </c>
      <c r="B65" s="22">
        <v>99.8</v>
      </c>
      <c r="C65" s="22">
        <v>74</v>
      </c>
      <c r="D65" s="22">
        <v>2.9</v>
      </c>
      <c r="E65" s="22">
        <v>0.1</v>
      </c>
      <c r="F65" s="22">
        <v>2</v>
      </c>
      <c r="G65" s="22">
        <v>11</v>
      </c>
      <c r="H65" s="22">
        <v>40</v>
      </c>
    </row>
    <row r="66" spans="1:8" x14ac:dyDescent="0.45">
      <c r="A66" s="21" t="s">
        <v>172</v>
      </c>
      <c r="B66" s="22">
        <v>99.9</v>
      </c>
      <c r="C66" s="22">
        <v>72</v>
      </c>
      <c r="D66" s="22">
        <v>3</v>
      </c>
      <c r="E66" s="22">
        <v>0.1</v>
      </c>
      <c r="F66" s="22">
        <v>2</v>
      </c>
      <c r="G66" s="22">
        <v>12</v>
      </c>
      <c r="H66" s="22">
        <v>39</v>
      </c>
    </row>
    <row r="67" spans="1:8" x14ac:dyDescent="0.45">
      <c r="A67" s="21" t="s">
        <v>173</v>
      </c>
      <c r="B67" s="22">
        <v>99.8</v>
      </c>
      <c r="C67" s="22">
        <v>74</v>
      </c>
      <c r="D67" s="22">
        <v>3.4</v>
      </c>
      <c r="E67" s="22">
        <v>0.1</v>
      </c>
      <c r="F67" s="22">
        <v>2</v>
      </c>
      <c r="G67" s="22">
        <v>11</v>
      </c>
      <c r="H67" s="22">
        <v>38</v>
      </c>
    </row>
    <row r="68" spans="1:8" x14ac:dyDescent="0.45">
      <c r="A68" s="21" t="s">
        <v>174</v>
      </c>
      <c r="B68" s="22">
        <v>99.8</v>
      </c>
      <c r="C68" s="22">
        <v>72</v>
      </c>
      <c r="D68" s="22">
        <v>3.5</v>
      </c>
      <c r="E68" s="22">
        <v>0.2</v>
      </c>
      <c r="F68" s="22">
        <v>2</v>
      </c>
      <c r="G68" s="22">
        <v>11</v>
      </c>
      <c r="H68" s="22">
        <v>36</v>
      </c>
    </row>
    <row r="69" spans="1:8" x14ac:dyDescent="0.45">
      <c r="A69" s="21" t="s">
        <v>175</v>
      </c>
      <c r="B69" s="22">
        <v>100.3</v>
      </c>
      <c r="C69" s="22">
        <v>72</v>
      </c>
      <c r="D69" s="22">
        <v>3.8</v>
      </c>
      <c r="E69" s="22">
        <v>0.1</v>
      </c>
      <c r="F69" s="22">
        <v>2</v>
      </c>
      <c r="G69" s="22">
        <v>12</v>
      </c>
      <c r="H69" s="22">
        <v>41</v>
      </c>
    </row>
    <row r="70" spans="1:8" x14ac:dyDescent="0.45">
      <c r="A70" s="21" t="s">
        <v>176</v>
      </c>
      <c r="B70" s="22">
        <v>100.5</v>
      </c>
      <c r="C70" s="22">
        <v>74</v>
      </c>
      <c r="D70" s="22">
        <v>3</v>
      </c>
      <c r="E70" s="22">
        <v>0.1</v>
      </c>
      <c r="F70" s="22">
        <v>2</v>
      </c>
      <c r="G70" s="22">
        <v>12</v>
      </c>
      <c r="H70" s="22">
        <v>41</v>
      </c>
    </row>
    <row r="71" spans="1:8" x14ac:dyDescent="0.45">
      <c r="A71" s="21" t="s">
        <v>177</v>
      </c>
      <c r="B71" s="22">
        <v>100.4</v>
      </c>
      <c r="C71" s="22">
        <v>74</v>
      </c>
      <c r="D71" s="22">
        <v>2.9</v>
      </c>
      <c r="E71" s="22">
        <v>0.1</v>
      </c>
      <c r="F71" s="22">
        <v>2</v>
      </c>
      <c r="G71" s="22">
        <v>10</v>
      </c>
      <c r="H71" s="22">
        <v>35</v>
      </c>
    </row>
    <row r="72" spans="1:8" x14ac:dyDescent="0.45">
      <c r="A72" s="21" t="s">
        <v>178</v>
      </c>
      <c r="B72" s="22">
        <v>100.2</v>
      </c>
      <c r="C72" s="22">
        <v>74</v>
      </c>
      <c r="D72" s="22">
        <v>2.7</v>
      </c>
      <c r="E72" s="22">
        <v>0.4</v>
      </c>
      <c r="F72" s="22">
        <v>2</v>
      </c>
      <c r="G72" s="22">
        <v>11</v>
      </c>
      <c r="H72" s="22">
        <v>35</v>
      </c>
    </row>
    <row r="73" spans="1:8" x14ac:dyDescent="0.45">
      <c r="A73" s="21" t="s">
        <v>179</v>
      </c>
      <c r="B73" s="22">
        <v>99.8</v>
      </c>
      <c r="C73" s="22">
        <v>74</v>
      </c>
      <c r="D73" s="22">
        <v>3.1</v>
      </c>
      <c r="E73" s="22">
        <v>0.1</v>
      </c>
      <c r="F73" s="22">
        <v>2</v>
      </c>
      <c r="G73" s="22">
        <v>12</v>
      </c>
      <c r="H73" s="22">
        <v>39</v>
      </c>
    </row>
    <row r="74" spans="1:8" x14ac:dyDescent="0.45">
      <c r="A74" s="21" t="s">
        <v>180</v>
      </c>
      <c r="B74" s="22">
        <v>99.8</v>
      </c>
      <c r="C74" s="22">
        <v>74</v>
      </c>
      <c r="D74" s="22">
        <v>2.4</v>
      </c>
      <c r="E74" s="22">
        <v>0.1</v>
      </c>
      <c r="F74" s="22">
        <v>2</v>
      </c>
      <c r="G74" s="22">
        <v>11</v>
      </c>
      <c r="H74" s="22">
        <v>36</v>
      </c>
    </row>
    <row r="75" spans="1:8" x14ac:dyDescent="0.45">
      <c r="A75" s="21" t="s">
        <v>181</v>
      </c>
      <c r="B75" s="22">
        <v>100.4</v>
      </c>
      <c r="C75" s="22">
        <v>72</v>
      </c>
      <c r="D75" s="22">
        <v>3</v>
      </c>
      <c r="E75" s="22">
        <v>0.1</v>
      </c>
      <c r="F75" s="22">
        <v>2</v>
      </c>
      <c r="G75" s="22">
        <v>12</v>
      </c>
      <c r="H75" s="22">
        <v>40</v>
      </c>
    </row>
    <row r="76" spans="1:8" x14ac:dyDescent="0.45">
      <c r="A76" s="21" t="s">
        <v>182</v>
      </c>
      <c r="B76" s="22">
        <v>100.2</v>
      </c>
      <c r="C76" s="22">
        <v>72</v>
      </c>
      <c r="D76" s="22">
        <v>2.9</v>
      </c>
      <c r="E76" s="22">
        <v>0.1</v>
      </c>
      <c r="F76" s="22">
        <v>2</v>
      </c>
      <c r="G76" s="22">
        <v>11</v>
      </c>
      <c r="H76" s="22">
        <v>38</v>
      </c>
    </row>
    <row r="77" spans="1:8" x14ac:dyDescent="0.45">
      <c r="A77" s="21" t="s">
        <v>183</v>
      </c>
      <c r="B77" s="22">
        <v>100.3</v>
      </c>
      <c r="C77" s="22">
        <v>72</v>
      </c>
      <c r="D77" s="22">
        <v>3.2</v>
      </c>
      <c r="E77" s="22">
        <v>0.1</v>
      </c>
      <c r="F77" s="22">
        <v>2</v>
      </c>
      <c r="G77" s="22">
        <v>12</v>
      </c>
      <c r="H77" s="22">
        <v>38</v>
      </c>
    </row>
    <row r="78" spans="1:8" x14ac:dyDescent="0.45">
      <c r="A78" s="21" t="s">
        <v>184</v>
      </c>
      <c r="B78" s="22">
        <v>99.8</v>
      </c>
      <c r="C78" s="22">
        <v>72</v>
      </c>
      <c r="D78" s="22">
        <v>3</v>
      </c>
      <c r="E78" s="22">
        <v>0.1</v>
      </c>
      <c r="F78" s="22">
        <v>2</v>
      </c>
      <c r="G78" s="22">
        <v>12</v>
      </c>
      <c r="H78" s="22">
        <v>39</v>
      </c>
    </row>
    <row r="79" spans="1:8" x14ac:dyDescent="0.45">
      <c r="A79" s="21" t="s">
        <v>185</v>
      </c>
      <c r="B79" s="22">
        <v>99.7</v>
      </c>
      <c r="C79" s="22">
        <v>72</v>
      </c>
      <c r="D79" s="22">
        <v>3.4</v>
      </c>
      <c r="E79" s="22">
        <v>0.2</v>
      </c>
      <c r="F79" s="22">
        <v>2</v>
      </c>
      <c r="G79" s="22">
        <v>12</v>
      </c>
      <c r="H79" s="22">
        <v>41</v>
      </c>
    </row>
    <row r="80" spans="1:8" x14ac:dyDescent="0.45">
      <c r="A80" s="21" t="s">
        <v>186</v>
      </c>
      <c r="B80" s="22">
        <v>99.8</v>
      </c>
      <c r="C80" s="22">
        <v>72</v>
      </c>
      <c r="D80" s="22">
        <v>3.2</v>
      </c>
      <c r="E80" s="22">
        <v>0.1</v>
      </c>
      <c r="F80" s="22">
        <v>2</v>
      </c>
      <c r="G80" s="22">
        <v>12</v>
      </c>
      <c r="H80" s="22">
        <v>41</v>
      </c>
    </row>
    <row r="81" spans="1:8" x14ac:dyDescent="0.45">
      <c r="A81" s="21" t="s">
        <v>187</v>
      </c>
      <c r="B81" s="22">
        <v>100.7</v>
      </c>
      <c r="C81" s="22">
        <v>72</v>
      </c>
      <c r="D81" s="22">
        <v>3.2</v>
      </c>
      <c r="E81" s="22">
        <v>0.3</v>
      </c>
      <c r="F81" s="22">
        <v>2</v>
      </c>
      <c r="G81" s="22">
        <v>13</v>
      </c>
      <c r="H81" s="22">
        <v>41</v>
      </c>
    </row>
    <row r="82" spans="1:8" x14ac:dyDescent="0.45">
      <c r="A82" s="21" t="s">
        <v>188</v>
      </c>
      <c r="B82" s="22">
        <v>100</v>
      </c>
      <c r="C82" s="22">
        <v>70</v>
      </c>
      <c r="D82" s="22">
        <v>3.3</v>
      </c>
      <c r="E82" s="22">
        <v>0.2</v>
      </c>
      <c r="F82" s="22">
        <v>3</v>
      </c>
      <c r="G82" s="22">
        <v>14</v>
      </c>
      <c r="H82" s="22">
        <v>43</v>
      </c>
    </row>
    <row r="83" spans="1:8" x14ac:dyDescent="0.45">
      <c r="A83" s="21" t="s">
        <v>189</v>
      </c>
      <c r="B83" s="22">
        <v>100.2</v>
      </c>
      <c r="C83" s="22">
        <v>72</v>
      </c>
      <c r="D83" s="22">
        <v>3.6</v>
      </c>
      <c r="E83" s="22">
        <v>0.3</v>
      </c>
      <c r="F83" s="22">
        <v>2</v>
      </c>
      <c r="G83" s="22">
        <v>13</v>
      </c>
      <c r="H83" s="22">
        <v>40</v>
      </c>
    </row>
    <row r="84" spans="1:8" x14ac:dyDescent="0.45">
      <c r="A84" s="21" t="s">
        <v>190</v>
      </c>
      <c r="B84" s="22">
        <v>100.3</v>
      </c>
      <c r="C84" s="22">
        <v>72</v>
      </c>
      <c r="D84" s="22">
        <v>3.2</v>
      </c>
      <c r="E84" s="22">
        <v>0.2</v>
      </c>
      <c r="F84" s="22">
        <v>2</v>
      </c>
      <c r="G84" s="22">
        <v>11</v>
      </c>
      <c r="H84" s="22">
        <v>37</v>
      </c>
    </row>
    <row r="85" spans="1:8" x14ac:dyDescent="0.45">
      <c r="A85" s="21" t="s">
        <v>191</v>
      </c>
      <c r="B85" s="22">
        <v>99</v>
      </c>
      <c r="C85" s="22">
        <v>74</v>
      </c>
      <c r="D85" s="22">
        <v>3</v>
      </c>
      <c r="E85" s="22">
        <v>0.1</v>
      </c>
      <c r="F85" s="22">
        <v>3</v>
      </c>
      <c r="G85" s="22">
        <v>19</v>
      </c>
      <c r="H85" s="22">
        <v>52</v>
      </c>
    </row>
    <row r="86" spans="1:8" x14ac:dyDescent="0.45">
      <c r="A86" s="21" t="s">
        <v>192</v>
      </c>
      <c r="B86" s="22">
        <v>99.5</v>
      </c>
      <c r="C86" s="22">
        <v>72</v>
      </c>
      <c r="D86" s="22">
        <v>3</v>
      </c>
      <c r="E86" s="22">
        <v>0.2</v>
      </c>
      <c r="F86" s="22">
        <v>2</v>
      </c>
      <c r="G86" s="22">
        <v>13</v>
      </c>
      <c r="H86" s="22">
        <v>41</v>
      </c>
    </row>
    <row r="87" spans="1:8" x14ac:dyDescent="0.45">
      <c r="A87" s="21" t="s">
        <v>193</v>
      </c>
      <c r="B87" s="22">
        <v>99.5</v>
      </c>
      <c r="C87" s="22">
        <v>72</v>
      </c>
      <c r="D87" s="22">
        <v>3.4</v>
      </c>
      <c r="E87" s="22">
        <v>0.3</v>
      </c>
      <c r="F87" s="22">
        <v>2</v>
      </c>
      <c r="G87" s="22">
        <v>12</v>
      </c>
      <c r="H87" s="22">
        <v>41</v>
      </c>
    </row>
    <row r="88" spans="1:8" x14ac:dyDescent="0.45">
      <c r="A88" s="21" t="s">
        <v>194</v>
      </c>
      <c r="B88" s="22">
        <v>99.8</v>
      </c>
      <c r="C88" s="22">
        <v>76</v>
      </c>
      <c r="D88" s="22">
        <v>3.1</v>
      </c>
      <c r="E88" s="22">
        <v>0.1</v>
      </c>
      <c r="F88" s="22">
        <v>3</v>
      </c>
      <c r="G88" s="22">
        <v>16</v>
      </c>
      <c r="H88" s="22">
        <v>48</v>
      </c>
    </row>
    <row r="89" spans="1:8" x14ac:dyDescent="0.45">
      <c r="A89" s="21" t="s">
        <v>195</v>
      </c>
      <c r="B89" s="22">
        <v>99.6</v>
      </c>
      <c r="C89" s="22">
        <v>74</v>
      </c>
      <c r="D89" s="22">
        <v>3.2</v>
      </c>
      <c r="E89" s="22">
        <v>0.2</v>
      </c>
      <c r="F89" s="22">
        <v>2</v>
      </c>
      <c r="G89" s="22">
        <v>12</v>
      </c>
      <c r="H89" s="22">
        <v>38</v>
      </c>
    </row>
    <row r="90" spans="1:8" x14ac:dyDescent="0.45">
      <c r="A90" s="21" t="s">
        <v>196</v>
      </c>
      <c r="B90" s="22">
        <v>99.5</v>
      </c>
      <c r="C90" s="22">
        <v>72</v>
      </c>
      <c r="D90" s="22">
        <v>3.4</v>
      </c>
      <c r="E90" s="22">
        <v>0.2</v>
      </c>
      <c r="F90" s="22">
        <v>2</v>
      </c>
      <c r="G90" s="22">
        <v>12</v>
      </c>
      <c r="H90" s="22">
        <v>40</v>
      </c>
    </row>
    <row r="91" spans="1:8" x14ac:dyDescent="0.45">
      <c r="A91" s="21" t="s">
        <v>197</v>
      </c>
      <c r="B91" s="22">
        <v>100.1</v>
      </c>
      <c r="C91" s="22">
        <v>72</v>
      </c>
      <c r="D91" s="22">
        <v>3.1</v>
      </c>
      <c r="E91" s="22">
        <v>0.1</v>
      </c>
      <c r="F91" s="22">
        <v>2</v>
      </c>
      <c r="G91" s="22">
        <v>12</v>
      </c>
      <c r="H91" s="22">
        <v>40</v>
      </c>
    </row>
    <row r="92" spans="1:8" x14ac:dyDescent="0.45">
      <c r="A92" s="21" t="s">
        <v>198</v>
      </c>
      <c r="B92" s="22">
        <v>100.1</v>
      </c>
      <c r="C92" s="22">
        <v>74</v>
      </c>
      <c r="D92" s="22">
        <v>3.5</v>
      </c>
      <c r="E92" s="22">
        <v>0.1</v>
      </c>
      <c r="F92" s="22">
        <v>2</v>
      </c>
      <c r="G92" s="22">
        <v>11</v>
      </c>
      <c r="H92" s="22">
        <v>37</v>
      </c>
    </row>
    <row r="93" spans="1:8" x14ac:dyDescent="0.45">
      <c r="A93" s="21" t="s">
        <v>199</v>
      </c>
      <c r="B93" s="22">
        <v>100.2</v>
      </c>
      <c r="C93" s="22">
        <v>72</v>
      </c>
      <c r="D93" s="22">
        <v>3.3</v>
      </c>
      <c r="E93" s="22">
        <v>0.1</v>
      </c>
      <c r="F93" s="22">
        <v>2</v>
      </c>
      <c r="G93" s="22">
        <v>10</v>
      </c>
      <c r="H93" s="22">
        <v>33</v>
      </c>
    </row>
    <row r="94" spans="1:8" x14ac:dyDescent="0.45">
      <c r="A94" s="21" t="s">
        <v>200</v>
      </c>
      <c r="B94" s="22">
        <v>100.2</v>
      </c>
      <c r="C94" s="22">
        <v>76</v>
      </c>
      <c r="D94" s="22">
        <v>3.9</v>
      </c>
      <c r="E94" s="22">
        <v>0.2</v>
      </c>
      <c r="F94" s="22">
        <v>2</v>
      </c>
      <c r="G94" s="22">
        <v>10</v>
      </c>
      <c r="H94" s="22">
        <v>35</v>
      </c>
    </row>
    <row r="95" spans="1:8" x14ac:dyDescent="0.45">
      <c r="A95" s="21" t="s">
        <v>201</v>
      </c>
      <c r="B95" s="22">
        <v>100.3</v>
      </c>
      <c r="C95" s="22">
        <v>76</v>
      </c>
      <c r="D95" s="22">
        <v>0.4</v>
      </c>
      <c r="E95" s="22">
        <v>0.1</v>
      </c>
      <c r="F95" s="22">
        <v>2</v>
      </c>
      <c r="G95" s="22">
        <v>11</v>
      </c>
      <c r="H95" s="22">
        <v>35</v>
      </c>
    </row>
    <row r="96" spans="1:8" x14ac:dyDescent="0.45">
      <c r="A96" s="21" t="s">
        <v>202</v>
      </c>
      <c r="B96" s="22">
        <v>99.7</v>
      </c>
      <c r="C96" s="22">
        <v>72</v>
      </c>
      <c r="D96" s="22">
        <v>3</v>
      </c>
      <c r="E96" s="22">
        <v>0.1</v>
      </c>
      <c r="F96" s="22">
        <v>2</v>
      </c>
      <c r="G96" s="22">
        <v>11</v>
      </c>
      <c r="H96" s="22">
        <v>35</v>
      </c>
    </row>
    <row r="97" spans="1:8" x14ac:dyDescent="0.45">
      <c r="A97" s="21" t="s">
        <v>203</v>
      </c>
      <c r="B97" s="22">
        <v>99.8</v>
      </c>
      <c r="C97" s="22">
        <v>72</v>
      </c>
      <c r="D97" s="22">
        <v>3.1</v>
      </c>
      <c r="E97" s="22">
        <v>0.2</v>
      </c>
      <c r="F97" s="22">
        <v>2</v>
      </c>
      <c r="G97" s="22">
        <v>13</v>
      </c>
      <c r="H97" s="22">
        <v>38</v>
      </c>
    </row>
    <row r="98" spans="1:8" x14ac:dyDescent="0.45">
      <c r="A98" s="21" t="s">
        <v>204</v>
      </c>
      <c r="B98" s="22">
        <v>100.1</v>
      </c>
      <c r="C98" s="22">
        <v>72</v>
      </c>
      <c r="D98" s="22">
        <v>2.9</v>
      </c>
      <c r="E98" s="22">
        <v>0.1</v>
      </c>
      <c r="F98" s="22">
        <v>2</v>
      </c>
      <c r="G98" s="22">
        <v>12</v>
      </c>
      <c r="H98" s="22">
        <v>38</v>
      </c>
    </row>
    <row r="99" spans="1:8" x14ac:dyDescent="0.45">
      <c r="A99" s="21" t="s">
        <v>205</v>
      </c>
      <c r="B99" s="22">
        <v>99.8</v>
      </c>
      <c r="C99" s="22">
        <v>70</v>
      </c>
      <c r="D99" s="22">
        <v>3.1</v>
      </c>
      <c r="E99" s="22">
        <v>0.2</v>
      </c>
      <c r="F99" s="22">
        <v>2</v>
      </c>
      <c r="G99" s="22">
        <v>12</v>
      </c>
      <c r="H99" s="22">
        <v>37</v>
      </c>
    </row>
    <row r="100" spans="1:8" x14ac:dyDescent="0.45">
      <c r="A100" s="21" t="s">
        <v>206</v>
      </c>
      <c r="B100" s="22">
        <v>100.1</v>
      </c>
      <c r="C100" s="22">
        <v>72</v>
      </c>
      <c r="D100" s="22">
        <v>3.2</v>
      </c>
      <c r="E100" s="22">
        <v>0.1</v>
      </c>
      <c r="F100" s="22">
        <v>2</v>
      </c>
      <c r="G100" s="22">
        <v>11</v>
      </c>
      <c r="H100" s="22">
        <v>37</v>
      </c>
    </row>
    <row r="101" spans="1:8" x14ac:dyDescent="0.45">
      <c r="A101" s="21" t="s">
        <v>207</v>
      </c>
      <c r="B101" s="22">
        <v>100</v>
      </c>
      <c r="C101" s="22">
        <v>72</v>
      </c>
      <c r="D101" s="22">
        <v>2.9</v>
      </c>
      <c r="E101" s="22">
        <v>0.2</v>
      </c>
      <c r="F101" s="22">
        <v>2</v>
      </c>
      <c r="G101" s="22">
        <v>12</v>
      </c>
      <c r="H101" s="22">
        <v>39</v>
      </c>
    </row>
    <row r="102" spans="1:8" x14ac:dyDescent="0.45">
      <c r="A102" s="21" t="s">
        <v>208</v>
      </c>
      <c r="B102" s="22">
        <v>100.6</v>
      </c>
      <c r="C102" s="22">
        <v>70</v>
      </c>
      <c r="D102" s="22">
        <v>2.4</v>
      </c>
      <c r="E102" s="22">
        <v>0.1</v>
      </c>
      <c r="F102" s="22">
        <v>2</v>
      </c>
      <c r="G102" s="22">
        <v>13</v>
      </c>
      <c r="H102" s="22">
        <v>43</v>
      </c>
    </row>
    <row r="103" spans="1:8" x14ac:dyDescent="0.45">
      <c r="A103" s="21" t="s">
        <v>209</v>
      </c>
      <c r="B103" s="22">
        <v>100.6</v>
      </c>
      <c r="C103" s="22">
        <v>72</v>
      </c>
      <c r="D103" s="22">
        <v>3</v>
      </c>
      <c r="E103" s="22">
        <v>0.1</v>
      </c>
      <c r="F103" s="22">
        <v>2</v>
      </c>
      <c r="G103" s="22">
        <v>12</v>
      </c>
      <c r="H103" s="22">
        <v>40</v>
      </c>
    </row>
    <row r="104" spans="1:8" x14ac:dyDescent="0.45">
      <c r="A104" s="21" t="s">
        <v>210</v>
      </c>
      <c r="B104" s="22">
        <v>99.5</v>
      </c>
      <c r="C104" s="22">
        <v>74</v>
      </c>
      <c r="D104" s="22">
        <v>3.7</v>
      </c>
      <c r="E104" s="22">
        <v>0.1</v>
      </c>
      <c r="F104" s="22">
        <v>2</v>
      </c>
      <c r="G104" s="22">
        <v>13</v>
      </c>
      <c r="H104" s="22">
        <v>43</v>
      </c>
    </row>
    <row r="105" spans="1:8" x14ac:dyDescent="0.45">
      <c r="A105" s="21" t="s">
        <v>211</v>
      </c>
      <c r="B105" s="22">
        <v>100.2</v>
      </c>
      <c r="C105" s="22">
        <v>72</v>
      </c>
      <c r="D105" s="22">
        <v>2.8</v>
      </c>
      <c r="E105" s="22">
        <v>0.1</v>
      </c>
      <c r="F105" s="22">
        <v>2</v>
      </c>
      <c r="G105" s="22">
        <v>11</v>
      </c>
      <c r="H105" s="22">
        <v>38</v>
      </c>
    </row>
    <row r="106" spans="1:8" x14ac:dyDescent="0.45">
      <c r="A106" s="21" t="s">
        <v>212</v>
      </c>
      <c r="B106" s="22">
        <v>98.9</v>
      </c>
      <c r="C106" s="22">
        <v>74</v>
      </c>
      <c r="D106" s="22">
        <v>3.2</v>
      </c>
      <c r="E106" s="22">
        <v>0.1</v>
      </c>
      <c r="F106" s="22">
        <v>2</v>
      </c>
      <c r="G106" s="22">
        <v>12</v>
      </c>
      <c r="H106" s="22">
        <v>40</v>
      </c>
    </row>
    <row r="107" spans="1:8" x14ac:dyDescent="0.45">
      <c r="A107" s="21" t="s">
        <v>213</v>
      </c>
      <c r="B107" s="22">
        <v>99.6</v>
      </c>
      <c r="C107" s="22">
        <v>74</v>
      </c>
      <c r="D107" s="22">
        <v>3.1</v>
      </c>
      <c r="E107" s="22">
        <v>0.1</v>
      </c>
      <c r="F107" s="22">
        <v>2</v>
      </c>
      <c r="G107" s="22">
        <v>13</v>
      </c>
      <c r="H107" s="22">
        <v>42</v>
      </c>
    </row>
    <row r="108" spans="1:8" x14ac:dyDescent="0.45">
      <c r="A108" s="21" t="s">
        <v>214</v>
      </c>
      <c r="B108" s="22">
        <v>99.3</v>
      </c>
      <c r="C108" s="22">
        <v>74</v>
      </c>
      <c r="D108" s="22">
        <v>3.4</v>
      </c>
      <c r="E108" s="22">
        <v>0.2</v>
      </c>
      <c r="F108" s="22">
        <v>2</v>
      </c>
      <c r="G108" s="22">
        <v>12</v>
      </c>
      <c r="H108" s="22">
        <v>40</v>
      </c>
    </row>
    <row r="109" spans="1:8" x14ac:dyDescent="0.45">
      <c r="A109" s="21" t="s">
        <v>215</v>
      </c>
      <c r="B109" s="22">
        <v>99.5</v>
      </c>
      <c r="C109" s="22">
        <v>74</v>
      </c>
      <c r="D109" s="22">
        <v>3.8</v>
      </c>
      <c r="E109" s="22">
        <v>0.2</v>
      </c>
      <c r="F109" s="22">
        <v>2</v>
      </c>
      <c r="G109" s="22">
        <v>13</v>
      </c>
      <c r="H109" s="22">
        <v>43</v>
      </c>
    </row>
    <row r="110" spans="1:8" x14ac:dyDescent="0.45">
      <c r="A110" s="21" t="s">
        <v>216</v>
      </c>
      <c r="B110" s="22">
        <v>99.2</v>
      </c>
      <c r="C110" s="22">
        <v>74</v>
      </c>
      <c r="D110" s="22">
        <v>3.6</v>
      </c>
      <c r="E110" s="22">
        <v>0.1</v>
      </c>
      <c r="F110" s="22">
        <v>2</v>
      </c>
      <c r="G110" s="22">
        <v>13</v>
      </c>
      <c r="H110" s="22">
        <v>43</v>
      </c>
    </row>
    <row r="111" spans="1:8" x14ac:dyDescent="0.45">
      <c r="A111" s="21" t="s">
        <v>217</v>
      </c>
      <c r="B111" s="22">
        <v>98.8</v>
      </c>
      <c r="C111" s="22">
        <v>74</v>
      </c>
      <c r="D111" s="22">
        <v>3.5</v>
      </c>
      <c r="E111" s="22">
        <v>0.2</v>
      </c>
      <c r="F111" s="22">
        <v>2</v>
      </c>
      <c r="G111" s="22">
        <v>13</v>
      </c>
      <c r="H111" s="22">
        <v>45</v>
      </c>
    </row>
    <row r="112" spans="1:8" x14ac:dyDescent="0.45">
      <c r="A112" s="21" t="s">
        <v>218</v>
      </c>
      <c r="B112" s="22">
        <v>99.9</v>
      </c>
      <c r="C112" s="22">
        <v>74</v>
      </c>
      <c r="D112" s="22">
        <v>4</v>
      </c>
      <c r="E112" s="22">
        <v>0.2</v>
      </c>
      <c r="F112" s="22">
        <v>3</v>
      </c>
      <c r="G112" s="22">
        <v>18</v>
      </c>
      <c r="H112" s="22">
        <v>54</v>
      </c>
    </row>
    <row r="113" spans="1:8" x14ac:dyDescent="0.45">
      <c r="A113" s="21" t="s">
        <v>219</v>
      </c>
      <c r="B113" s="22">
        <v>99.9</v>
      </c>
      <c r="C113" s="22">
        <v>74</v>
      </c>
      <c r="D113" s="22">
        <v>3.7</v>
      </c>
      <c r="E113" s="22">
        <v>0.2</v>
      </c>
      <c r="F113" s="22">
        <v>2</v>
      </c>
      <c r="G113" s="22">
        <v>8</v>
      </c>
      <c r="H113" s="22">
        <v>29</v>
      </c>
    </row>
    <row r="114" spans="1:8" x14ac:dyDescent="0.45">
      <c r="A114" s="21" t="s">
        <v>220</v>
      </c>
      <c r="B114" s="22">
        <v>100.4</v>
      </c>
      <c r="C114" s="22">
        <v>74</v>
      </c>
      <c r="D114" s="22">
        <v>3.9</v>
      </c>
      <c r="E114" s="22">
        <v>0.4</v>
      </c>
      <c r="F114" s="22">
        <v>3</v>
      </c>
      <c r="G114" s="22">
        <v>19</v>
      </c>
      <c r="H114" s="22">
        <v>54</v>
      </c>
    </row>
    <row r="115" spans="1:8" x14ac:dyDescent="0.45">
      <c r="A115" s="21" t="s">
        <v>221</v>
      </c>
      <c r="B115" s="22">
        <v>99.3</v>
      </c>
      <c r="C115" s="22">
        <v>75</v>
      </c>
      <c r="D115" s="22">
        <v>3.7</v>
      </c>
      <c r="E115" s="22">
        <v>0.2</v>
      </c>
      <c r="F115" s="22">
        <v>2</v>
      </c>
      <c r="G115" s="22">
        <v>11</v>
      </c>
      <c r="H115" s="22">
        <v>37</v>
      </c>
    </row>
    <row r="116" spans="1:8" x14ac:dyDescent="0.45">
      <c r="A116" s="21" t="s">
        <v>222</v>
      </c>
      <c r="B116" s="22">
        <v>99.7</v>
      </c>
      <c r="C116" s="22">
        <v>74</v>
      </c>
      <c r="D116" s="22">
        <v>3.3</v>
      </c>
      <c r="E116" s="22">
        <v>0</v>
      </c>
      <c r="F116" s="22">
        <v>2</v>
      </c>
      <c r="G116" s="22">
        <v>10</v>
      </c>
      <c r="H116" s="22">
        <v>35</v>
      </c>
    </row>
    <row r="117" spans="1:8" x14ac:dyDescent="0.45">
      <c r="A117" s="21" t="s">
        <v>223</v>
      </c>
      <c r="B117" s="22">
        <v>99.6</v>
      </c>
      <c r="C117" s="22">
        <v>74</v>
      </c>
      <c r="D117" s="22">
        <v>3.2</v>
      </c>
      <c r="E117" s="22">
        <v>0.3</v>
      </c>
      <c r="F117" s="22">
        <v>2</v>
      </c>
      <c r="G117" s="22">
        <v>12</v>
      </c>
      <c r="H117" s="22">
        <v>39</v>
      </c>
    </row>
    <row r="118" spans="1:8" x14ac:dyDescent="0.45">
      <c r="A118" s="21" t="s">
        <v>224</v>
      </c>
      <c r="B118" s="22">
        <v>100</v>
      </c>
      <c r="C118" s="22">
        <v>74</v>
      </c>
      <c r="D118" s="22">
        <v>3.5</v>
      </c>
      <c r="E118" s="22">
        <v>0.3</v>
      </c>
      <c r="F118" s="22">
        <v>2</v>
      </c>
      <c r="G118" s="22">
        <v>12</v>
      </c>
      <c r="H118" s="22">
        <v>41</v>
      </c>
    </row>
    <row r="119" spans="1:8" x14ac:dyDescent="0.45">
      <c r="A119" s="21" t="s">
        <v>225</v>
      </c>
      <c r="B119" s="22">
        <v>99.4</v>
      </c>
      <c r="C119" s="22">
        <v>76</v>
      </c>
      <c r="D119" s="22">
        <v>3.5</v>
      </c>
      <c r="E119" s="22">
        <v>0.2</v>
      </c>
      <c r="F119" s="22">
        <v>3</v>
      </c>
      <c r="G119" s="22">
        <v>16</v>
      </c>
      <c r="H119" s="22">
        <v>52</v>
      </c>
    </row>
    <row r="120" spans="1:8" x14ac:dyDescent="0.45">
      <c r="A120" s="21" t="s">
        <v>226</v>
      </c>
      <c r="B120" s="22">
        <v>99.9</v>
      </c>
      <c r="C120" s="22">
        <v>74</v>
      </c>
      <c r="D120" s="22">
        <v>4.5</v>
      </c>
      <c r="E120" s="22">
        <v>0.2</v>
      </c>
      <c r="F120" s="22">
        <v>3</v>
      </c>
      <c r="G120" s="22">
        <v>16</v>
      </c>
      <c r="H120" s="22">
        <v>49</v>
      </c>
    </row>
    <row r="121" spans="1:8" x14ac:dyDescent="0.45">
      <c r="A121" s="21" t="s">
        <v>227</v>
      </c>
      <c r="B121" s="22">
        <v>100.1</v>
      </c>
      <c r="C121" s="22">
        <v>76</v>
      </c>
      <c r="D121" s="22">
        <v>3.2</v>
      </c>
      <c r="E121" s="22">
        <v>0</v>
      </c>
      <c r="F121" s="22">
        <v>3</v>
      </c>
      <c r="G121" s="22">
        <v>20</v>
      </c>
      <c r="H121" s="22">
        <v>56</v>
      </c>
    </row>
    <row r="122" spans="1:8" x14ac:dyDescent="0.45">
      <c r="A122" s="21" t="s">
        <v>228</v>
      </c>
      <c r="B122" s="22">
        <v>99.6</v>
      </c>
      <c r="C122" s="22">
        <v>74</v>
      </c>
      <c r="D122" s="22">
        <v>3.7</v>
      </c>
      <c r="E122" s="22">
        <v>0</v>
      </c>
      <c r="F122" s="22">
        <v>3</v>
      </c>
      <c r="G122" s="22">
        <v>16</v>
      </c>
      <c r="H122" s="22">
        <v>51</v>
      </c>
    </row>
    <row r="123" spans="1:8" x14ac:dyDescent="0.45">
      <c r="A123" s="21" t="s">
        <v>229</v>
      </c>
      <c r="B123" s="22">
        <v>100.3</v>
      </c>
      <c r="C123" s="22">
        <v>74</v>
      </c>
      <c r="D123" s="22">
        <v>3.7</v>
      </c>
      <c r="E123" s="22">
        <v>0.2</v>
      </c>
      <c r="F123" s="22">
        <v>3</v>
      </c>
      <c r="G123" s="22">
        <v>15</v>
      </c>
      <c r="H123" s="22">
        <v>49</v>
      </c>
    </row>
    <row r="124" spans="1:8" x14ac:dyDescent="0.45">
      <c r="A124" s="21" t="s">
        <v>230</v>
      </c>
      <c r="B124" s="22">
        <v>99.9</v>
      </c>
      <c r="C124" s="22">
        <v>74</v>
      </c>
      <c r="D124" s="22">
        <v>3.3</v>
      </c>
      <c r="E124" s="22">
        <v>0.4</v>
      </c>
      <c r="F124" s="22">
        <v>3</v>
      </c>
      <c r="G124" s="22">
        <v>17</v>
      </c>
      <c r="H124" s="22">
        <v>51</v>
      </c>
    </row>
    <row r="125" spans="1:8" x14ac:dyDescent="0.45">
      <c r="A125" s="21" t="s">
        <v>231</v>
      </c>
      <c r="B125" s="22">
        <v>99.8</v>
      </c>
      <c r="C125" s="22">
        <v>74</v>
      </c>
      <c r="D125" s="22">
        <v>2.7</v>
      </c>
      <c r="E125" s="22">
        <v>0.1</v>
      </c>
      <c r="F125" s="22">
        <v>2</v>
      </c>
      <c r="G125" s="22">
        <v>13</v>
      </c>
      <c r="H125" s="22">
        <v>44</v>
      </c>
    </row>
    <row r="126" spans="1:8" x14ac:dyDescent="0.45">
      <c r="A126" s="21" t="s">
        <v>232</v>
      </c>
      <c r="B126" s="22">
        <v>99.9</v>
      </c>
      <c r="C126" s="22">
        <v>74</v>
      </c>
      <c r="D126" s="22">
        <v>2.5</v>
      </c>
      <c r="E126" s="22">
        <v>0.2</v>
      </c>
      <c r="F126" s="22">
        <v>2</v>
      </c>
      <c r="G126" s="22">
        <v>13</v>
      </c>
      <c r="H126" s="22">
        <v>44</v>
      </c>
    </row>
    <row r="127" spans="1:8" x14ac:dyDescent="0.45">
      <c r="A127" s="21" t="s">
        <v>233</v>
      </c>
      <c r="B127" s="22">
        <v>99.6</v>
      </c>
      <c r="C127" s="22">
        <v>74</v>
      </c>
      <c r="D127" s="22">
        <v>3.3</v>
      </c>
      <c r="E127" s="22">
        <v>0.3</v>
      </c>
      <c r="F127" s="22">
        <v>2</v>
      </c>
      <c r="G127" s="22">
        <v>12</v>
      </c>
      <c r="H127" s="22">
        <v>42</v>
      </c>
    </row>
    <row r="128" spans="1:8" x14ac:dyDescent="0.45">
      <c r="A128" s="21" t="s">
        <v>234</v>
      </c>
      <c r="B128" s="22">
        <v>100.2</v>
      </c>
      <c r="C128" s="22">
        <v>74</v>
      </c>
      <c r="D128" s="22">
        <v>3.1</v>
      </c>
      <c r="E128" s="22">
        <v>0.3</v>
      </c>
      <c r="F128" s="22">
        <v>3</v>
      </c>
      <c r="G128" s="22">
        <v>14</v>
      </c>
      <c r="H128" s="22">
        <v>45</v>
      </c>
    </row>
    <row r="129" spans="1:8" x14ac:dyDescent="0.45">
      <c r="A129" s="21" t="s">
        <v>235</v>
      </c>
      <c r="B129" s="22">
        <v>99.4</v>
      </c>
      <c r="C129" s="22">
        <v>74</v>
      </c>
      <c r="D129" s="22">
        <v>3.4</v>
      </c>
      <c r="E129" s="22">
        <v>0.3</v>
      </c>
      <c r="F129" s="22">
        <v>2</v>
      </c>
      <c r="G129" s="22">
        <v>13</v>
      </c>
      <c r="H129" s="22">
        <v>44</v>
      </c>
    </row>
    <row r="130" spans="1:8" x14ac:dyDescent="0.45">
      <c r="A130" s="21" t="s">
        <v>236</v>
      </c>
      <c r="B130" s="22">
        <v>100.3</v>
      </c>
      <c r="C130" s="22">
        <v>75</v>
      </c>
      <c r="D130" s="22">
        <v>3.7</v>
      </c>
      <c r="E130" s="22">
        <v>0</v>
      </c>
      <c r="F130" s="22">
        <v>2</v>
      </c>
      <c r="G130" s="22">
        <v>12</v>
      </c>
      <c r="H130" s="22">
        <v>39</v>
      </c>
    </row>
    <row r="131" spans="1:8" x14ac:dyDescent="0.45">
      <c r="A131" s="21" t="s">
        <v>237</v>
      </c>
      <c r="B131" s="22">
        <v>99.7</v>
      </c>
      <c r="C131" s="22">
        <v>74</v>
      </c>
      <c r="D131" s="22">
        <v>3.7</v>
      </c>
      <c r="E131" s="22">
        <v>0.1</v>
      </c>
      <c r="F131" s="22">
        <v>2</v>
      </c>
      <c r="G131" s="22">
        <v>11</v>
      </c>
      <c r="H131" s="22">
        <v>36</v>
      </c>
    </row>
    <row r="132" spans="1:8" x14ac:dyDescent="0.45">
      <c r="A132" s="21" t="s">
        <v>238</v>
      </c>
      <c r="B132" s="22">
        <v>100</v>
      </c>
      <c r="C132" s="22">
        <v>74</v>
      </c>
      <c r="D132" s="22">
        <v>3.8</v>
      </c>
      <c r="E132" s="22">
        <v>0.1</v>
      </c>
      <c r="F132" s="22">
        <v>3</v>
      </c>
      <c r="G132" s="22">
        <v>14</v>
      </c>
      <c r="H132" s="22">
        <v>44</v>
      </c>
    </row>
    <row r="133" spans="1:8" x14ac:dyDescent="0.45">
      <c r="A133" s="21" t="s">
        <v>239</v>
      </c>
      <c r="B133" s="22">
        <v>100.1</v>
      </c>
      <c r="C133" s="22">
        <v>74</v>
      </c>
      <c r="D133" s="22">
        <v>3.2</v>
      </c>
      <c r="E133" s="22">
        <v>0.2</v>
      </c>
      <c r="F133" s="22">
        <v>3</v>
      </c>
      <c r="G133" s="22">
        <v>18</v>
      </c>
      <c r="H133" s="22">
        <v>52</v>
      </c>
    </row>
    <row r="134" spans="1:8" x14ac:dyDescent="0.45">
      <c r="A134" s="21" t="s">
        <v>240</v>
      </c>
      <c r="B134" s="22">
        <v>99.1</v>
      </c>
      <c r="C134" s="22">
        <v>76</v>
      </c>
      <c r="D134" s="22">
        <v>3.6</v>
      </c>
      <c r="E134" s="22">
        <v>0.2</v>
      </c>
      <c r="F134" s="22">
        <v>2</v>
      </c>
      <c r="G134" s="22">
        <v>12</v>
      </c>
      <c r="H134" s="22">
        <v>41</v>
      </c>
    </row>
    <row r="135" spans="1:8" x14ac:dyDescent="0.45">
      <c r="A135" s="21" t="s">
        <v>241</v>
      </c>
      <c r="B135" s="22">
        <v>100</v>
      </c>
      <c r="C135" s="22">
        <v>74</v>
      </c>
      <c r="D135" s="22">
        <v>3.4</v>
      </c>
      <c r="E135" s="22">
        <v>0.1</v>
      </c>
      <c r="F135" s="22">
        <v>2</v>
      </c>
      <c r="G135" s="22">
        <v>13</v>
      </c>
      <c r="H135" s="22">
        <v>43</v>
      </c>
    </row>
    <row r="136" spans="1:8" x14ac:dyDescent="0.45">
      <c r="A136" s="21" t="s">
        <v>242</v>
      </c>
      <c r="B136" s="22">
        <v>99.7</v>
      </c>
      <c r="C136" s="22">
        <v>76</v>
      </c>
      <c r="D136" s="22">
        <v>2.8</v>
      </c>
      <c r="E136" s="22">
        <v>0.2</v>
      </c>
      <c r="F136" s="22">
        <v>2</v>
      </c>
      <c r="G136" s="22">
        <v>12</v>
      </c>
      <c r="H136" s="22">
        <v>39</v>
      </c>
    </row>
    <row r="137" spans="1:8" x14ac:dyDescent="0.45">
      <c r="A137" s="21" t="s">
        <v>243</v>
      </c>
      <c r="B137" s="22">
        <v>100.1</v>
      </c>
      <c r="C137" s="22">
        <v>74</v>
      </c>
      <c r="D137" s="22">
        <v>3.9</v>
      </c>
      <c r="E137" s="22">
        <v>0</v>
      </c>
      <c r="F137" s="22">
        <v>2</v>
      </c>
      <c r="G137" s="22">
        <v>12</v>
      </c>
      <c r="H137" s="22">
        <v>42</v>
      </c>
    </row>
    <row r="138" spans="1:8" x14ac:dyDescent="0.45">
      <c r="A138" s="21" t="s">
        <v>244</v>
      </c>
      <c r="B138" s="22">
        <v>99.4</v>
      </c>
      <c r="C138" s="24">
        <v>74</v>
      </c>
      <c r="D138" s="22">
        <v>2.4</v>
      </c>
      <c r="E138" s="24">
        <v>0.1</v>
      </c>
      <c r="F138" s="24">
        <v>3</v>
      </c>
      <c r="G138" s="24">
        <v>17</v>
      </c>
      <c r="H138" s="24">
        <v>54</v>
      </c>
    </row>
    <row r="139" spans="1:8" x14ac:dyDescent="0.45">
      <c r="A139" s="21" t="s">
        <v>245</v>
      </c>
      <c r="B139" s="22">
        <v>99.9</v>
      </c>
      <c r="C139" s="24">
        <v>72</v>
      </c>
      <c r="D139" s="22">
        <v>2.6</v>
      </c>
      <c r="E139" s="24">
        <v>0.2</v>
      </c>
      <c r="F139" s="24">
        <v>3</v>
      </c>
      <c r="G139" s="24">
        <v>18</v>
      </c>
      <c r="H139" s="24">
        <v>55</v>
      </c>
    </row>
    <row r="140" spans="1:8" x14ac:dyDescent="0.45">
      <c r="A140" s="21" t="s">
        <v>246</v>
      </c>
      <c r="B140" s="22">
        <v>99.9</v>
      </c>
      <c r="C140" s="22">
        <v>78</v>
      </c>
      <c r="D140" s="22">
        <v>2.2999999999999998</v>
      </c>
      <c r="E140" s="22">
        <v>0.2</v>
      </c>
      <c r="F140" s="22">
        <v>2</v>
      </c>
      <c r="G140" s="22">
        <v>12</v>
      </c>
      <c r="H140" s="22">
        <v>42</v>
      </c>
    </row>
    <row r="141" spans="1:8" x14ac:dyDescent="0.45">
      <c r="A141" s="21" t="s">
        <v>247</v>
      </c>
      <c r="B141" s="22">
        <v>99.5</v>
      </c>
      <c r="C141" s="22">
        <v>74</v>
      </c>
      <c r="D141" s="22">
        <v>3.1</v>
      </c>
      <c r="E141" s="22">
        <v>0.1</v>
      </c>
      <c r="F141" s="22">
        <v>2</v>
      </c>
      <c r="G141" s="22">
        <v>11</v>
      </c>
      <c r="H141" s="22">
        <v>38</v>
      </c>
    </row>
    <row r="142" spans="1:8" x14ac:dyDescent="0.45">
      <c r="A142" s="21" t="s">
        <v>248</v>
      </c>
      <c r="B142" s="22">
        <v>100</v>
      </c>
      <c r="C142" s="22">
        <v>72</v>
      </c>
      <c r="D142" s="22">
        <v>1.4</v>
      </c>
      <c r="E142" s="22">
        <v>0.3</v>
      </c>
      <c r="F142" s="22">
        <v>2</v>
      </c>
      <c r="G142" s="22">
        <v>13</v>
      </c>
      <c r="H142" s="22">
        <v>46</v>
      </c>
    </row>
    <row r="143" spans="1:8" x14ac:dyDescent="0.45">
      <c r="A143" s="21" t="s">
        <v>249</v>
      </c>
      <c r="B143" s="22">
        <v>99.6</v>
      </c>
      <c r="C143" s="22">
        <v>75</v>
      </c>
      <c r="D143" s="22">
        <v>2.5</v>
      </c>
      <c r="E143" s="22">
        <v>0.2</v>
      </c>
      <c r="F143" s="22">
        <v>2</v>
      </c>
      <c r="G143" s="22">
        <v>12</v>
      </c>
      <c r="H143" s="22">
        <v>42</v>
      </c>
    </row>
    <row r="144" spans="1:8" x14ac:dyDescent="0.45">
      <c r="A144" s="21" t="s">
        <v>250</v>
      </c>
      <c r="B144" s="22">
        <v>99.4</v>
      </c>
      <c r="C144" s="22">
        <v>76</v>
      </c>
      <c r="D144" s="22">
        <v>1.9</v>
      </c>
      <c r="E144" s="22">
        <v>0.1</v>
      </c>
      <c r="F144" s="22">
        <v>2</v>
      </c>
      <c r="G144" s="22">
        <v>12</v>
      </c>
      <c r="H144" s="22">
        <v>41</v>
      </c>
    </row>
    <row r="145" spans="1:8" x14ac:dyDescent="0.45">
      <c r="A145" s="21" t="s">
        <v>251</v>
      </c>
      <c r="B145" s="22">
        <v>99.9</v>
      </c>
      <c r="C145" s="22">
        <v>74</v>
      </c>
      <c r="D145" s="22">
        <v>2.5</v>
      </c>
      <c r="E145" s="22">
        <v>0</v>
      </c>
      <c r="F145" s="22">
        <v>2</v>
      </c>
      <c r="G145" s="22">
        <v>11</v>
      </c>
      <c r="H145" s="22">
        <v>39</v>
      </c>
    </row>
    <row r="146" spans="1:8" x14ac:dyDescent="0.45">
      <c r="A146" s="21" t="s">
        <v>252</v>
      </c>
      <c r="B146" s="22">
        <v>99.8</v>
      </c>
      <c r="C146" s="22">
        <v>74</v>
      </c>
      <c r="D146" s="22">
        <v>3.4</v>
      </c>
      <c r="E146" s="22">
        <v>0.1</v>
      </c>
      <c r="F146" s="22">
        <v>2</v>
      </c>
      <c r="G146" s="22">
        <v>11</v>
      </c>
      <c r="H146" s="22">
        <v>36</v>
      </c>
    </row>
    <row r="147" spans="1:8" x14ac:dyDescent="0.45">
      <c r="A147" s="21" t="s">
        <v>253</v>
      </c>
      <c r="B147" s="22">
        <v>100</v>
      </c>
      <c r="C147" s="22">
        <v>72</v>
      </c>
      <c r="D147" s="22">
        <v>2.2000000000000002</v>
      </c>
      <c r="E147" s="22">
        <v>0.1</v>
      </c>
      <c r="F147" s="22">
        <v>2</v>
      </c>
      <c r="G147" s="22">
        <v>12</v>
      </c>
      <c r="H147" s="22">
        <v>43</v>
      </c>
    </row>
    <row r="148" spans="1:8" x14ac:dyDescent="0.45">
      <c r="A148" s="21" t="s">
        <v>254</v>
      </c>
      <c r="B148" s="22">
        <v>99.6</v>
      </c>
      <c r="C148" s="22">
        <v>72</v>
      </c>
      <c r="D148" s="22">
        <v>2.1</v>
      </c>
      <c r="E148" s="22">
        <v>0.2</v>
      </c>
      <c r="F148" s="22">
        <v>2</v>
      </c>
      <c r="G148" s="22">
        <v>13</v>
      </c>
      <c r="H148" s="22">
        <v>42</v>
      </c>
    </row>
    <row r="149" spans="1:8" x14ac:dyDescent="0.45">
      <c r="A149" s="21" t="s">
        <v>255</v>
      </c>
      <c r="B149" s="22">
        <v>99.3</v>
      </c>
      <c r="C149" s="22">
        <v>76</v>
      </c>
      <c r="D149" s="22">
        <v>2.2000000000000002</v>
      </c>
      <c r="E149" s="22">
        <v>0.1</v>
      </c>
      <c r="F149" s="22">
        <v>2</v>
      </c>
      <c r="G149" s="22">
        <v>12</v>
      </c>
      <c r="H149" s="22">
        <v>42</v>
      </c>
    </row>
    <row r="150" spans="1:8" x14ac:dyDescent="0.45">
      <c r="A150" s="21" t="s">
        <v>256</v>
      </c>
      <c r="B150" s="22">
        <v>99.6</v>
      </c>
      <c r="C150" s="22">
        <v>74</v>
      </c>
      <c r="D150" s="22">
        <v>3.5</v>
      </c>
      <c r="E150" s="22">
        <v>0</v>
      </c>
      <c r="F150" s="22">
        <v>2</v>
      </c>
      <c r="G150" s="22">
        <v>10</v>
      </c>
      <c r="H150" s="22">
        <v>34</v>
      </c>
    </row>
    <row r="151" spans="1:8" x14ac:dyDescent="0.45">
      <c r="A151" s="21" t="s">
        <v>257</v>
      </c>
      <c r="B151" s="22">
        <v>99.3</v>
      </c>
      <c r="C151" s="22">
        <v>75</v>
      </c>
      <c r="D151" s="22">
        <v>2</v>
      </c>
      <c r="E151" s="22">
        <v>0</v>
      </c>
      <c r="F151" s="22">
        <v>2</v>
      </c>
      <c r="G151" s="22">
        <v>12</v>
      </c>
      <c r="H151" s="22">
        <v>44</v>
      </c>
    </row>
    <row r="152" spans="1:8" x14ac:dyDescent="0.45">
      <c r="A152" s="21" t="s">
        <v>258</v>
      </c>
      <c r="B152" s="22">
        <v>99.2</v>
      </c>
      <c r="C152" s="22">
        <v>76</v>
      </c>
      <c r="D152" s="22">
        <v>2.6</v>
      </c>
      <c r="E152" s="22">
        <v>0.1</v>
      </c>
      <c r="F152" s="22">
        <v>2</v>
      </c>
      <c r="G152" s="22">
        <v>12</v>
      </c>
      <c r="H152" s="22">
        <v>42</v>
      </c>
    </row>
    <row r="153" spans="1:8" x14ac:dyDescent="0.45">
      <c r="A153" s="21" t="s">
        <v>259</v>
      </c>
      <c r="B153" s="23">
        <v>99.9</v>
      </c>
      <c r="C153" s="23">
        <v>74</v>
      </c>
      <c r="D153" s="23">
        <v>2.5</v>
      </c>
      <c r="E153" s="23">
        <v>0.2</v>
      </c>
      <c r="F153" s="23">
        <v>2</v>
      </c>
      <c r="G153" s="23">
        <v>13</v>
      </c>
      <c r="H153" s="23">
        <v>44</v>
      </c>
    </row>
    <row r="154" spans="1:8" x14ac:dyDescent="0.45">
      <c r="A154" s="21" t="s">
        <v>260</v>
      </c>
      <c r="B154" s="23">
        <v>99.7</v>
      </c>
      <c r="C154" s="23">
        <v>72</v>
      </c>
      <c r="D154" s="23">
        <v>2.6</v>
      </c>
      <c r="E154" s="23">
        <v>0.3</v>
      </c>
      <c r="F154" s="23">
        <v>2</v>
      </c>
      <c r="G154" s="23">
        <v>13</v>
      </c>
      <c r="H154" s="23">
        <v>45</v>
      </c>
    </row>
    <row r="155" spans="1:8" x14ac:dyDescent="0.45">
      <c r="A155" s="21" t="s">
        <v>261</v>
      </c>
      <c r="B155" s="23">
        <v>100.1</v>
      </c>
      <c r="C155" s="23">
        <v>72</v>
      </c>
      <c r="D155" s="23">
        <v>2.4</v>
      </c>
      <c r="E155" s="23">
        <v>0.1</v>
      </c>
      <c r="F155" s="23">
        <v>2</v>
      </c>
      <c r="G155" s="23">
        <v>13</v>
      </c>
      <c r="H155" s="23">
        <v>44</v>
      </c>
    </row>
    <row r="156" spans="1:8" x14ac:dyDescent="0.45">
      <c r="A156" s="21" t="s">
        <v>262</v>
      </c>
      <c r="B156" s="23">
        <v>99.4</v>
      </c>
      <c r="C156" s="23">
        <v>75</v>
      </c>
      <c r="D156" s="23">
        <v>3.3</v>
      </c>
      <c r="E156" s="23">
        <v>0.3</v>
      </c>
      <c r="F156" s="23">
        <v>2</v>
      </c>
      <c r="G156" s="23">
        <v>11</v>
      </c>
      <c r="H156" s="23">
        <v>40</v>
      </c>
    </row>
    <row r="157" spans="1:8" x14ac:dyDescent="0.45">
      <c r="A157" s="21" t="s">
        <v>263</v>
      </c>
      <c r="B157" s="23">
        <v>99.4</v>
      </c>
      <c r="C157" s="23">
        <v>74</v>
      </c>
      <c r="D157" s="23">
        <v>3</v>
      </c>
      <c r="E157" s="23">
        <v>0.2</v>
      </c>
      <c r="F157" s="23">
        <v>2</v>
      </c>
      <c r="G157" s="23">
        <v>12</v>
      </c>
      <c r="H157" s="23">
        <v>42</v>
      </c>
    </row>
    <row r="158" spans="1:8" x14ac:dyDescent="0.45">
      <c r="A158" s="21" t="s">
        <v>264</v>
      </c>
      <c r="B158" s="23">
        <v>99.7</v>
      </c>
      <c r="C158" s="23">
        <v>72</v>
      </c>
      <c r="D158" s="23">
        <v>2.9</v>
      </c>
      <c r="E158" s="23">
        <v>0.1</v>
      </c>
      <c r="F158" s="23">
        <v>2</v>
      </c>
      <c r="G158" s="23">
        <v>12</v>
      </c>
      <c r="H158" s="23">
        <v>41</v>
      </c>
    </row>
    <row r="159" spans="1:8" x14ac:dyDescent="0.45">
      <c r="A159" s="21" t="s">
        <v>265</v>
      </c>
      <c r="B159" s="23">
        <v>99.6</v>
      </c>
      <c r="C159" s="23">
        <v>72</v>
      </c>
      <c r="D159" s="23">
        <v>4.5</v>
      </c>
      <c r="E159" s="23">
        <v>0.2</v>
      </c>
      <c r="F159" s="23">
        <v>2</v>
      </c>
      <c r="G159" s="23">
        <v>13</v>
      </c>
      <c r="H159" s="23">
        <v>45</v>
      </c>
    </row>
    <row r="160" spans="1:8" x14ac:dyDescent="0.45">
      <c r="A160" s="21" t="s">
        <v>266</v>
      </c>
      <c r="B160" s="23">
        <v>100.2</v>
      </c>
      <c r="C160" s="23">
        <v>72</v>
      </c>
      <c r="D160" s="23">
        <v>2.9</v>
      </c>
      <c r="E160" s="23">
        <v>0.2</v>
      </c>
      <c r="F160" s="23">
        <v>2</v>
      </c>
      <c r="G160" s="23">
        <v>12</v>
      </c>
      <c r="H160" s="23">
        <v>41</v>
      </c>
    </row>
    <row r="161" spans="1:8" x14ac:dyDescent="0.45">
      <c r="A161" s="21" t="s">
        <v>267</v>
      </c>
      <c r="B161" s="23">
        <v>100.3</v>
      </c>
      <c r="C161" s="23">
        <v>81</v>
      </c>
      <c r="D161" s="23">
        <v>2.8</v>
      </c>
      <c r="E161" s="23">
        <v>0.2</v>
      </c>
      <c r="F161" s="23">
        <v>2</v>
      </c>
      <c r="G161" s="23">
        <v>12</v>
      </c>
      <c r="H161" s="23">
        <v>39</v>
      </c>
    </row>
    <row r="162" spans="1:8" x14ac:dyDescent="0.45">
      <c r="A162" s="21" t="s">
        <v>268</v>
      </c>
      <c r="B162" s="23">
        <v>99.5</v>
      </c>
      <c r="C162" s="23">
        <v>74</v>
      </c>
      <c r="D162" s="23">
        <v>2.5</v>
      </c>
      <c r="E162" s="23">
        <v>0.1</v>
      </c>
      <c r="F162" s="23">
        <v>2</v>
      </c>
      <c r="G162" s="23">
        <v>13</v>
      </c>
      <c r="H162" s="23">
        <v>44</v>
      </c>
    </row>
    <row r="163" spans="1:8" x14ac:dyDescent="0.45">
      <c r="A163" s="21" t="s">
        <v>269</v>
      </c>
      <c r="B163" s="23">
        <v>100.3</v>
      </c>
      <c r="C163" s="23">
        <v>76</v>
      </c>
      <c r="D163" s="23">
        <v>2.2999999999999998</v>
      </c>
      <c r="E163" s="23">
        <v>0.1</v>
      </c>
      <c r="F163" s="23">
        <v>2</v>
      </c>
      <c r="G163" s="23">
        <v>12</v>
      </c>
      <c r="H163" s="23">
        <v>43</v>
      </c>
    </row>
    <row r="164" spans="1:8" x14ac:dyDescent="0.45">
      <c r="A164" s="21" t="s">
        <v>270</v>
      </c>
      <c r="B164" s="23">
        <v>100</v>
      </c>
      <c r="C164" s="23">
        <v>76</v>
      </c>
      <c r="D164" s="23">
        <v>2.5</v>
      </c>
      <c r="E164" s="23">
        <v>0.1</v>
      </c>
      <c r="F164" s="23">
        <v>2</v>
      </c>
      <c r="G164" s="23">
        <v>12</v>
      </c>
      <c r="H164" s="23">
        <v>43</v>
      </c>
    </row>
    <row r="165" spans="1:8" x14ac:dyDescent="0.45">
      <c r="A165" s="21" t="s">
        <v>271</v>
      </c>
      <c r="B165" s="23">
        <v>99.4</v>
      </c>
      <c r="C165" s="23">
        <v>72</v>
      </c>
      <c r="D165" s="23">
        <v>4.2</v>
      </c>
      <c r="E165" s="23">
        <v>0.2</v>
      </c>
      <c r="F165" s="23">
        <v>2</v>
      </c>
      <c r="G165" s="23">
        <v>12</v>
      </c>
      <c r="H165" s="23">
        <v>42</v>
      </c>
    </row>
    <row r="166" spans="1:8" x14ac:dyDescent="0.45">
      <c r="A166" s="21" t="s">
        <v>272</v>
      </c>
      <c r="B166" s="23">
        <v>99.5</v>
      </c>
      <c r="C166" s="23">
        <v>74</v>
      </c>
      <c r="D166" s="23">
        <v>4.0999999999999996</v>
      </c>
      <c r="E166" s="23">
        <v>0.2</v>
      </c>
      <c r="F166" s="23">
        <v>2</v>
      </c>
      <c r="G166" s="23">
        <v>12</v>
      </c>
      <c r="H166" s="23">
        <v>40</v>
      </c>
    </row>
    <row r="167" spans="1:8" x14ac:dyDescent="0.45">
      <c r="A167" s="21" t="s">
        <v>273</v>
      </c>
      <c r="B167" s="23">
        <v>99.4</v>
      </c>
      <c r="C167" s="23">
        <v>72</v>
      </c>
      <c r="D167" s="23">
        <v>2.9</v>
      </c>
      <c r="E167" s="23">
        <v>0.2</v>
      </c>
      <c r="F167" s="23">
        <v>2</v>
      </c>
      <c r="G167" s="23">
        <v>14</v>
      </c>
      <c r="H167" s="23">
        <v>45</v>
      </c>
    </row>
    <row r="168" spans="1:8" x14ac:dyDescent="0.45">
      <c r="A168" s="21" t="s">
        <v>274</v>
      </c>
      <c r="B168" s="23">
        <v>99.8</v>
      </c>
      <c r="C168" s="23">
        <v>76</v>
      </c>
      <c r="D168" s="23">
        <v>1.8</v>
      </c>
      <c r="E168" s="23">
        <v>0.3</v>
      </c>
      <c r="F168" s="23">
        <v>2</v>
      </c>
      <c r="G168" s="23">
        <v>12</v>
      </c>
      <c r="H168" s="23">
        <v>42</v>
      </c>
    </row>
    <row r="169" spans="1:8" x14ac:dyDescent="0.45">
      <c r="A169" s="21" t="s">
        <v>275</v>
      </c>
      <c r="B169" s="23">
        <v>99.9</v>
      </c>
      <c r="C169" s="23">
        <v>76</v>
      </c>
      <c r="D169" s="23">
        <v>2.2000000000000002</v>
      </c>
      <c r="E169" s="23">
        <v>0.1</v>
      </c>
      <c r="F169" s="23">
        <v>2</v>
      </c>
      <c r="G169" s="23">
        <v>13</v>
      </c>
      <c r="H169" s="23">
        <v>45</v>
      </c>
    </row>
    <row r="170" spans="1:8" x14ac:dyDescent="0.45">
      <c r="A170" s="21" t="s">
        <v>276</v>
      </c>
      <c r="B170" s="23">
        <v>100.1</v>
      </c>
      <c r="C170" s="23">
        <v>78</v>
      </c>
      <c r="D170" s="23">
        <v>1.8</v>
      </c>
      <c r="E170" s="23">
        <v>0.1</v>
      </c>
      <c r="F170" s="23">
        <v>2</v>
      </c>
      <c r="G170" s="23">
        <v>12</v>
      </c>
      <c r="H170" s="23">
        <v>42</v>
      </c>
    </row>
    <row r="171" spans="1:8" x14ac:dyDescent="0.45">
      <c r="A171" s="21" t="s">
        <v>277</v>
      </c>
      <c r="B171" s="23">
        <v>99.8</v>
      </c>
      <c r="C171" s="23">
        <v>76</v>
      </c>
      <c r="D171" s="23">
        <v>1.8</v>
      </c>
      <c r="E171" s="23">
        <v>0.3</v>
      </c>
      <c r="F171" s="23">
        <v>2</v>
      </c>
      <c r="G171" s="23">
        <v>12</v>
      </c>
      <c r="H171" s="23">
        <v>42</v>
      </c>
    </row>
    <row r="172" spans="1:8" x14ac:dyDescent="0.45">
      <c r="A172" s="21" t="s">
        <v>278</v>
      </c>
      <c r="B172" s="23">
        <v>100.2</v>
      </c>
      <c r="C172" s="23">
        <v>72</v>
      </c>
      <c r="D172" s="23">
        <v>3.1</v>
      </c>
      <c r="E172" s="23">
        <v>0.1</v>
      </c>
      <c r="F172" s="23">
        <v>2</v>
      </c>
      <c r="G172" s="23">
        <v>13</v>
      </c>
      <c r="H172" s="23">
        <v>45</v>
      </c>
    </row>
    <row r="173" spans="1:8" x14ac:dyDescent="0.45">
      <c r="A173" s="21" t="s">
        <v>279</v>
      </c>
      <c r="B173" s="23">
        <v>99.4</v>
      </c>
      <c r="C173" s="23">
        <v>76</v>
      </c>
      <c r="D173" s="23">
        <v>5.9</v>
      </c>
      <c r="E173" s="23">
        <v>0.1</v>
      </c>
      <c r="F173" s="23">
        <v>2</v>
      </c>
      <c r="G173" s="23">
        <v>12</v>
      </c>
      <c r="H173" s="23">
        <v>39</v>
      </c>
    </row>
    <row r="174" spans="1:8" x14ac:dyDescent="0.45">
      <c r="A174" s="21" t="s">
        <v>280</v>
      </c>
      <c r="B174" s="23">
        <v>99.9</v>
      </c>
      <c r="C174" s="23">
        <v>74</v>
      </c>
      <c r="D174" s="23">
        <v>2.9</v>
      </c>
      <c r="E174" s="23">
        <v>0.1</v>
      </c>
      <c r="F174" s="23">
        <v>2</v>
      </c>
      <c r="G174" s="23">
        <v>12</v>
      </c>
      <c r="H174" s="23">
        <v>42</v>
      </c>
    </row>
    <row r="175" spans="1:8" x14ac:dyDescent="0.45">
      <c r="A175" s="21" t="s">
        <v>281</v>
      </c>
      <c r="B175" s="23">
        <v>100</v>
      </c>
      <c r="C175" s="23">
        <v>76</v>
      </c>
      <c r="D175" s="23">
        <v>3.2</v>
      </c>
      <c r="E175" s="23">
        <v>0.1</v>
      </c>
      <c r="F175" s="23">
        <v>2</v>
      </c>
      <c r="G175" s="23">
        <v>12</v>
      </c>
      <c r="H175" s="23">
        <v>42</v>
      </c>
    </row>
  </sheetData>
  <phoneticPr fontId="0" type="noConversion"/>
  <pageMargins left="0" right="0" top="0" bottom="0" header="0" footer="0"/>
  <pageSetup scale="78" fitToWidth="2" fitToHeight="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2"/>
  <sheetViews>
    <sheetView workbookViewId="0">
      <selection activeCell="H27" sqref="H27"/>
    </sheetView>
  </sheetViews>
  <sheetFormatPr defaultRowHeight="14.25" x14ac:dyDescent="0.45"/>
  <cols>
    <col min="1" max="1" width="9.46484375" style="8" customWidth="1"/>
    <col min="2" max="2" width="18.1328125" style="23" bestFit="1" customWidth="1"/>
    <col min="3" max="3" width="16.53125" style="23" customWidth="1"/>
    <col min="4" max="4" width="18" style="23" bestFit="1" customWidth="1"/>
    <col min="5" max="6" width="18.33203125" style="23" bestFit="1" customWidth="1"/>
    <col min="7" max="7" width="17.53125" style="23" bestFit="1" customWidth="1"/>
    <col min="8" max="16384" width="9.06640625" style="23"/>
  </cols>
  <sheetData>
    <row r="1" spans="1:7" s="7" customFormat="1" x14ac:dyDescent="0.45">
      <c r="A1" s="7" t="s">
        <v>1</v>
      </c>
      <c r="B1" s="7" t="s">
        <v>368</v>
      </c>
      <c r="C1" s="7" t="s">
        <v>369</v>
      </c>
      <c r="D1" s="7" t="s">
        <v>370</v>
      </c>
      <c r="E1" s="7" t="s">
        <v>371</v>
      </c>
      <c r="F1" s="7" t="s">
        <v>372</v>
      </c>
      <c r="G1" s="7" t="s">
        <v>373</v>
      </c>
    </row>
    <row r="2" spans="1:7" x14ac:dyDescent="0.45">
      <c r="A2" s="23" t="s">
        <v>286</v>
      </c>
      <c r="B2" s="23">
        <v>1</v>
      </c>
      <c r="C2" s="23">
        <v>1.5</v>
      </c>
      <c r="D2" s="23">
        <v>29.5</v>
      </c>
      <c r="E2" s="23">
        <v>67.5</v>
      </c>
      <c r="F2" s="23">
        <v>4.9000000000000004</v>
      </c>
      <c r="G2" s="23">
        <v>55.3</v>
      </c>
    </row>
    <row r="3" spans="1:7" x14ac:dyDescent="0.45">
      <c r="A3" s="23" t="s">
        <v>287</v>
      </c>
      <c r="B3" s="23">
        <v>1.4</v>
      </c>
      <c r="C3" s="23">
        <v>1.4</v>
      </c>
      <c r="D3" s="23">
        <v>31</v>
      </c>
      <c r="E3" s="23">
        <v>65</v>
      </c>
      <c r="F3" s="23">
        <v>5</v>
      </c>
      <c r="G3" s="23">
        <v>55.4</v>
      </c>
    </row>
    <row r="4" spans="1:7" x14ac:dyDescent="0.45">
      <c r="A4" s="23" t="s">
        <v>288</v>
      </c>
      <c r="B4" s="23">
        <v>0.7</v>
      </c>
      <c r="C4" s="23">
        <v>1.5</v>
      </c>
      <c r="D4" s="23">
        <v>34</v>
      </c>
      <c r="E4" s="23">
        <v>64</v>
      </c>
      <c r="F4" s="23">
        <v>4.9000000000000004</v>
      </c>
      <c r="G4" s="23">
        <v>55.2</v>
      </c>
    </row>
    <row r="5" spans="1:7" x14ac:dyDescent="0.45">
      <c r="A5" s="23" t="s">
        <v>289</v>
      </c>
      <c r="B5" s="23">
        <v>0.8</v>
      </c>
      <c r="C5" s="23">
        <v>1.5</v>
      </c>
      <c r="D5" s="23">
        <v>31</v>
      </c>
      <c r="E5" s="23">
        <v>66.5</v>
      </c>
      <c r="F5" s="23">
        <v>5</v>
      </c>
      <c r="G5" s="23">
        <v>55.3</v>
      </c>
    </row>
    <row r="6" spans="1:7" x14ac:dyDescent="0.45">
      <c r="A6" s="23" t="s">
        <v>290</v>
      </c>
      <c r="B6" s="23">
        <v>1.4</v>
      </c>
      <c r="C6" s="23">
        <v>3.5</v>
      </c>
      <c r="D6" s="23">
        <v>31</v>
      </c>
      <c r="E6" s="23">
        <v>65</v>
      </c>
      <c r="F6" s="23">
        <v>5</v>
      </c>
      <c r="G6" s="23">
        <v>55.4</v>
      </c>
    </row>
    <row r="7" spans="1:7" x14ac:dyDescent="0.45">
      <c r="A7" s="23" t="s">
        <v>291</v>
      </c>
      <c r="B7" s="23">
        <v>1</v>
      </c>
      <c r="C7" s="23">
        <v>3.5</v>
      </c>
      <c r="D7" s="23">
        <v>31.5</v>
      </c>
      <c r="E7" s="23">
        <v>64.5</v>
      </c>
      <c r="F7" s="23">
        <v>5</v>
      </c>
      <c r="G7" s="23">
        <v>55.3</v>
      </c>
    </row>
    <row r="8" spans="1:7" x14ac:dyDescent="0.45">
      <c r="A8" s="23" t="s">
        <v>292</v>
      </c>
      <c r="B8" s="29">
        <v>0</v>
      </c>
      <c r="C8" s="23">
        <v>1.5</v>
      </c>
      <c r="D8" s="23">
        <v>30</v>
      </c>
      <c r="E8" s="23">
        <v>67.5</v>
      </c>
      <c r="F8" s="23">
        <v>5</v>
      </c>
      <c r="G8" s="23">
        <v>55.3</v>
      </c>
    </row>
    <row r="9" spans="1:7" x14ac:dyDescent="0.45">
      <c r="A9" s="23" t="s">
        <v>293</v>
      </c>
      <c r="B9" s="23">
        <v>0.7</v>
      </c>
      <c r="C9" s="23">
        <v>2.5</v>
      </c>
      <c r="D9" s="23">
        <v>33.5</v>
      </c>
      <c r="E9" s="23">
        <v>62.5</v>
      </c>
      <c r="F9" s="23">
        <v>4.9000000000000004</v>
      </c>
      <c r="G9" s="23">
        <v>55.4</v>
      </c>
    </row>
    <row r="10" spans="1:7" x14ac:dyDescent="0.45">
      <c r="A10" s="23" t="s">
        <v>294</v>
      </c>
      <c r="B10" s="23">
        <v>0.2</v>
      </c>
      <c r="C10" s="23">
        <v>2</v>
      </c>
      <c r="D10" s="23">
        <v>35</v>
      </c>
      <c r="E10" s="23">
        <v>63</v>
      </c>
      <c r="F10" s="23">
        <v>5.0999999999999996</v>
      </c>
      <c r="G10" s="23">
        <v>55.2</v>
      </c>
    </row>
    <row r="11" spans="1:7" x14ac:dyDescent="0.45">
      <c r="A11" s="23" t="s">
        <v>295</v>
      </c>
      <c r="B11" s="21">
        <v>0.8</v>
      </c>
      <c r="C11" s="21">
        <v>1.5</v>
      </c>
      <c r="D11" s="21">
        <v>30.5</v>
      </c>
      <c r="E11" s="21">
        <v>67</v>
      </c>
      <c r="F11" s="21">
        <v>5.0999999999999996</v>
      </c>
      <c r="G11" s="23">
        <v>55.5</v>
      </c>
    </row>
    <row r="12" spans="1:7" x14ac:dyDescent="0.45">
      <c r="A12" s="23" t="s">
        <v>296</v>
      </c>
      <c r="B12" s="21">
        <v>0.8</v>
      </c>
      <c r="C12" s="21">
        <v>1.5</v>
      </c>
      <c r="D12" s="21">
        <v>30.5</v>
      </c>
      <c r="E12" s="21">
        <v>67</v>
      </c>
      <c r="F12" s="21">
        <v>5.0999999999999996</v>
      </c>
      <c r="G12" s="23">
        <v>55.5</v>
      </c>
    </row>
    <row r="13" spans="1:7" x14ac:dyDescent="0.45">
      <c r="B13" s="28"/>
      <c r="C13" s="8"/>
    </row>
    <row r="14" spans="1:7" x14ac:dyDescent="0.45">
      <c r="B14" s="28"/>
      <c r="C14" s="8"/>
    </row>
    <row r="15" spans="1:7" x14ac:dyDescent="0.45">
      <c r="B15" s="28"/>
      <c r="C15" s="8"/>
    </row>
    <row r="16" spans="1:7" x14ac:dyDescent="0.45">
      <c r="B16" s="28"/>
      <c r="C16" s="8"/>
    </row>
    <row r="17" spans="2:3" x14ac:dyDescent="0.45">
      <c r="B17" s="28"/>
      <c r="C17" s="8"/>
    </row>
    <row r="18" spans="2:3" x14ac:dyDescent="0.45">
      <c r="B18" s="28"/>
      <c r="C18" s="14"/>
    </row>
    <row r="19" spans="2:3" x14ac:dyDescent="0.45">
      <c r="B19" s="28"/>
      <c r="C19" s="14"/>
    </row>
    <row r="20" spans="2:3" x14ac:dyDescent="0.45">
      <c r="B20" s="28"/>
      <c r="C20" s="14"/>
    </row>
    <row r="22" spans="2:3" x14ac:dyDescent="0.45">
      <c r="B22" s="28"/>
    </row>
  </sheetData>
  <phoneticPr fontId="0" type="noConversion"/>
  <pageMargins left="0" right="0" top="0" bottom="0" header="0" footer="0"/>
  <pageSetup scale="9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I22" sqref="I22"/>
    </sheetView>
  </sheetViews>
  <sheetFormatPr defaultRowHeight="14.25" x14ac:dyDescent="0.45"/>
  <cols>
    <col min="1" max="1" width="6.46484375" style="8" bestFit="1" customWidth="1"/>
    <col min="2" max="2" width="18.33203125" style="23" bestFit="1" customWidth="1"/>
    <col min="3" max="4" width="18.1328125" style="23" bestFit="1" customWidth="1"/>
    <col min="5" max="5" width="18.33203125" style="23" bestFit="1" customWidth="1"/>
    <col min="6" max="6" width="18" style="23" bestFit="1" customWidth="1"/>
    <col min="7" max="7" width="18.33203125" style="23" bestFit="1" customWidth="1"/>
    <col min="8" max="16384" width="9.06640625" style="23"/>
  </cols>
  <sheetData>
    <row r="1" spans="1:7" s="7" customFormat="1" x14ac:dyDescent="0.45">
      <c r="A1" s="23" t="s">
        <v>297</v>
      </c>
      <c r="B1" s="7" t="s">
        <v>368</v>
      </c>
      <c r="C1" s="7" t="s">
        <v>369</v>
      </c>
      <c r="D1" s="7" t="s">
        <v>370</v>
      </c>
      <c r="E1" s="7" t="s">
        <v>371</v>
      </c>
      <c r="F1" s="7" t="s">
        <v>372</v>
      </c>
      <c r="G1" s="7" t="s">
        <v>373</v>
      </c>
    </row>
    <row r="2" spans="1:7" x14ac:dyDescent="0.45">
      <c r="A2" s="23" t="s">
        <v>298</v>
      </c>
      <c r="B2" s="23">
        <v>8.6389999999999993</v>
      </c>
      <c r="C2" s="23">
        <v>19.11</v>
      </c>
      <c r="D2" s="23">
        <v>94.98</v>
      </c>
      <c r="E2" s="23">
        <v>0.16</v>
      </c>
      <c r="F2" s="23">
        <v>17.899999999999999</v>
      </c>
      <c r="G2" s="23">
        <v>99.9</v>
      </c>
    </row>
    <row r="3" spans="1:7" x14ac:dyDescent="0.45">
      <c r="A3" s="23" t="s">
        <v>299</v>
      </c>
      <c r="B3" s="23">
        <v>8.6470000000000002</v>
      </c>
      <c r="C3" s="23">
        <v>18.98</v>
      </c>
      <c r="D3" s="23">
        <v>95.87</v>
      </c>
      <c r="E3" s="23">
        <v>0.13</v>
      </c>
      <c r="F3" s="23">
        <v>17.91</v>
      </c>
      <c r="G3" s="23">
        <v>99.9</v>
      </c>
    </row>
    <row r="4" spans="1:7" x14ac:dyDescent="0.45">
      <c r="A4" s="23" t="s">
        <v>300</v>
      </c>
      <c r="B4" s="23">
        <v>8.8580000000000005</v>
      </c>
      <c r="C4" s="23">
        <v>17.84</v>
      </c>
      <c r="D4" s="23">
        <v>96.09</v>
      </c>
      <c r="E4" s="23">
        <v>0.14000000000000001</v>
      </c>
      <c r="F4" s="23">
        <v>16.399999999999999</v>
      </c>
      <c r="G4" s="23">
        <v>99.99</v>
      </c>
    </row>
    <row r="5" spans="1:7" x14ac:dyDescent="0.45">
      <c r="A5" s="23" t="s">
        <v>301</v>
      </c>
      <c r="B5" s="23">
        <v>8.7609999999999992</v>
      </c>
      <c r="C5" s="23">
        <v>18.09</v>
      </c>
      <c r="D5" s="23">
        <v>95.68</v>
      </c>
      <c r="E5" s="23">
        <v>0.09</v>
      </c>
      <c r="F5" s="23">
        <v>17.95</v>
      </c>
      <c r="G5" s="23">
        <v>99.9</v>
      </c>
    </row>
    <row r="6" spans="1:7" x14ac:dyDescent="0.45">
      <c r="A6" s="23" t="s">
        <v>302</v>
      </c>
      <c r="B6" s="23">
        <v>8.7609999999999992</v>
      </c>
      <c r="C6" s="23">
        <v>18.09</v>
      </c>
      <c r="D6" s="23">
        <v>96.78</v>
      </c>
      <c r="E6" s="23">
        <v>0.17</v>
      </c>
      <c r="F6" s="23">
        <v>16.7</v>
      </c>
      <c r="G6" s="23">
        <v>99.9</v>
      </c>
    </row>
    <row r="7" spans="1:7" x14ac:dyDescent="0.45">
      <c r="A7" s="23" t="s">
        <v>303</v>
      </c>
      <c r="B7" s="23">
        <v>8.7609999999999992</v>
      </c>
      <c r="C7" s="23">
        <v>18.09</v>
      </c>
      <c r="D7" s="23">
        <v>95.68</v>
      </c>
      <c r="E7" s="23">
        <v>0.09</v>
      </c>
      <c r="F7" s="23">
        <v>17.95</v>
      </c>
      <c r="G7" s="23">
        <v>99.9</v>
      </c>
    </row>
    <row r="8" spans="1:7" x14ac:dyDescent="0.45">
      <c r="A8" s="23" t="s">
        <v>304</v>
      </c>
      <c r="B8" s="23">
        <v>8.2710000000000008</v>
      </c>
      <c r="C8" s="23">
        <v>18.649999999999999</v>
      </c>
      <c r="D8" s="23">
        <v>96.78</v>
      </c>
      <c r="E8" s="23">
        <v>0.14000000000000001</v>
      </c>
      <c r="F8" s="23">
        <v>16.399999999999999</v>
      </c>
      <c r="G8" s="23">
        <v>99.9</v>
      </c>
    </row>
    <row r="9" spans="1:7" x14ac:dyDescent="0.45">
      <c r="A9" s="23" t="s">
        <v>305</v>
      </c>
      <c r="B9" s="23">
        <v>8.2710000000000008</v>
      </c>
      <c r="C9" s="23">
        <v>18.649999999999999</v>
      </c>
      <c r="D9" s="23">
        <v>96.95</v>
      </c>
      <c r="E9" s="23">
        <v>0.16</v>
      </c>
      <c r="F9" s="23">
        <v>15.3</v>
      </c>
      <c r="G9" s="23">
        <v>99.9</v>
      </c>
    </row>
    <row r="10" spans="1:7" x14ac:dyDescent="0.45">
      <c r="A10" s="23" t="s">
        <v>306</v>
      </c>
      <c r="B10" s="23">
        <v>8.2710000000000008</v>
      </c>
      <c r="C10" s="23">
        <v>18.649999999999999</v>
      </c>
      <c r="D10" s="23">
        <v>96.95</v>
      </c>
      <c r="E10" s="23">
        <v>0.16</v>
      </c>
      <c r="F10" s="23">
        <v>15.3</v>
      </c>
      <c r="G10" s="23">
        <v>99.9</v>
      </c>
    </row>
    <row r="11" spans="1:7" x14ac:dyDescent="0.45">
      <c r="A11" s="23" t="s">
        <v>307</v>
      </c>
      <c r="B11" s="23">
        <v>8.2710000000000008</v>
      </c>
      <c r="C11" s="23">
        <v>18.649999999999999</v>
      </c>
      <c r="D11" s="23">
        <v>96.95</v>
      </c>
      <c r="E11" s="23">
        <v>0.16</v>
      </c>
      <c r="F11" s="23">
        <v>15.3</v>
      </c>
      <c r="G11" s="23">
        <v>99.9</v>
      </c>
    </row>
    <row r="12" spans="1:7" x14ac:dyDescent="0.45">
      <c r="A12" s="23" t="s">
        <v>308</v>
      </c>
      <c r="B12" s="23">
        <v>8.4459999999999997</v>
      </c>
      <c r="C12" s="23">
        <v>18.91</v>
      </c>
      <c r="D12" s="23">
        <v>97.05</v>
      </c>
      <c r="E12" s="23">
        <v>0.08</v>
      </c>
      <c r="F12" s="23">
        <v>16.2</v>
      </c>
      <c r="G12" s="23">
        <v>99.9</v>
      </c>
    </row>
    <row r="13" spans="1:7" x14ac:dyDescent="0.45">
      <c r="A13" s="23" t="s">
        <v>309</v>
      </c>
      <c r="B13" s="23">
        <v>8.4459999999999997</v>
      </c>
      <c r="C13" s="23">
        <v>18.91</v>
      </c>
      <c r="D13" s="23">
        <v>97.05</v>
      </c>
      <c r="E13" s="23">
        <v>0.08</v>
      </c>
      <c r="F13" s="23">
        <v>16.2</v>
      </c>
      <c r="G13" s="23">
        <v>99.9</v>
      </c>
    </row>
    <row r="14" spans="1:7" x14ac:dyDescent="0.45">
      <c r="A14" s="23" t="s">
        <v>310</v>
      </c>
      <c r="B14" s="23">
        <v>8.4670000000000005</v>
      </c>
      <c r="C14" s="23">
        <v>17.71</v>
      </c>
      <c r="D14" s="23">
        <v>97.5</v>
      </c>
      <c r="E14" s="23">
        <v>0.25</v>
      </c>
      <c r="F14" s="23">
        <v>17.34</v>
      </c>
      <c r="G14" s="23">
        <v>99.9</v>
      </c>
    </row>
    <row r="15" spans="1:7" x14ac:dyDescent="0.45">
      <c r="A15" s="23" t="s">
        <v>311</v>
      </c>
      <c r="B15" s="23">
        <v>8.4670000000000005</v>
      </c>
      <c r="C15" s="23">
        <v>17.71</v>
      </c>
      <c r="D15" s="23">
        <v>96.46</v>
      </c>
      <c r="E15" s="23">
        <v>0.17</v>
      </c>
      <c r="F15" s="23">
        <v>17.78</v>
      </c>
      <c r="G15" s="23">
        <v>99.9</v>
      </c>
    </row>
    <row r="16" spans="1:7" x14ac:dyDescent="0.45">
      <c r="A16" s="23" t="s">
        <v>312</v>
      </c>
      <c r="B16" s="23">
        <v>8.4670000000000005</v>
      </c>
      <c r="C16" s="23">
        <v>17.71</v>
      </c>
      <c r="D16" s="23">
        <v>96.2</v>
      </c>
      <c r="E16" s="23">
        <v>0.1</v>
      </c>
      <c r="F16" s="23">
        <v>17.82</v>
      </c>
      <c r="G16" s="23">
        <v>99.9</v>
      </c>
    </row>
    <row r="17" spans="1:7" x14ac:dyDescent="0.45">
      <c r="A17" s="23" t="s">
        <v>313</v>
      </c>
      <c r="B17" s="23">
        <v>8.6470000000000002</v>
      </c>
      <c r="C17" s="23">
        <v>18.98</v>
      </c>
      <c r="D17" s="23">
        <v>95.87</v>
      </c>
      <c r="E17" s="23">
        <v>0.13</v>
      </c>
      <c r="F17" s="23">
        <v>17.91</v>
      </c>
      <c r="G17" s="23">
        <v>99.9</v>
      </c>
    </row>
    <row r="18" spans="1:7" x14ac:dyDescent="0.45">
      <c r="A18" s="23" t="s">
        <v>314</v>
      </c>
      <c r="B18" s="23">
        <v>8.4670000000000005</v>
      </c>
      <c r="C18" s="23">
        <v>17.71</v>
      </c>
      <c r="D18" s="23">
        <v>97.5</v>
      </c>
      <c r="E18" s="23">
        <v>0.25</v>
      </c>
      <c r="F18" s="23">
        <v>17.34</v>
      </c>
      <c r="G18" s="23">
        <v>99.9</v>
      </c>
    </row>
    <row r="19" spans="1:7" x14ac:dyDescent="0.45">
      <c r="A19" s="23" t="s">
        <v>315</v>
      </c>
      <c r="B19" s="23">
        <v>7.8739999999999997</v>
      </c>
      <c r="C19" s="23">
        <v>18.62</v>
      </c>
      <c r="D19" s="23">
        <v>95.6</v>
      </c>
      <c r="E19" s="23">
        <v>0.14000000000000001</v>
      </c>
      <c r="F19" s="23">
        <v>16</v>
      </c>
      <c r="G19" s="23">
        <v>99.9</v>
      </c>
    </row>
    <row r="20" spans="1:7" x14ac:dyDescent="0.45">
      <c r="A20" s="23" t="s">
        <v>316</v>
      </c>
      <c r="B20" s="23">
        <v>7.2469999999999999</v>
      </c>
      <c r="C20" s="23">
        <v>17.46</v>
      </c>
      <c r="D20" s="23">
        <v>96.03</v>
      </c>
      <c r="E20" s="23">
        <v>0.13</v>
      </c>
      <c r="F20" s="23">
        <v>16.5</v>
      </c>
      <c r="G20" s="23">
        <v>99.9</v>
      </c>
    </row>
    <row r="21" spans="1:7" x14ac:dyDescent="0.45">
      <c r="A21" s="23" t="s">
        <v>317</v>
      </c>
      <c r="B21" s="23">
        <v>7.3230000000000004</v>
      </c>
      <c r="C21" s="23">
        <v>19.079999999999998</v>
      </c>
      <c r="D21" s="23">
        <v>96.34</v>
      </c>
      <c r="E21" s="23">
        <v>0.13</v>
      </c>
      <c r="F21" s="23">
        <v>16</v>
      </c>
      <c r="G21" s="23">
        <v>99.9</v>
      </c>
    </row>
    <row r="22" spans="1:7" x14ac:dyDescent="0.45">
      <c r="A22" s="23" t="s">
        <v>318</v>
      </c>
      <c r="B22" s="23">
        <v>7.3230000000000004</v>
      </c>
      <c r="C22" s="23">
        <v>19.079999999999998</v>
      </c>
      <c r="D22" s="23">
        <v>96.42</v>
      </c>
      <c r="E22" s="23">
        <v>0.15</v>
      </c>
      <c r="F22" s="23">
        <v>14.78</v>
      </c>
      <c r="G22" s="23">
        <v>100</v>
      </c>
    </row>
    <row r="23" spans="1:7" x14ac:dyDescent="0.45">
      <c r="A23" s="23" t="s">
        <v>319</v>
      </c>
      <c r="B23" s="23">
        <v>8.6389999999999993</v>
      </c>
      <c r="C23" s="23">
        <v>19.11</v>
      </c>
      <c r="D23" s="23">
        <v>94.98</v>
      </c>
      <c r="E23" s="23">
        <v>0.16</v>
      </c>
      <c r="F23" s="23">
        <v>17.899999999999999</v>
      </c>
      <c r="G23" s="23">
        <v>99.9</v>
      </c>
    </row>
    <row r="24" spans="1:7" x14ac:dyDescent="0.45">
      <c r="A24" s="23" t="s">
        <v>320</v>
      </c>
      <c r="B24" s="23">
        <v>7.3230000000000004</v>
      </c>
      <c r="C24" s="23">
        <v>19.079999999999998</v>
      </c>
      <c r="D24" s="23">
        <v>96.42</v>
      </c>
      <c r="E24" s="23">
        <v>0.15</v>
      </c>
      <c r="F24" s="23">
        <v>14.78</v>
      </c>
      <c r="G24" s="23">
        <v>100</v>
      </c>
    </row>
    <row r="27" spans="1:7" x14ac:dyDescent="0.45">
      <c r="B27" s="26"/>
    </row>
    <row r="28" spans="1:7" x14ac:dyDescent="0.45">
      <c r="B28" s="26"/>
    </row>
  </sheetData>
  <phoneticPr fontId="0" type="noConversion"/>
  <pageMargins left="0" right="0" top="0" bottom="0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5"/>
  <sheetViews>
    <sheetView topLeftCell="C1" workbookViewId="0">
      <selection activeCell="L26" sqref="L26"/>
    </sheetView>
  </sheetViews>
  <sheetFormatPr defaultRowHeight="14.25" x14ac:dyDescent="0.45"/>
  <cols>
    <col min="1" max="1" width="14.33203125" style="8" customWidth="1"/>
    <col min="2" max="2" width="18.33203125" style="23" customWidth="1"/>
    <col min="3" max="4" width="18.1328125" style="23" customWidth="1"/>
    <col min="5" max="5" width="18.33203125" style="23" bestFit="1" customWidth="1"/>
    <col min="6" max="6" width="18" style="23" bestFit="1" customWidth="1"/>
    <col min="7" max="7" width="18.33203125" style="23" customWidth="1"/>
    <col min="8" max="8" width="22.6640625" style="23" customWidth="1"/>
    <col min="9" max="9" width="17.53125" style="23" customWidth="1"/>
    <col min="10" max="10" width="17.6640625" style="23" customWidth="1"/>
    <col min="11" max="11" width="15.6640625" style="23" customWidth="1"/>
    <col min="12" max="12" width="24.1328125" style="23" bestFit="1" customWidth="1"/>
    <col min="13" max="16384" width="9.06640625" style="23"/>
  </cols>
  <sheetData>
    <row r="1" spans="1:12" s="7" customFormat="1" x14ac:dyDescent="0.45">
      <c r="A1" s="7" t="s">
        <v>1</v>
      </c>
      <c r="B1" s="7" t="s">
        <v>368</v>
      </c>
      <c r="C1" s="7" t="s">
        <v>369</v>
      </c>
      <c r="D1" s="7" t="s">
        <v>370</v>
      </c>
      <c r="E1" s="7" t="s">
        <v>371</v>
      </c>
      <c r="F1" s="7" t="s">
        <v>372</v>
      </c>
      <c r="G1" s="7" t="s">
        <v>373</v>
      </c>
      <c r="H1" s="7" t="s">
        <v>374</v>
      </c>
      <c r="I1" s="7" t="s">
        <v>375</v>
      </c>
      <c r="J1" s="7" t="s">
        <v>376</v>
      </c>
      <c r="K1" s="7" t="s">
        <v>377</v>
      </c>
      <c r="L1" s="7" t="s">
        <v>378</v>
      </c>
    </row>
    <row r="2" spans="1:12" x14ac:dyDescent="0.45">
      <c r="A2" s="23" t="s">
        <v>321</v>
      </c>
      <c r="B2" s="23">
        <v>0.999</v>
      </c>
      <c r="C2" s="23">
        <v>0.12</v>
      </c>
      <c r="D2" s="23">
        <v>0.26</v>
      </c>
      <c r="E2" s="23">
        <v>17</v>
      </c>
      <c r="F2" s="23">
        <v>8.3000000000000007</v>
      </c>
      <c r="G2" s="23">
        <v>206</v>
      </c>
      <c r="H2" s="23">
        <v>52.2</v>
      </c>
      <c r="I2" s="23">
        <v>99.3</v>
      </c>
      <c r="J2" s="23">
        <v>4.9000000000000004</v>
      </c>
      <c r="K2" s="23">
        <v>3.5</v>
      </c>
      <c r="L2" s="23">
        <v>7.2</v>
      </c>
    </row>
    <row r="3" spans="1:12" x14ac:dyDescent="0.45">
      <c r="A3" s="23" t="s">
        <v>322</v>
      </c>
      <c r="B3" s="23">
        <v>0.999</v>
      </c>
      <c r="C3" s="23">
        <v>0.11</v>
      </c>
      <c r="D3" s="23">
        <v>0.24</v>
      </c>
      <c r="E3" s="23">
        <v>19</v>
      </c>
      <c r="F3" s="23">
        <v>9</v>
      </c>
      <c r="G3" s="23">
        <v>206</v>
      </c>
      <c r="H3" s="23">
        <v>53.2</v>
      </c>
      <c r="I3" s="23">
        <v>99.2</v>
      </c>
      <c r="J3" s="23">
        <v>4.9000000000000004</v>
      </c>
      <c r="K3" s="23">
        <v>3.3</v>
      </c>
      <c r="L3" s="23">
        <v>7.3</v>
      </c>
    </row>
    <row r="4" spans="1:12" x14ac:dyDescent="0.45">
      <c r="A4" s="23" t="s">
        <v>323</v>
      </c>
      <c r="B4" s="23">
        <v>0.998</v>
      </c>
      <c r="C4" s="23">
        <v>0.12</v>
      </c>
      <c r="D4" s="23">
        <v>0.26</v>
      </c>
      <c r="E4" s="23">
        <v>16</v>
      </c>
      <c r="F4" s="23">
        <v>8.3000000000000007</v>
      </c>
      <c r="G4" s="23">
        <v>204</v>
      </c>
      <c r="H4" s="23">
        <v>53.3</v>
      </c>
      <c r="I4" s="23">
        <v>100</v>
      </c>
      <c r="J4" s="23">
        <v>4.8</v>
      </c>
      <c r="K4" s="23">
        <v>3.5</v>
      </c>
      <c r="L4" s="23">
        <v>7</v>
      </c>
    </row>
    <row r="5" spans="1:12" x14ac:dyDescent="0.45">
      <c r="A5" s="23" t="s">
        <v>324</v>
      </c>
      <c r="B5" s="23">
        <v>1</v>
      </c>
      <c r="C5" s="23">
        <v>0.12</v>
      </c>
      <c r="D5" s="23">
        <v>0.27</v>
      </c>
      <c r="E5" s="23">
        <v>17</v>
      </c>
      <c r="F5" s="23">
        <v>8.3000000000000007</v>
      </c>
      <c r="G5" s="23">
        <v>207</v>
      </c>
      <c r="H5" s="23">
        <v>54.9</v>
      </c>
      <c r="I5" s="23">
        <v>100</v>
      </c>
      <c r="J5" s="23">
        <v>4.8</v>
      </c>
      <c r="K5" s="23">
        <v>3.4</v>
      </c>
      <c r="L5" s="23">
        <v>6.4</v>
      </c>
    </row>
    <row r="6" spans="1:12" x14ac:dyDescent="0.45">
      <c r="A6" s="23" t="s">
        <v>325</v>
      </c>
      <c r="B6" s="23">
        <v>1</v>
      </c>
      <c r="C6" s="23">
        <v>0.12</v>
      </c>
      <c r="D6" s="23">
        <v>0.27</v>
      </c>
      <c r="E6" s="23">
        <v>17</v>
      </c>
      <c r="F6" s="23">
        <v>8.3000000000000007</v>
      </c>
      <c r="G6" s="23">
        <v>207</v>
      </c>
      <c r="H6" s="23">
        <v>54.9</v>
      </c>
      <c r="I6" s="23">
        <v>100</v>
      </c>
      <c r="J6" s="23">
        <v>4.8</v>
      </c>
      <c r="K6" s="23">
        <v>3.4</v>
      </c>
      <c r="L6" s="23">
        <v>6.4</v>
      </c>
    </row>
    <row r="7" spans="1:12" x14ac:dyDescent="0.45">
      <c r="A7" s="23" t="s">
        <v>326</v>
      </c>
      <c r="B7" s="23">
        <v>1</v>
      </c>
      <c r="C7" s="23">
        <v>0.12</v>
      </c>
      <c r="D7" s="23">
        <v>0.25</v>
      </c>
      <c r="E7" s="23">
        <v>22</v>
      </c>
      <c r="F7" s="23">
        <v>9.8000000000000007</v>
      </c>
      <c r="G7" s="23">
        <v>208</v>
      </c>
      <c r="H7" s="23">
        <v>55.5</v>
      </c>
      <c r="I7" s="23">
        <v>100</v>
      </c>
      <c r="J7" s="23">
        <v>5</v>
      </c>
      <c r="K7" s="23">
        <v>3.5</v>
      </c>
      <c r="L7" s="23">
        <v>7.4</v>
      </c>
    </row>
    <row r="8" spans="1:12" x14ac:dyDescent="0.45">
      <c r="A8" s="23" t="s">
        <v>327</v>
      </c>
      <c r="B8" s="23">
        <v>1</v>
      </c>
      <c r="C8" s="23">
        <v>0.13</v>
      </c>
      <c r="D8" s="23">
        <v>0.32</v>
      </c>
      <c r="E8" s="23">
        <v>29</v>
      </c>
      <c r="F8" s="23">
        <v>12.3</v>
      </c>
      <c r="G8" s="23">
        <v>207</v>
      </c>
      <c r="H8" s="23">
        <v>53.8</v>
      </c>
      <c r="I8" s="23">
        <v>100</v>
      </c>
      <c r="J8" s="23">
        <v>4.8</v>
      </c>
      <c r="K8" s="23">
        <v>3.5</v>
      </c>
      <c r="L8" s="23">
        <v>7.7</v>
      </c>
    </row>
    <row r="9" spans="1:12" x14ac:dyDescent="0.45">
      <c r="A9" s="23" t="s">
        <v>328</v>
      </c>
      <c r="B9" s="23">
        <v>0.998</v>
      </c>
      <c r="C9" s="23">
        <v>0.11</v>
      </c>
      <c r="D9" s="23">
        <v>0.27</v>
      </c>
      <c r="E9" s="23">
        <v>19</v>
      </c>
      <c r="F9" s="23">
        <v>9.5</v>
      </c>
      <c r="G9" s="23">
        <v>206</v>
      </c>
      <c r="H9" s="23">
        <v>53.6</v>
      </c>
      <c r="I9" s="23">
        <v>99.6</v>
      </c>
      <c r="J9" s="23">
        <v>5</v>
      </c>
      <c r="K9" s="23">
        <v>3.6</v>
      </c>
      <c r="L9" s="23">
        <v>7.6</v>
      </c>
    </row>
    <row r="10" spans="1:12" x14ac:dyDescent="0.45">
      <c r="A10" s="23" t="s">
        <v>329</v>
      </c>
      <c r="B10" s="23">
        <v>0.999</v>
      </c>
      <c r="C10" s="23">
        <v>0.11</v>
      </c>
      <c r="D10" s="23">
        <v>0.26</v>
      </c>
      <c r="E10" s="23">
        <v>20</v>
      </c>
      <c r="F10" s="23">
        <v>9.5</v>
      </c>
      <c r="G10" s="23">
        <v>202</v>
      </c>
      <c r="H10" s="23">
        <v>53.5</v>
      </c>
      <c r="I10" s="23">
        <v>99.6</v>
      </c>
      <c r="J10" s="23">
        <v>5</v>
      </c>
      <c r="K10" s="23">
        <v>3.7</v>
      </c>
      <c r="L10" s="23">
        <v>7.4</v>
      </c>
    </row>
    <row r="11" spans="1:12" x14ac:dyDescent="0.45">
      <c r="A11" s="23" t="s">
        <v>330</v>
      </c>
      <c r="B11" s="32">
        <v>1</v>
      </c>
      <c r="C11" s="23">
        <v>0.12</v>
      </c>
      <c r="D11" s="23">
        <v>0.27</v>
      </c>
      <c r="E11" s="23">
        <v>17</v>
      </c>
      <c r="F11" s="23">
        <v>8.3000000000000007</v>
      </c>
      <c r="G11" s="23">
        <v>207</v>
      </c>
      <c r="H11" s="23">
        <v>54.9</v>
      </c>
      <c r="I11" s="23">
        <v>100</v>
      </c>
      <c r="J11" s="23">
        <v>4.8</v>
      </c>
      <c r="K11" s="23">
        <v>3.4</v>
      </c>
      <c r="L11" s="23">
        <v>7.1</v>
      </c>
    </row>
    <row r="12" spans="1:12" x14ac:dyDescent="0.45">
      <c r="A12" s="23" t="s">
        <v>331</v>
      </c>
      <c r="B12" s="23">
        <v>0.999</v>
      </c>
      <c r="C12" s="23">
        <v>0.11</v>
      </c>
      <c r="D12" s="23">
        <v>0.26</v>
      </c>
      <c r="E12" s="23">
        <v>21</v>
      </c>
      <c r="F12" s="23">
        <v>10.3</v>
      </c>
      <c r="G12" s="23">
        <v>203</v>
      </c>
      <c r="H12" s="23">
        <v>55.2</v>
      </c>
      <c r="I12" s="23">
        <v>99.6</v>
      </c>
      <c r="J12" s="23">
        <v>4.9000000000000004</v>
      </c>
      <c r="K12" s="23">
        <v>3.6</v>
      </c>
      <c r="L12" s="23">
        <v>6.4</v>
      </c>
    </row>
    <row r="13" spans="1:12" x14ac:dyDescent="0.45">
      <c r="A13" s="23" t="s">
        <v>332</v>
      </c>
      <c r="B13" s="23">
        <v>0.999</v>
      </c>
      <c r="C13" s="23">
        <v>0.11</v>
      </c>
      <c r="D13" s="23">
        <v>0.26</v>
      </c>
      <c r="E13" s="23">
        <v>24</v>
      </c>
      <c r="F13" s="23">
        <v>12.9</v>
      </c>
      <c r="G13" s="23">
        <v>203</v>
      </c>
      <c r="H13" s="23">
        <v>67.8</v>
      </c>
      <c r="I13" s="23">
        <v>96.7</v>
      </c>
      <c r="J13" s="23">
        <v>4.9000000000000004</v>
      </c>
      <c r="K13" s="23">
        <v>3</v>
      </c>
      <c r="L13" s="23">
        <v>7.1</v>
      </c>
    </row>
    <row r="14" spans="1:12" x14ac:dyDescent="0.45">
      <c r="A14" s="23" t="s">
        <v>333</v>
      </c>
      <c r="B14" s="23">
        <v>0.998</v>
      </c>
      <c r="C14" s="23">
        <v>0.11</v>
      </c>
      <c r="D14" s="23">
        <v>0.28000000000000003</v>
      </c>
      <c r="E14" s="23">
        <v>24</v>
      </c>
      <c r="F14" s="23">
        <v>13.5</v>
      </c>
      <c r="G14" s="23">
        <v>202</v>
      </c>
      <c r="H14" s="23">
        <v>66.8</v>
      </c>
      <c r="I14" s="23">
        <v>95.6</v>
      </c>
      <c r="J14" s="23">
        <v>4.9000000000000004</v>
      </c>
      <c r="K14" s="23">
        <v>3.5</v>
      </c>
      <c r="L14" s="23">
        <v>6.9</v>
      </c>
    </row>
    <row r="15" spans="1:12" x14ac:dyDescent="0.45">
      <c r="A15" s="23" t="s">
        <v>334</v>
      </c>
      <c r="B15" s="23">
        <v>0.998</v>
      </c>
      <c r="C15" s="23">
        <v>0.11</v>
      </c>
      <c r="D15" s="23">
        <v>0.28000000000000003</v>
      </c>
      <c r="E15" s="23">
        <v>24</v>
      </c>
      <c r="F15" s="23">
        <v>13.5</v>
      </c>
      <c r="G15" s="23">
        <v>202</v>
      </c>
      <c r="H15" s="23">
        <v>66.8</v>
      </c>
      <c r="I15" s="23">
        <v>95.6</v>
      </c>
      <c r="J15" s="23">
        <v>4.9000000000000004</v>
      </c>
      <c r="K15" s="23">
        <v>3.5</v>
      </c>
      <c r="L15" s="23">
        <v>6.9</v>
      </c>
    </row>
    <row r="16" spans="1:12" x14ac:dyDescent="0.45">
      <c r="A16" s="23" t="s">
        <v>335</v>
      </c>
      <c r="B16" s="23">
        <v>0.998</v>
      </c>
      <c r="C16" s="23">
        <v>0.11</v>
      </c>
      <c r="D16" s="23">
        <v>0.28000000000000003</v>
      </c>
      <c r="E16" s="23">
        <v>24</v>
      </c>
      <c r="F16" s="23">
        <v>13.5</v>
      </c>
      <c r="G16" s="23">
        <v>202</v>
      </c>
      <c r="H16" s="23">
        <v>66.8</v>
      </c>
      <c r="I16" s="23">
        <v>95.6</v>
      </c>
      <c r="J16" s="23">
        <v>4.9000000000000004</v>
      </c>
      <c r="K16" s="23">
        <v>3.5</v>
      </c>
      <c r="L16" s="23">
        <v>6.9</v>
      </c>
    </row>
    <row r="17" spans="1:12" x14ac:dyDescent="0.45">
      <c r="A17" s="23" t="s">
        <v>336</v>
      </c>
      <c r="B17" s="23">
        <v>0.999</v>
      </c>
      <c r="C17" s="23">
        <v>0.11</v>
      </c>
      <c r="D17" s="23">
        <v>0.28999999999999998</v>
      </c>
      <c r="E17" s="23">
        <v>25</v>
      </c>
      <c r="F17" s="23">
        <v>13.7</v>
      </c>
      <c r="G17" s="23">
        <v>204</v>
      </c>
      <c r="H17" s="23">
        <v>67.2</v>
      </c>
      <c r="I17" s="23">
        <v>95.9</v>
      </c>
      <c r="J17" s="23">
        <v>4.9000000000000004</v>
      </c>
      <c r="K17" s="23">
        <v>3.4</v>
      </c>
      <c r="L17" s="23">
        <v>7.1</v>
      </c>
    </row>
    <row r="18" spans="1:12" x14ac:dyDescent="0.45">
      <c r="A18" s="23" t="s">
        <v>337</v>
      </c>
      <c r="B18" s="23">
        <v>0.999</v>
      </c>
      <c r="C18" s="23">
        <v>0.11</v>
      </c>
      <c r="D18" s="23">
        <v>0.26</v>
      </c>
      <c r="E18" s="23">
        <v>24</v>
      </c>
      <c r="F18" s="23">
        <v>12.9</v>
      </c>
      <c r="G18" s="23">
        <v>203</v>
      </c>
      <c r="H18" s="23">
        <v>67.8</v>
      </c>
      <c r="I18" s="23">
        <v>96.7</v>
      </c>
      <c r="J18" s="23">
        <v>4.9000000000000004</v>
      </c>
      <c r="K18" s="23">
        <v>3</v>
      </c>
      <c r="L18" s="23">
        <v>7.1</v>
      </c>
    </row>
    <row r="19" spans="1:12" x14ac:dyDescent="0.45">
      <c r="A19" s="23" t="s">
        <v>338</v>
      </c>
      <c r="B19" s="32">
        <v>1</v>
      </c>
      <c r="C19" s="23">
        <v>0.13</v>
      </c>
      <c r="D19" s="23">
        <v>0.27</v>
      </c>
      <c r="E19" s="23">
        <v>24</v>
      </c>
      <c r="F19" s="23">
        <v>10.7</v>
      </c>
      <c r="G19" s="23">
        <v>207</v>
      </c>
      <c r="H19" s="23">
        <v>54.7</v>
      </c>
      <c r="I19" s="23">
        <v>100</v>
      </c>
      <c r="J19" s="23">
        <v>4.9000000000000004</v>
      </c>
      <c r="K19" s="23">
        <v>3.5</v>
      </c>
      <c r="L19" s="23">
        <v>6.9</v>
      </c>
    </row>
    <row r="20" spans="1:12" x14ac:dyDescent="0.45">
      <c r="A20" s="23" t="s">
        <v>339</v>
      </c>
      <c r="B20" s="25"/>
      <c r="E20" s="23">
        <v>24</v>
      </c>
      <c r="F20" s="23">
        <v>10.7</v>
      </c>
      <c r="G20" s="23">
        <v>207</v>
      </c>
      <c r="H20" s="23">
        <v>54.7</v>
      </c>
      <c r="I20" s="23">
        <v>100</v>
      </c>
      <c r="J20" s="23">
        <v>4.9000000000000004</v>
      </c>
      <c r="K20" s="23">
        <v>3.5</v>
      </c>
      <c r="L20" s="23">
        <v>6.9</v>
      </c>
    </row>
    <row r="21" spans="1:12" x14ac:dyDescent="0.45">
      <c r="B21" s="25"/>
    </row>
    <row r="22" spans="1:12" x14ac:dyDescent="0.45">
      <c r="B22" s="26"/>
    </row>
    <row r="23" spans="1:12" x14ac:dyDescent="0.45">
      <c r="B23" s="26"/>
    </row>
    <row r="24" spans="1:12" x14ac:dyDescent="0.45">
      <c r="B24" s="26"/>
    </row>
    <row r="25" spans="1:12" x14ac:dyDescent="0.45">
      <c r="B25" s="33"/>
    </row>
  </sheetData>
  <phoneticPr fontId="0" type="noConversion"/>
  <pageMargins left="0" right="0" top="0" bottom="0" header="0" footer="0"/>
  <pageSetup scale="8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4"/>
  <sheetViews>
    <sheetView workbookViewId="0">
      <selection activeCell="H17" sqref="H17"/>
    </sheetView>
  </sheetViews>
  <sheetFormatPr defaultRowHeight="14.25" x14ac:dyDescent="0.45"/>
  <cols>
    <col min="1" max="1" width="14.33203125" style="8" customWidth="1"/>
    <col min="2" max="2" width="17.46484375" style="23" bestFit="1" customWidth="1"/>
    <col min="3" max="3" width="16.6640625" style="23" bestFit="1" customWidth="1"/>
    <col min="4" max="4" width="16.1328125" style="23" bestFit="1" customWidth="1"/>
    <col min="5" max="16384" width="9.06640625" style="23"/>
  </cols>
  <sheetData>
    <row r="1" spans="1:4" s="7" customFormat="1" x14ac:dyDescent="0.45">
      <c r="A1" s="7" t="s">
        <v>1</v>
      </c>
      <c r="B1" s="7" t="s">
        <v>368</v>
      </c>
      <c r="C1" s="7" t="s">
        <v>369</v>
      </c>
      <c r="D1" s="7" t="s">
        <v>370</v>
      </c>
    </row>
    <row r="2" spans="1:4" x14ac:dyDescent="0.45">
      <c r="A2" s="23" t="s">
        <v>340</v>
      </c>
      <c r="B2" s="23">
        <v>94.9</v>
      </c>
      <c r="C2" s="23">
        <v>64.599999999999994</v>
      </c>
      <c r="D2" s="23">
        <v>0.2</v>
      </c>
    </row>
    <row r="3" spans="1:4" x14ac:dyDescent="0.45">
      <c r="A3" s="23" t="s">
        <v>341</v>
      </c>
      <c r="B3" s="23">
        <v>94.9</v>
      </c>
      <c r="C3" s="23">
        <v>64.599999999999994</v>
      </c>
      <c r="D3" s="23">
        <v>0.2</v>
      </c>
    </row>
    <row r="4" spans="1:4" x14ac:dyDescent="0.45">
      <c r="A4" s="23" t="s">
        <v>342</v>
      </c>
      <c r="B4" s="23">
        <v>96.8</v>
      </c>
      <c r="C4" s="23">
        <v>65.5</v>
      </c>
      <c r="D4" s="23">
        <v>0.18</v>
      </c>
    </row>
    <row r="5" spans="1:4" x14ac:dyDescent="0.45">
      <c r="A5" s="23" t="s">
        <v>343</v>
      </c>
      <c r="B5" s="23">
        <v>96.8</v>
      </c>
      <c r="C5" s="23">
        <v>65.5</v>
      </c>
      <c r="D5" s="23">
        <v>0.18</v>
      </c>
    </row>
    <row r="6" spans="1:4" x14ac:dyDescent="0.45">
      <c r="A6" s="23" t="s">
        <v>344</v>
      </c>
      <c r="B6" s="23">
        <v>97.3</v>
      </c>
      <c r="C6" s="23">
        <v>65</v>
      </c>
      <c r="D6" s="23">
        <v>0.28999999999999998</v>
      </c>
    </row>
    <row r="7" spans="1:4" x14ac:dyDescent="0.45">
      <c r="A7" s="23" t="s">
        <v>345</v>
      </c>
      <c r="B7" s="23">
        <v>95.9</v>
      </c>
      <c r="C7" s="23">
        <v>64.900000000000006</v>
      </c>
      <c r="D7" s="23">
        <v>0.21</v>
      </c>
    </row>
    <row r="8" spans="1:4" x14ac:dyDescent="0.45">
      <c r="A8" s="23" t="s">
        <v>346</v>
      </c>
      <c r="B8" s="23">
        <v>95.9</v>
      </c>
      <c r="C8" s="23">
        <v>64.900000000000006</v>
      </c>
      <c r="D8" s="23">
        <v>0.21</v>
      </c>
    </row>
    <row r="9" spans="1:4" x14ac:dyDescent="0.45">
      <c r="A9" s="23" t="s">
        <v>347</v>
      </c>
      <c r="B9" s="23">
        <v>96.2</v>
      </c>
      <c r="C9" s="23">
        <v>64.900000000000006</v>
      </c>
      <c r="D9" s="23">
        <v>0.28999999999999998</v>
      </c>
    </row>
    <row r="10" spans="1:4" x14ac:dyDescent="0.45">
      <c r="A10" s="23" t="s">
        <v>348</v>
      </c>
      <c r="B10" s="23">
        <v>96.2</v>
      </c>
      <c r="C10" s="23">
        <v>64.900000000000006</v>
      </c>
      <c r="D10" s="23">
        <v>0.28999999999999998</v>
      </c>
    </row>
    <row r="11" spans="1:4" x14ac:dyDescent="0.45">
      <c r="A11" s="23" t="s">
        <v>349</v>
      </c>
      <c r="B11" s="23">
        <v>96.7</v>
      </c>
      <c r="C11" s="23">
        <v>65</v>
      </c>
      <c r="D11" s="23">
        <v>0.23</v>
      </c>
    </row>
    <row r="12" spans="1:4" x14ac:dyDescent="0.45">
      <c r="A12" s="23" t="s">
        <v>350</v>
      </c>
      <c r="B12" s="23">
        <v>96.7</v>
      </c>
      <c r="C12" s="23">
        <v>65</v>
      </c>
      <c r="D12" s="23">
        <v>0.23</v>
      </c>
    </row>
    <row r="13" spans="1:4" x14ac:dyDescent="0.45">
      <c r="A13" s="23" t="s">
        <v>351</v>
      </c>
      <c r="B13" s="23">
        <v>96.7</v>
      </c>
      <c r="C13" s="29">
        <v>65</v>
      </c>
      <c r="D13" s="34">
        <v>0.23</v>
      </c>
    </row>
    <row r="14" spans="1:4" x14ac:dyDescent="0.45">
      <c r="A14" s="23" t="s">
        <v>352</v>
      </c>
      <c r="B14" s="23">
        <v>96.2</v>
      </c>
      <c r="C14" s="23">
        <v>64.900000000000006</v>
      </c>
      <c r="D14" s="23">
        <v>0.28999999999999998</v>
      </c>
    </row>
    <row r="15" spans="1:4" x14ac:dyDescent="0.45">
      <c r="A15" s="23" t="s">
        <v>353</v>
      </c>
      <c r="B15" s="23">
        <v>96.2</v>
      </c>
      <c r="C15" s="23">
        <v>64.900000000000006</v>
      </c>
      <c r="D15" s="23">
        <v>0.28999999999999998</v>
      </c>
    </row>
    <row r="16" spans="1:4" x14ac:dyDescent="0.45">
      <c r="A16" s="23" t="s">
        <v>354</v>
      </c>
      <c r="B16" s="23">
        <v>96.2</v>
      </c>
      <c r="C16" s="23">
        <v>64.900000000000006</v>
      </c>
      <c r="D16" s="23">
        <v>0.28999999999999998</v>
      </c>
    </row>
    <row r="17" spans="1:4" x14ac:dyDescent="0.45">
      <c r="A17" s="23" t="s">
        <v>355</v>
      </c>
      <c r="B17" s="23">
        <v>96.2</v>
      </c>
      <c r="C17" s="23">
        <v>64.900000000000006</v>
      </c>
      <c r="D17" s="23">
        <v>0.28999999999999998</v>
      </c>
    </row>
    <row r="18" spans="1:4" x14ac:dyDescent="0.45">
      <c r="A18" s="23" t="s">
        <v>356</v>
      </c>
      <c r="B18" s="23">
        <v>97</v>
      </c>
      <c r="C18" s="23">
        <v>64</v>
      </c>
      <c r="D18" s="23">
        <v>0.3</v>
      </c>
    </row>
    <row r="19" spans="1:4" x14ac:dyDescent="0.45">
      <c r="A19" s="23" t="s">
        <v>357</v>
      </c>
      <c r="B19" s="23">
        <v>97.5</v>
      </c>
      <c r="C19" s="23">
        <v>64.5</v>
      </c>
      <c r="D19" s="23">
        <v>0.39</v>
      </c>
    </row>
    <row r="20" spans="1:4" x14ac:dyDescent="0.45">
      <c r="A20" s="23" t="s">
        <v>358</v>
      </c>
      <c r="B20" s="23">
        <v>98</v>
      </c>
      <c r="C20" s="23">
        <v>65</v>
      </c>
      <c r="D20" s="23">
        <v>0.46</v>
      </c>
    </row>
    <row r="21" spans="1:4" x14ac:dyDescent="0.45">
      <c r="A21" s="23" t="s">
        <v>359</v>
      </c>
      <c r="B21" s="23">
        <v>96.2</v>
      </c>
      <c r="C21" s="23">
        <v>64</v>
      </c>
      <c r="D21" s="23">
        <v>0.43</v>
      </c>
    </row>
    <row r="22" spans="1:4" x14ac:dyDescent="0.45">
      <c r="A22" s="23" t="s">
        <v>360</v>
      </c>
      <c r="B22" s="23">
        <v>94.9</v>
      </c>
      <c r="C22" s="23">
        <v>64.599999999999994</v>
      </c>
      <c r="D22" s="23">
        <v>0.2</v>
      </c>
    </row>
    <row r="23" spans="1:4" x14ac:dyDescent="0.45">
      <c r="A23" s="23" t="s">
        <v>361</v>
      </c>
      <c r="B23" s="23">
        <v>94.9</v>
      </c>
      <c r="C23" s="23">
        <v>64.599999999999994</v>
      </c>
      <c r="D23" s="23">
        <v>0.2</v>
      </c>
    </row>
    <row r="24" spans="1:4" x14ac:dyDescent="0.45">
      <c r="A24" s="23" t="s">
        <v>362</v>
      </c>
      <c r="B24" s="23">
        <v>97.3</v>
      </c>
      <c r="C24" s="23">
        <v>65</v>
      </c>
      <c r="D24" s="23">
        <v>0.28999999999999998</v>
      </c>
    </row>
  </sheetData>
  <phoneticPr fontId="0" type="noConversion"/>
  <pageMargins left="0" right="0" top="0" bottom="0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F5A08FBEE70D488950E5F5DD55F248" ma:contentTypeVersion="10" ma:contentTypeDescription="Create a new document." ma:contentTypeScope="" ma:versionID="9f802acecdc47da9f2030491100d4967">
  <xsd:schema xmlns:xsd="http://www.w3.org/2001/XMLSchema" xmlns:xs="http://www.w3.org/2001/XMLSchema" xmlns:p="http://schemas.microsoft.com/office/2006/metadata/properties" xmlns:ns2="817097fd-acc3-4d59-8aaa-2ec91659b4b0" xmlns:ns3="4af45365-409e-496b-ab7b-d58fa9b992fd" targetNamespace="http://schemas.microsoft.com/office/2006/metadata/properties" ma:root="true" ma:fieldsID="5845d53019c79aba4123310ae2578f4c" ns2:_="" ns3:_="">
    <xsd:import namespace="817097fd-acc3-4d59-8aaa-2ec91659b4b0"/>
    <xsd:import namespace="4af45365-409e-496b-ab7b-d58fa9b992f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7097fd-acc3-4d59-8aaa-2ec91659b4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45365-409e-496b-ab7b-d58fa9b992fd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05AB727-1CFD-48BC-8E63-BC359AA3D57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3FBEBE-163D-485D-AE84-3B424ECCC3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7097fd-acc3-4d59-8aaa-2ec91659b4b0"/>
    <ds:schemaRef ds:uri="4af45365-409e-496b-ab7b-d58fa9b992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474533A-5FB8-4719-8F28-89F7AE63DC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Materials</vt:lpstr>
      <vt:lpstr>PROCESS</vt:lpstr>
      <vt:lpstr>QUALITY</vt:lpstr>
      <vt:lpstr>MAT1</vt:lpstr>
      <vt:lpstr>MAT2</vt:lpstr>
      <vt:lpstr>MAT3</vt:lpstr>
      <vt:lpstr>MAT4</vt:lpstr>
      <vt:lpstr>MAT5</vt:lpstr>
      <vt:lpstr>'MAT2'!Print_Area</vt:lpstr>
      <vt:lpstr>'MAT3'!Print_Area</vt:lpstr>
      <vt:lpstr>'MAT4'!Print_Area</vt:lpstr>
      <vt:lpstr>'MAT5'!Print_Area</vt:lpstr>
    </vt:vector>
  </TitlesOfParts>
  <Company>Pfizer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Garcia-Munoz</dc:creator>
  <cp:lastModifiedBy>Salvador Garcia-Munoz</cp:lastModifiedBy>
  <cp:lastPrinted>2011-09-14T19:38:54Z</cp:lastPrinted>
  <dcterms:created xsi:type="dcterms:W3CDTF">2010-03-12T14:46:19Z</dcterms:created>
  <dcterms:modified xsi:type="dcterms:W3CDTF">2023-05-02T03:58:52Z</dcterms:modified>
</cp:coreProperties>
</file>