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154/Weekly Postings/"/>
    </mc:Choice>
  </mc:AlternateContent>
  <xr:revisionPtr revIDLastSave="0" documentId="8_{AC7F757A-955D-471C-BFCA-7713B734AE4B}" xr6:coauthVersionLast="45" xr6:coauthVersionMax="45" xr10:uidLastSave="{00000000-0000-0000-0000-000000000000}"/>
  <bookViews>
    <workbookView xWindow="1440" yWindow="1560" windowWidth="20796" windowHeight="11424" xr2:uid="{F60A0FF1-961F-497E-A7E5-6D5DB54F2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9" i="1" l="1"/>
  <c r="Q38" i="1"/>
  <c r="G38" i="1"/>
  <c r="H38" i="1"/>
  <c r="I38" i="1"/>
  <c r="J38" i="1"/>
  <c r="K38" i="1"/>
  <c r="L38" i="1"/>
  <c r="M38" i="1"/>
  <c r="N38" i="1"/>
  <c r="O38" i="1"/>
  <c r="F38" i="1"/>
  <c r="D39" i="1"/>
  <c r="D40" i="1"/>
  <c r="D41" i="1"/>
  <c r="D42" i="1"/>
  <c r="D43" i="1"/>
  <c r="D44" i="1"/>
  <c r="D50" i="1"/>
  <c r="D51" i="1"/>
  <c r="D52" i="1"/>
  <c r="D53" i="1"/>
  <c r="D54" i="1"/>
  <c r="D55" i="1"/>
  <c r="D56" i="1"/>
  <c r="D57" i="1"/>
  <c r="D58" i="1"/>
  <c r="D59" i="1"/>
  <c r="D45" i="1"/>
  <c r="D46" i="1"/>
  <c r="D47" i="1"/>
  <c r="D48" i="1"/>
  <c r="D49" i="1"/>
  <c r="D36" i="1"/>
  <c r="D35" i="1"/>
  <c r="N31" i="1"/>
  <c r="E31" i="1"/>
  <c r="F31" i="1"/>
  <c r="G31" i="1"/>
  <c r="H31" i="1"/>
  <c r="I31" i="1"/>
  <c r="J31" i="1"/>
  <c r="K31" i="1"/>
  <c r="L31" i="1"/>
  <c r="M31" i="1"/>
  <c r="D31" i="1"/>
  <c r="N30" i="1"/>
  <c r="E30" i="1"/>
  <c r="F30" i="1"/>
  <c r="G30" i="1"/>
  <c r="H30" i="1"/>
  <c r="I30" i="1"/>
  <c r="J30" i="1"/>
  <c r="K30" i="1"/>
  <c r="L30" i="1"/>
  <c r="M30" i="1"/>
  <c r="D30" i="1"/>
  <c r="N29" i="1"/>
  <c r="E29" i="1"/>
  <c r="F29" i="1"/>
  <c r="G29" i="1"/>
  <c r="H29" i="1"/>
  <c r="I29" i="1"/>
  <c r="J29" i="1"/>
  <c r="K29" i="1"/>
  <c r="L29" i="1"/>
  <c r="M29" i="1"/>
  <c r="D29" i="1"/>
  <c r="D9" i="1"/>
  <c r="D8" i="1"/>
  <c r="E12" i="1" s="1"/>
  <c r="D12" i="1" l="1"/>
</calcChain>
</file>

<file path=xl/sharedStrings.xml><?xml version="1.0" encoding="utf-8"?>
<sst xmlns="http://schemas.openxmlformats.org/spreadsheetml/2006/main" count="38" uniqueCount="37">
  <si>
    <t>mean =</t>
  </si>
  <si>
    <t xml:space="preserve">sd = </t>
  </si>
  <si>
    <t>Low</t>
  </si>
  <si>
    <t>High</t>
  </si>
  <si>
    <t>We're about 68% certain that thhe lightbulb will last between 1.8 and 7.6 years.</t>
  </si>
  <si>
    <t>the lightbulb is expected to last 4.7 years give or take 2.9 years</t>
  </si>
  <si>
    <t>Probability of rolling 8</t>
  </si>
  <si>
    <t>5/36</t>
  </si>
  <si>
    <t>Probability of not-8</t>
  </si>
  <si>
    <t>1-5/36 = 31/36</t>
  </si>
  <si>
    <t>X = the random variable how many rolls until I get an 8</t>
  </si>
  <si>
    <t>X</t>
  </si>
  <si>
    <t>P(X = 1)</t>
  </si>
  <si>
    <t>P(X = 2)</t>
  </si>
  <si>
    <t>P(rolling not-8)*P(rolling 8)</t>
  </si>
  <si>
    <t>31/36*5/36</t>
  </si>
  <si>
    <t>P(X = 3)</t>
  </si>
  <si>
    <t>P(not-8)*P(not-8)*P(8)</t>
  </si>
  <si>
    <t>(31/36)^2*5/36</t>
  </si>
  <si>
    <t>P(X = 4)</t>
  </si>
  <si>
    <t>(31/36)^3*5/36</t>
  </si>
  <si>
    <t>P(X = n)</t>
  </si>
  <si>
    <t>(31/36)^(n-1)*5/36</t>
  </si>
  <si>
    <t>P(X = i)</t>
  </si>
  <si>
    <t>P(X&lt;=10)</t>
  </si>
  <si>
    <t xml:space="preserve">E(X) </t>
  </si>
  <si>
    <t>sum i*P(X = i) = 1*(X = 1) + 2*P(X = 2) +  …</t>
  </si>
  <si>
    <t>i*P(X = i)</t>
  </si>
  <si>
    <t>approximation to the expected value of X</t>
  </si>
  <si>
    <t>E(X^2 - E(X))</t>
  </si>
  <si>
    <t>E(X^2)-(E(X))^2</t>
  </si>
  <si>
    <t>var</t>
  </si>
  <si>
    <t>i^2*P(X = i)</t>
  </si>
  <si>
    <t>approxmation to E(X^2)</t>
  </si>
  <si>
    <t>stdev =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</si>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</sst>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7314-C741-41ED-9EF1-A6A4C9C8DA9D}">
  <dimension ref="A3:R59"/>
  <sheetViews>
    <sheetView tabSelected="1" topLeftCell="A4" workbookViewId="0">
      <selection activeCell="C42" sqref="C42"/>
    </sheetView>
  </sheetViews>
  <sheetFormatPr defaultRowHeight="14.4" x14ac:dyDescent="0.3"/>
  <cols>
    <col min="3" max="3" width="13.88671875" customWidth="1"/>
  </cols>
  <sheetData>
    <row r="3" spans="1:8" x14ac:dyDescent="0.3">
      <c r="A3" s="1" t="s">
        <v>11</v>
      </c>
    </row>
    <row r="4" spans="1:8" x14ac:dyDescent="0.3">
      <c r="A4">
        <v>1</v>
      </c>
    </row>
    <row r="5" spans="1:8" x14ac:dyDescent="0.3">
      <c r="A5">
        <v>6</v>
      </c>
    </row>
    <row r="6" spans="1:8" x14ac:dyDescent="0.3">
      <c r="A6">
        <v>5</v>
      </c>
    </row>
    <row r="7" spans="1:8" x14ac:dyDescent="0.3">
      <c r="A7">
        <v>7</v>
      </c>
    </row>
    <row r="8" spans="1:8" x14ac:dyDescent="0.3">
      <c r="A8">
        <v>5</v>
      </c>
      <c r="C8" t="s">
        <v>0</v>
      </c>
      <c r="D8">
        <f>AVERAGE(A4:A13)</f>
        <v>4.7</v>
      </c>
      <c r="E8" s="3" t="s">
        <v>5</v>
      </c>
      <c r="F8" s="3"/>
      <c r="G8" s="3"/>
      <c r="H8" s="3"/>
    </row>
    <row r="9" spans="1:8" x14ac:dyDescent="0.3">
      <c r="A9">
        <v>1</v>
      </c>
      <c r="C9" t="s">
        <v>1</v>
      </c>
      <c r="D9">
        <f>_xlfn.STDEV.P(A4:A13)</f>
        <v>2.8653097563788807</v>
      </c>
      <c r="E9" s="3"/>
      <c r="F9" s="3"/>
      <c r="G9" s="3"/>
      <c r="H9" s="3"/>
    </row>
    <row r="10" spans="1:8" x14ac:dyDescent="0.3">
      <c r="A10">
        <v>2</v>
      </c>
    </row>
    <row r="11" spans="1:8" x14ac:dyDescent="0.3">
      <c r="A11">
        <v>5</v>
      </c>
      <c r="D11" t="s">
        <v>2</v>
      </c>
      <c r="E11" t="s">
        <v>3</v>
      </c>
    </row>
    <row r="12" spans="1:8" x14ac:dyDescent="0.3">
      <c r="A12">
        <v>11</v>
      </c>
      <c r="D12">
        <f>D8-D9</f>
        <v>1.8346902436211194</v>
      </c>
      <c r="E12">
        <f>D8+D9</f>
        <v>7.5653097563788805</v>
      </c>
    </row>
    <row r="13" spans="1:8" x14ac:dyDescent="0.3">
      <c r="A13">
        <v>4</v>
      </c>
      <c r="D13" s="3" t="s">
        <v>4</v>
      </c>
      <c r="E13" s="3"/>
      <c r="F13" s="3"/>
      <c r="G13" s="3"/>
    </row>
    <row r="14" spans="1:8" x14ac:dyDescent="0.3">
      <c r="D14" s="3"/>
      <c r="E14" s="3"/>
      <c r="F14" s="3"/>
      <c r="G14" s="3"/>
    </row>
    <row r="16" spans="1:8" x14ac:dyDescent="0.3">
      <c r="B16" s="2" t="s">
        <v>6</v>
      </c>
      <c r="C16" s="2"/>
      <c r="D16" s="2"/>
      <c r="E16" s="4" t="s">
        <v>7</v>
      </c>
    </row>
    <row r="17" spans="2:18" x14ac:dyDescent="0.3">
      <c r="B17" s="2" t="s">
        <v>8</v>
      </c>
      <c r="C17" s="2"/>
      <c r="D17" s="2"/>
      <c r="E17" s="4" t="s">
        <v>9</v>
      </c>
    </row>
    <row r="19" spans="2:18" x14ac:dyDescent="0.3">
      <c r="B19" s="2" t="s">
        <v>10</v>
      </c>
      <c r="C19" s="2"/>
      <c r="D19" s="2"/>
      <c r="E19" s="2"/>
      <c r="F19" s="2"/>
      <c r="G19" s="2"/>
      <c r="H19" s="2"/>
      <c r="I19" s="2"/>
      <c r="J19" s="2"/>
    </row>
    <row r="20" spans="2:18" x14ac:dyDescent="0.3">
      <c r="C20" t="s">
        <v>12</v>
      </c>
      <c r="D20" s="4" t="s">
        <v>7</v>
      </c>
    </row>
    <row r="21" spans="2:18" x14ac:dyDescent="0.3">
      <c r="C21" t="s">
        <v>13</v>
      </c>
      <c r="D21" s="2" t="s">
        <v>14</v>
      </c>
      <c r="E21" s="2"/>
      <c r="F21" s="2"/>
      <c r="G21" s="2"/>
      <c r="H21" s="2"/>
      <c r="I21" s="5" t="s">
        <v>15</v>
      </c>
      <c r="J21" s="5"/>
    </row>
    <row r="22" spans="2:18" x14ac:dyDescent="0.3">
      <c r="C22" t="s">
        <v>16</v>
      </c>
      <c r="D22" s="2" t="s">
        <v>17</v>
      </c>
      <c r="E22" s="2"/>
      <c r="F22" s="2"/>
      <c r="G22" s="2"/>
      <c r="H22" s="2"/>
      <c r="I22" s="2" t="s">
        <v>18</v>
      </c>
      <c r="J22" s="2"/>
    </row>
    <row r="23" spans="2:18" x14ac:dyDescent="0.3">
      <c r="C23" t="s">
        <v>19</v>
      </c>
      <c r="D23" s="2"/>
      <c r="E23" s="2"/>
      <c r="F23" s="2"/>
      <c r="G23" s="2"/>
      <c r="H23" s="2"/>
      <c r="I23" s="2" t="s">
        <v>20</v>
      </c>
      <c r="J23" s="2"/>
    </row>
    <row r="25" spans="2:18" x14ac:dyDescent="0.3">
      <c r="C25" t="s">
        <v>21</v>
      </c>
      <c r="D25" s="2" t="s">
        <v>22</v>
      </c>
      <c r="E25" s="2"/>
    </row>
    <row r="28" spans="2:18" x14ac:dyDescent="0.3"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 t="s">
        <v>24</v>
      </c>
    </row>
    <row r="29" spans="2:18" x14ac:dyDescent="0.3">
      <c r="C29" t="s">
        <v>23</v>
      </c>
      <c r="D29">
        <f>(31/36)^(D28-1)*5/36</f>
        <v>0.1388888888888889</v>
      </c>
      <c r="E29">
        <f t="shared" ref="E29:M29" si="0">(31/36)^(E28-1)*5/36</f>
        <v>0.11959876543209876</v>
      </c>
      <c r="F29">
        <f t="shared" si="0"/>
        <v>0.10298782578875174</v>
      </c>
      <c r="G29">
        <f t="shared" si="0"/>
        <v>8.8683961095869568E-2</v>
      </c>
      <c r="H29">
        <f t="shared" si="0"/>
        <v>7.6366744276998799E-2</v>
      </c>
      <c r="I29">
        <f t="shared" si="0"/>
        <v>6.5760252016304518E-2</v>
      </c>
      <c r="J29">
        <f t="shared" si="0"/>
        <v>5.6626883680706674E-2</v>
      </c>
      <c r="K29">
        <f t="shared" si="0"/>
        <v>4.8762038725052977E-2</v>
      </c>
      <c r="L29">
        <f t="shared" si="0"/>
        <v>4.1989533346573404E-2</v>
      </c>
      <c r="M29">
        <f t="shared" si="0"/>
        <v>3.6157653715104876E-2</v>
      </c>
      <c r="N29">
        <f>SUM(D29:M29)</f>
        <v>0.77582254696635022</v>
      </c>
    </row>
    <row r="30" spans="2:18" x14ac:dyDescent="0.3">
      <c r="C30" t="s">
        <v>27</v>
      </c>
      <c r="D30">
        <f>D28*D29</f>
        <v>0.1388888888888889</v>
      </c>
      <c r="E30">
        <f t="shared" ref="E30:M30" si="1">E28*E29</f>
        <v>0.23919753086419751</v>
      </c>
      <c r="F30">
        <f t="shared" si="1"/>
        <v>0.30896347736625518</v>
      </c>
      <c r="G30">
        <f t="shared" si="1"/>
        <v>0.35473584438347827</v>
      </c>
      <c r="H30">
        <f t="shared" si="1"/>
        <v>0.381833721384994</v>
      </c>
      <c r="I30">
        <f t="shared" si="1"/>
        <v>0.39456151209782708</v>
      </c>
      <c r="J30">
        <f t="shared" si="1"/>
        <v>0.39638818576494672</v>
      </c>
      <c r="K30">
        <f t="shared" si="1"/>
        <v>0.39009630980042381</v>
      </c>
      <c r="L30">
        <f t="shared" si="1"/>
        <v>0.37790580011916064</v>
      </c>
      <c r="M30">
        <f t="shared" si="1"/>
        <v>0.36157653715104876</v>
      </c>
      <c r="N30" s="6">
        <f>SUM(D30:M30)</f>
        <v>3.3441478078212215</v>
      </c>
      <c r="O30" t="s">
        <v>28</v>
      </c>
    </row>
    <row r="31" spans="2:18" x14ac:dyDescent="0.3">
      <c r="C31" t="s">
        <v>32</v>
      </c>
      <c r="D31">
        <f>D28^2*D29</f>
        <v>0.1388888888888889</v>
      </c>
      <c r="E31">
        <f t="shared" ref="E31:M31" si="2">E28^2*E29</f>
        <v>0.47839506172839502</v>
      </c>
      <c r="F31">
        <f t="shared" si="2"/>
        <v>0.92689043209876565</v>
      </c>
      <c r="G31">
        <f t="shared" si="2"/>
        <v>1.4189433775339131</v>
      </c>
      <c r="H31">
        <f t="shared" si="2"/>
        <v>1.90916860692497</v>
      </c>
      <c r="I31">
        <f t="shared" si="2"/>
        <v>2.3673690725869627</v>
      </c>
      <c r="J31">
        <f t="shared" si="2"/>
        <v>2.7747173003546273</v>
      </c>
      <c r="K31">
        <f t="shared" si="2"/>
        <v>3.1207704784033905</v>
      </c>
      <c r="L31">
        <f t="shared" si="2"/>
        <v>3.4011522010724455</v>
      </c>
      <c r="M31">
        <f t="shared" si="2"/>
        <v>3.6157653715104878</v>
      </c>
      <c r="N31">
        <f>SUM(D31:M31)</f>
        <v>20.152060791102844</v>
      </c>
      <c r="O31" s="2" t="s">
        <v>33</v>
      </c>
      <c r="P31" s="2"/>
      <c r="Q31" s="2"/>
      <c r="R31" s="2"/>
    </row>
    <row r="33" spans="2:17" x14ac:dyDescent="0.3">
      <c r="C33" t="s">
        <v>25</v>
      </c>
      <c r="D33" s="2" t="s">
        <v>26</v>
      </c>
      <c r="E33" s="2"/>
      <c r="F33" s="2"/>
      <c r="G33" s="2"/>
    </row>
    <row r="34" spans="2:17" x14ac:dyDescent="0.3">
      <c r="B34" t="s">
        <v>31</v>
      </c>
      <c r="C34" t="s">
        <v>29</v>
      </c>
    </row>
    <row r="35" spans="2:17" x14ac:dyDescent="0.3">
      <c r="C35" t="s">
        <v>30</v>
      </c>
      <c r="D35">
        <f>N31-N30^2</f>
        <v>8.9687362305473624</v>
      </c>
    </row>
    <row r="36" spans="2:17" x14ac:dyDescent="0.3">
      <c r="C36" t="s">
        <v>34</v>
      </c>
      <c r="D36" s="6">
        <f>SQRT(D35)</f>
        <v>2.9947848387734575</v>
      </c>
    </row>
    <row r="38" spans="2:17" ht="15" thickBot="1" x14ac:dyDescent="0.35">
      <c r="F38">
        <f>COUNT(F39:F51)</f>
        <v>8</v>
      </c>
      <c r="G38">
        <f t="shared" ref="G38:O38" si="3">COUNT(G39:G51)</f>
        <v>8</v>
      </c>
      <c r="H38">
        <f t="shared" si="3"/>
        <v>13</v>
      </c>
      <c r="I38">
        <f t="shared" si="3"/>
        <v>6</v>
      </c>
      <c r="J38">
        <f t="shared" si="3"/>
        <v>2</v>
      </c>
      <c r="K38">
        <f t="shared" si="3"/>
        <v>3</v>
      </c>
      <c r="L38">
        <f t="shared" si="3"/>
        <v>2</v>
      </c>
      <c r="M38">
        <f t="shared" si="3"/>
        <v>1</v>
      </c>
      <c r="N38">
        <f t="shared" si="3"/>
        <v>11</v>
      </c>
      <c r="O38">
        <f t="shared" si="3"/>
        <v>3</v>
      </c>
      <c r="P38" t="s">
        <v>35</v>
      </c>
      <c r="Q38">
        <f>AVERAGE(F38:O38)</f>
        <v>5.7</v>
      </c>
    </row>
    <row r="39" spans="2:17" x14ac:dyDescent="0.3">
      <c r="D39">
        <f ca="1">RANDBETWEEN(1,6)+RANDBETWEEN(1,6)</f>
        <v>2</v>
      </c>
      <c r="F39" s="7">
        <v>7</v>
      </c>
      <c r="G39" s="8">
        <v>3</v>
      </c>
      <c r="H39" s="8">
        <v>6</v>
      </c>
      <c r="I39" s="8">
        <v>9</v>
      </c>
      <c r="J39" s="8">
        <v>6</v>
      </c>
      <c r="K39" s="8">
        <v>5</v>
      </c>
      <c r="L39" s="8">
        <v>7</v>
      </c>
      <c r="M39" s="8">
        <v>8</v>
      </c>
      <c r="N39" s="8">
        <v>7</v>
      </c>
      <c r="O39" s="9">
        <v>7</v>
      </c>
      <c r="P39" t="s">
        <v>36</v>
      </c>
      <c r="Q39" s="16">
        <f>STDEV(F38:O38)</f>
        <v>4.1646661864361292</v>
      </c>
    </row>
    <row r="40" spans="2:17" x14ac:dyDescent="0.3">
      <c r="D40">
        <f t="shared" ref="D40:D59" ca="1" si="4">RANDBETWEEN(1,6)+RANDBETWEEN(1,6)</f>
        <v>7</v>
      </c>
      <c r="F40" s="10">
        <v>6</v>
      </c>
      <c r="G40" s="11">
        <v>5</v>
      </c>
      <c r="H40" s="11">
        <v>7</v>
      </c>
      <c r="I40" s="11">
        <v>10</v>
      </c>
      <c r="J40" s="11">
        <v>8</v>
      </c>
      <c r="K40" s="11">
        <v>10</v>
      </c>
      <c r="L40" s="11">
        <v>8</v>
      </c>
      <c r="M40" s="11"/>
      <c r="N40" s="11">
        <v>6</v>
      </c>
      <c r="O40" s="12">
        <v>7</v>
      </c>
    </row>
    <row r="41" spans="2:17" x14ac:dyDescent="0.3">
      <c r="D41">
        <f t="shared" ca="1" si="4"/>
        <v>5</v>
      </c>
      <c r="F41" s="10">
        <v>11</v>
      </c>
      <c r="G41" s="11">
        <v>6</v>
      </c>
      <c r="H41" s="11">
        <v>8</v>
      </c>
      <c r="I41" s="11">
        <v>9</v>
      </c>
      <c r="J41" s="11"/>
      <c r="K41" s="11">
        <v>8</v>
      </c>
      <c r="L41" s="11"/>
      <c r="M41" s="11"/>
      <c r="N41" s="11">
        <v>7</v>
      </c>
      <c r="O41" s="12">
        <v>8</v>
      </c>
    </row>
    <row r="42" spans="2:17" x14ac:dyDescent="0.3">
      <c r="D42">
        <f t="shared" ca="1" si="4"/>
        <v>5</v>
      </c>
      <c r="F42" s="10">
        <v>7</v>
      </c>
      <c r="G42" s="11">
        <v>10</v>
      </c>
      <c r="H42" s="11">
        <v>7</v>
      </c>
      <c r="I42" s="11">
        <v>7</v>
      </c>
      <c r="J42" s="11"/>
      <c r="K42" s="11"/>
      <c r="L42" s="11"/>
      <c r="M42" s="11"/>
      <c r="N42" s="11">
        <v>6</v>
      </c>
      <c r="O42" s="12"/>
    </row>
    <row r="43" spans="2:17" x14ac:dyDescent="0.3">
      <c r="D43">
        <f t="shared" ca="1" si="4"/>
        <v>7</v>
      </c>
      <c r="F43" s="10">
        <v>9</v>
      </c>
      <c r="G43" s="11">
        <v>5</v>
      </c>
      <c r="H43" s="11">
        <v>6</v>
      </c>
      <c r="I43" s="11">
        <v>9</v>
      </c>
      <c r="J43" s="11"/>
      <c r="K43" s="11"/>
      <c r="L43" s="11"/>
      <c r="M43" s="11"/>
      <c r="N43" s="11">
        <v>7</v>
      </c>
      <c r="O43" s="12"/>
    </row>
    <row r="44" spans="2:17" x14ac:dyDescent="0.3">
      <c r="D44">
        <f t="shared" ca="1" si="4"/>
        <v>9</v>
      </c>
      <c r="F44" s="10">
        <v>6</v>
      </c>
      <c r="G44" s="11">
        <v>11</v>
      </c>
      <c r="H44" s="11">
        <v>9</v>
      </c>
      <c r="I44" s="11">
        <v>8</v>
      </c>
      <c r="J44" s="11"/>
      <c r="K44" s="11"/>
      <c r="L44" s="11"/>
      <c r="M44" s="11"/>
      <c r="N44" s="11">
        <v>9</v>
      </c>
      <c r="O44" s="12"/>
    </row>
    <row r="45" spans="2:17" x14ac:dyDescent="0.3">
      <c r="D45">
        <f t="shared" ca="1" si="4"/>
        <v>11</v>
      </c>
      <c r="F45" s="10">
        <v>11</v>
      </c>
      <c r="G45" s="11">
        <v>10</v>
      </c>
      <c r="H45" s="11">
        <v>10</v>
      </c>
      <c r="I45" s="11"/>
      <c r="J45" s="11"/>
      <c r="K45" s="11"/>
      <c r="L45" s="11"/>
      <c r="M45" s="11"/>
      <c r="N45" s="11">
        <v>3</v>
      </c>
      <c r="O45" s="12"/>
    </row>
    <row r="46" spans="2:17" x14ac:dyDescent="0.3">
      <c r="D46">
        <f t="shared" ca="1" si="4"/>
        <v>6</v>
      </c>
      <c r="F46" s="10">
        <v>8</v>
      </c>
      <c r="G46" s="11">
        <v>8</v>
      </c>
      <c r="H46" s="11">
        <v>11</v>
      </c>
      <c r="I46" s="11"/>
      <c r="J46" s="11"/>
      <c r="K46" s="11"/>
      <c r="L46" s="11"/>
      <c r="M46" s="11"/>
      <c r="N46" s="11">
        <v>12</v>
      </c>
      <c r="O46" s="12"/>
    </row>
    <row r="47" spans="2:17" x14ac:dyDescent="0.3">
      <c r="D47">
        <f t="shared" ca="1" si="4"/>
        <v>7</v>
      </c>
      <c r="F47" s="10"/>
      <c r="G47" s="11"/>
      <c r="H47" s="11">
        <v>9</v>
      </c>
      <c r="I47" s="11"/>
      <c r="J47" s="11"/>
      <c r="K47" s="11"/>
      <c r="L47" s="11"/>
      <c r="M47" s="11"/>
      <c r="N47" s="11">
        <v>4</v>
      </c>
      <c r="O47" s="12"/>
    </row>
    <row r="48" spans="2:17" x14ac:dyDescent="0.3">
      <c r="D48">
        <f t="shared" ca="1" si="4"/>
        <v>4</v>
      </c>
      <c r="F48" s="10"/>
      <c r="G48" s="11"/>
      <c r="H48" s="11">
        <v>10</v>
      </c>
      <c r="I48" s="11"/>
      <c r="J48" s="11"/>
      <c r="K48" s="11"/>
      <c r="L48" s="11"/>
      <c r="M48" s="11"/>
      <c r="N48" s="11">
        <v>9</v>
      </c>
      <c r="O48" s="12"/>
    </row>
    <row r="49" spans="4:15" x14ac:dyDescent="0.3">
      <c r="D49">
        <f t="shared" ca="1" si="4"/>
        <v>8</v>
      </c>
      <c r="F49" s="10"/>
      <c r="G49" s="11"/>
      <c r="H49" s="11">
        <v>9</v>
      </c>
      <c r="I49" s="11"/>
      <c r="J49" s="11"/>
      <c r="K49" s="11"/>
      <c r="L49" s="11"/>
      <c r="M49" s="11"/>
      <c r="N49" s="11">
        <v>8</v>
      </c>
      <c r="O49" s="12"/>
    </row>
    <row r="50" spans="4:15" x14ac:dyDescent="0.3">
      <c r="D50">
        <f t="shared" ca="1" si="4"/>
        <v>8</v>
      </c>
      <c r="F50" s="10"/>
      <c r="G50" s="11"/>
      <c r="H50" s="11">
        <v>7</v>
      </c>
      <c r="I50" s="11"/>
      <c r="J50" s="11"/>
      <c r="K50" s="11"/>
      <c r="L50" s="11"/>
      <c r="M50" s="11"/>
      <c r="N50" s="11"/>
      <c r="O50" s="12"/>
    </row>
    <row r="51" spans="4:15" ht="15" thickBot="1" x14ac:dyDescent="0.35">
      <c r="D51">
        <f t="shared" ca="1" si="4"/>
        <v>4</v>
      </c>
      <c r="F51" s="13"/>
      <c r="G51" s="14"/>
      <c r="H51" s="14">
        <v>8</v>
      </c>
      <c r="I51" s="14"/>
      <c r="J51" s="14"/>
      <c r="K51" s="14"/>
      <c r="L51" s="14"/>
      <c r="M51" s="14"/>
      <c r="N51" s="14"/>
      <c r="O51" s="15"/>
    </row>
    <row r="52" spans="4:15" x14ac:dyDescent="0.3">
      <c r="D52">
        <f t="shared" ca="1" si="4"/>
        <v>7</v>
      </c>
    </row>
    <row r="53" spans="4:15" x14ac:dyDescent="0.3">
      <c r="D53">
        <f t="shared" ca="1" si="4"/>
        <v>9</v>
      </c>
    </row>
    <row r="54" spans="4:15" x14ac:dyDescent="0.3">
      <c r="D54">
        <f t="shared" ca="1" si="4"/>
        <v>7</v>
      </c>
    </row>
    <row r="55" spans="4:15" x14ac:dyDescent="0.3">
      <c r="D55">
        <f t="shared" ca="1" si="4"/>
        <v>8</v>
      </c>
    </row>
    <row r="56" spans="4:15" x14ac:dyDescent="0.3">
      <c r="D56">
        <f t="shared" ca="1" si="4"/>
        <v>9</v>
      </c>
    </row>
    <row r="57" spans="4:15" x14ac:dyDescent="0.3">
      <c r="D57">
        <f t="shared" ca="1" si="4"/>
        <v>8</v>
      </c>
    </row>
    <row r="58" spans="4:15" x14ac:dyDescent="0.3">
      <c r="D58">
        <f t="shared" ca="1" si="4"/>
        <v>6</v>
      </c>
    </row>
    <row r="59" spans="4:15" x14ac:dyDescent="0.3">
      <c r="D59">
        <f t="shared" ca="1" si="4"/>
        <v>11</v>
      </c>
    </row>
  </sheetData>
  <mergeCells count="14">
    <mergeCell ref="D25:E25"/>
    <mergeCell ref="D33:G33"/>
    <mergeCell ref="O31:R31"/>
    <mergeCell ref="D21:H21"/>
    <mergeCell ref="I21:J21"/>
    <mergeCell ref="D22:H22"/>
    <mergeCell ref="I22:J22"/>
    <mergeCell ref="D23:H23"/>
    <mergeCell ref="I23:J23"/>
    <mergeCell ref="D13:G14"/>
    <mergeCell ref="E8:H9"/>
    <mergeCell ref="B16:D16"/>
    <mergeCell ref="B17:D17"/>
    <mergeCell ref="B19:J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4D7A32A34E94B953742578E0D227D" ma:contentTypeVersion="15" ma:contentTypeDescription="Create a new document." ma:contentTypeScope="" ma:versionID="6062e902822a1ea35e0b6c93f60576e5">
  <xsd:schema xmlns:xsd="http://www.w3.org/2001/XMLSchema" xmlns:xs="http://www.w3.org/2001/XMLSchema" xmlns:p="http://schemas.microsoft.com/office/2006/metadata/properties" xmlns:ns1="http://schemas.microsoft.com/sharepoint/v3" xmlns:ns3="d8c16f6f-632d-4fa9-9000-4a0cb55aa11b" xmlns:ns4="6588c10b-b5ed-4e95-9d69-08b9b2ce7055" targetNamespace="http://schemas.microsoft.com/office/2006/metadata/properties" ma:root="true" ma:fieldsID="9a7d56c96ea3c0bda530556fd5715147" ns1:_="" ns3:_="" ns4:_="">
    <xsd:import namespace="http://schemas.microsoft.com/sharepoint/v3"/>
    <xsd:import namespace="d8c16f6f-632d-4fa9-9000-4a0cb55aa11b"/>
    <xsd:import namespace="6588c10b-b5ed-4e95-9d69-08b9b2ce70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6f6f-632d-4fa9-9000-4a0cb55aa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8c10b-b5ed-4e95-9d69-08b9b2ce70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D419B23-A27C-441E-9075-868965901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c16f6f-632d-4fa9-9000-4a0cb55aa11b"/>
    <ds:schemaRef ds:uri="6588c10b-b5ed-4e95-9d69-08b9b2ce7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BEFF90-122E-4342-8029-D08E2BECAA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4FEEB4-0AED-439B-ABB3-3610BF7595F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2021-01-06T23:17:10Z</dcterms:created>
  <dcterms:modified xsi:type="dcterms:W3CDTF">2021-01-07T00:34:32Z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0x0101002FC4D7A32A34E94B953742578E0D227D</vt:lpwstr>
  </property>
</Properties>
</file>