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ketchersid\OneDrive - GCU Employees\Course Materials\git\Teaching\144F20\Topic 4\"/>
    </mc:Choice>
  </mc:AlternateContent>
  <xr:revisionPtr revIDLastSave="0" documentId="10_ncr:80_{6974F592-801B-47B2-A0F5-E92D6F6DC456}" xr6:coauthVersionLast="45" xr6:coauthVersionMax="45" xr10:uidLastSave="{00000000-0000-0000-0000-000000000000}"/>
  <bookViews>
    <workbookView xWindow="384" yWindow="384" windowWidth="15624" windowHeight="11508" xr2:uid="{CF10E6CE-D87B-417F-86FF-EEF4FA94E14B}"/>
  </bookViews>
  <sheets>
    <sheet name="PayoffCC" sheetId="1" r:id="rId1"/>
    <sheet name="Random" sheetId="2" state="hidden" r:id="rId2"/>
  </sheets>
  <calcPr calcId="191029"/>
  <customWorkbookViews>
    <customWorkbookView name="Richard Ketchersid - Personal View" guid="{0C13EE4D-7CE1-4AA1-8E50-FA0088A2A213}" mergeInterval="0" personalView="1" xWindow="32" yWindow="32" windowWidth="1302" windowHeight="959"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 l="1"/>
  <c r="B6" i="2" l="1"/>
  <c r="B7" i="2"/>
  <c r="B8" i="2"/>
  <c r="B9" i="2"/>
  <c r="B10" i="2"/>
  <c r="C7" i="2" l="1"/>
  <c r="C9" i="2"/>
  <c r="C6" i="2"/>
  <c r="C8" i="2"/>
  <c r="C10" i="2"/>
  <c r="D10" i="2" s="1"/>
  <c r="D6" i="2" l="1"/>
  <c r="D9" i="2"/>
  <c r="D7" i="2"/>
  <c r="D8" i="2"/>
  <c r="E6" i="2"/>
  <c r="E7" i="2"/>
  <c r="E9" i="2"/>
  <c r="E8" i="2"/>
  <c r="E10" i="2"/>
  <c r="B11" i="2" l="1"/>
  <c r="B12" i="2" s="1"/>
  <c r="D12" i="2" l="1"/>
  <c r="E12" i="2" s="1"/>
  <c r="B13" i="2"/>
  <c r="C12" i="2"/>
  <c r="D13" i="2" l="1"/>
  <c r="B14" i="2"/>
  <c r="D14" i="2" l="1"/>
  <c r="B15" i="2"/>
  <c r="E13" i="2"/>
  <c r="C13" i="2"/>
  <c r="D15" i="2" l="1"/>
  <c r="B16" i="2"/>
  <c r="E14" i="2"/>
  <c r="C14" i="2"/>
  <c r="D16" i="2" l="1"/>
  <c r="B17" i="2"/>
  <c r="E15" i="2"/>
  <c r="C15" i="2"/>
  <c r="H20" i="2" s="1"/>
  <c r="D17" i="2" l="1"/>
  <c r="B18" i="2"/>
  <c r="E16" i="2"/>
  <c r="C16" i="2"/>
  <c r="D18" i="2" l="1"/>
  <c r="B19" i="2"/>
  <c r="E17" i="2"/>
  <c r="C17" i="2"/>
  <c r="D19" i="2" l="1"/>
  <c r="B20" i="2"/>
  <c r="E18" i="2"/>
  <c r="C18" i="2"/>
  <c r="D20" i="2" l="1"/>
  <c r="B21" i="2"/>
  <c r="E19" i="2"/>
  <c r="C19" i="2"/>
  <c r="D21" i="2" l="1"/>
  <c r="B22" i="2"/>
  <c r="E20" i="2"/>
  <c r="C20" i="2"/>
  <c r="D22" i="2" l="1"/>
  <c r="B23" i="2"/>
  <c r="E21" i="2"/>
  <c r="C21" i="2"/>
  <c r="D23" i="2" l="1"/>
  <c r="B24" i="2"/>
  <c r="E22" i="2"/>
  <c r="C22" i="2"/>
  <c r="D24" i="2" l="1"/>
  <c r="B25" i="2"/>
  <c r="E23" i="2"/>
  <c r="C23" i="2"/>
  <c r="D25" i="2" l="1"/>
  <c r="B26" i="2"/>
  <c r="E24" i="2"/>
  <c r="C24" i="2"/>
  <c r="D26" i="2" l="1"/>
  <c r="B27" i="2"/>
  <c r="E25" i="2"/>
  <c r="C25" i="2"/>
  <c r="D27" i="2" l="1"/>
  <c r="B28" i="2"/>
  <c r="E26" i="2"/>
  <c r="C26" i="2"/>
  <c r="H19" i="2" s="1"/>
  <c r="D28" i="2" l="1"/>
  <c r="B29" i="2"/>
  <c r="E27" i="2"/>
  <c r="C27" i="2"/>
  <c r="D29" i="2" l="1"/>
  <c r="B30" i="2"/>
  <c r="E28" i="2"/>
  <c r="C28" i="2"/>
  <c r="D30" i="2" l="1"/>
  <c r="B31" i="2"/>
  <c r="E29" i="2"/>
  <c r="C29" i="2"/>
  <c r="D31" i="2" l="1"/>
  <c r="B32" i="2"/>
  <c r="E30" i="2"/>
  <c r="C30" i="2"/>
  <c r="H21" i="2" s="1"/>
  <c r="D32" i="2" l="1"/>
  <c r="B33" i="2"/>
  <c r="D33" i="2" s="1"/>
  <c r="E31" i="2"/>
  <c r="C31" i="2"/>
  <c r="H22" i="2" s="1"/>
  <c r="E33" i="2" l="1"/>
  <c r="C33" i="2"/>
  <c r="E32" i="2"/>
  <c r="C32" i="2"/>
</calcChain>
</file>

<file path=xl/sharedStrings.xml><?xml version="1.0" encoding="utf-8"?>
<sst xmlns="http://schemas.openxmlformats.org/spreadsheetml/2006/main" count="51" uniqueCount="51">
  <si>
    <t>Interest</t>
  </si>
  <si>
    <t>Payment</t>
  </si>
  <si>
    <t>Balance After 
Payment</t>
  </si>
  <si>
    <t>Current
 Balance</t>
  </si>
  <si>
    <t>APR</t>
  </si>
  <si>
    <t>Starting Balance</t>
  </si>
  <si>
    <t>Number of periods
 per year</t>
  </si>
  <si>
    <t>minimum payment</t>
  </si>
  <si>
    <t>max</t>
  </si>
  <si>
    <t>balance</t>
  </si>
  <si>
    <t>Number of years to pay off</t>
  </si>
  <si>
    <t>Total amount paid</t>
  </si>
  <si>
    <t>Period</t>
  </si>
  <si>
    <t>Legend</t>
  </si>
  <si>
    <t>If a cell is shaded</t>
  </si>
  <si>
    <t>You should</t>
  </si>
  <si>
    <t>Blue</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</si>
  <si>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</si>
  <si>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</si>
  <si>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</si>
  <si>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</si>
  <si>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</si>
  <si>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</si>
  <si>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</si>
  <si>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</si>
  <si>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</si>
  <si>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</si>
  <si>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</si>
  <si>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</si>
  <si>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</si>
  <si>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</si>
  <si>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</si>
  <si>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</si>
  <si>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</si>
  <si>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</si>
  <si>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</si>
  <si>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</si>
  <si>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</si>
  <si>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</si>
  <si>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</si>
  <si>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</si>
  <si>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</si>
  <si>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</si>
  <si>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</si>
  <si>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</si>
  <si>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</si>
  <si>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</si>
  <si>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</si>
  <si>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</si>
  <si>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t>
  </si>
  <si>
    <t>Your Name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</si>
</sst>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6">
    <font>
      <sz val="11"/>
      <color theme="1"/>
      <name val="Calibri"/>
      <family val="2"/>
      <scheme val="minor"/>
    </font>
    <font>
      <sz val="11"/>
      <color theme="1"/>
      <name val="Calibri"/>
      <family val="2"/>
      <scheme val="minor"/>
    </font>
    <font>
      <u/>
      <sz val="11"/>
      <color theme="10"/>
      <name val="Calibri"/>
      <family val="2"/>
      <scheme val="minor"/>
    </font>
    <font>
      <sz val="14"/>
      <color theme="10"/>
      <name val="Comic Sans MS"/>
      <family val="4"/>
    </font>
    <font>
      <b/>
      <sz val="11"/>
      <color theme="1"/>
      <name val="Calibri"/>
      <family val="2"/>
      <scheme val="minor"/>
    </font>
    <font>
      <sz val="10"/>
      <color rgb="FF000000"/>
      <name val="Arial Unicode MS"/>
    </font>
  </fonts>
  <fills count="8">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7" tint="0.59999389629810485"/>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164" fontId="0" fillId="0" borderId="0" xfId="0" applyNumberFormat="1"/>
    <xf numFmtId="0" fontId="0" fillId="2" borderId="18" xfId="0" applyFill="1" applyBorder="1"/>
    <xf numFmtId="0" fontId="0" fillId="2" borderId="21" xfId="0" applyFill="1" applyBorder="1"/>
    <xf numFmtId="0" fontId="0" fillId="2" borderId="11" xfId="0" applyFill="1" applyBorder="1" applyAlignment="1">
      <alignment horizontal="center" vertical="center"/>
    </xf>
    <xf numFmtId="0" fontId="0" fillId="2" borderId="12" xfId="0" applyFill="1" applyBorder="1" applyAlignment="1">
      <alignment horizontal="center" vertical="center" wrapText="1"/>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5" borderId="24" xfId="0" applyFill="1" applyBorder="1" applyAlignment="1" applyProtection="1">
      <alignment horizontal="center" vertical="center"/>
      <protection locked="0"/>
    </xf>
    <xf numFmtId="0" fontId="0" fillId="5" borderId="25" xfId="0" applyFill="1" applyBorder="1" applyAlignment="1" applyProtection="1">
      <alignment horizontal="center" vertical="center"/>
      <protection locked="0"/>
    </xf>
    <xf numFmtId="0" fontId="0" fillId="6" borderId="24" xfId="0" applyFill="1" applyBorder="1" applyAlignment="1" applyProtection="1">
      <alignment horizontal="center" vertical="center"/>
      <protection locked="0"/>
    </xf>
    <xf numFmtId="0" fontId="0" fillId="0" borderId="25" xfId="0" applyBorder="1" applyAlignment="1" applyProtection="1">
      <alignment horizontal="center" vertical="center"/>
      <protection locked="0"/>
    </xf>
    <xf numFmtId="0" fontId="0" fillId="3" borderId="24" xfId="0" applyFill="1" applyBorder="1" applyAlignment="1" applyProtection="1">
      <alignment horizontal="center" vertical="center"/>
      <protection locked="0"/>
    </xf>
    <xf numFmtId="0" fontId="0" fillId="7" borderId="24" xfId="0" applyFill="1" applyBorder="1" applyAlignment="1" applyProtection="1">
      <alignment horizontal="center" vertical="center"/>
      <protection locked="0"/>
    </xf>
    <xf numFmtId="0" fontId="0" fillId="0" borderId="26"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165" fontId="0" fillId="0" borderId="0" xfId="0" applyNumberFormat="1"/>
    <xf numFmtId="0" fontId="5" fillId="0" borderId="0" xfId="0" applyFont="1" applyAlignment="1">
      <alignment vertical="center"/>
    </xf>
    <xf numFmtId="9" fontId="0" fillId="3" borderId="14" xfId="1" applyNumberFormat="1" applyFont="1" applyFill="1" applyBorder="1" applyAlignment="1" applyProtection="1">
      <alignment vertical="center"/>
      <protection locked="0"/>
    </xf>
    <xf numFmtId="164" fontId="0" fillId="3" borderId="15" xfId="2" applyNumberFormat="1" applyFont="1" applyFill="1" applyBorder="1" applyAlignment="1" applyProtection="1">
      <alignment vertical="center"/>
      <protection locked="0"/>
    </xf>
    <xf numFmtId="165" fontId="0" fillId="3" borderId="16" xfId="1" applyNumberFormat="1" applyFont="1" applyFill="1" applyBorder="1" applyAlignment="1" applyProtection="1">
      <alignment vertical="center"/>
      <protection locked="0"/>
    </xf>
    <xf numFmtId="9" fontId="0" fillId="3" borderId="10" xfId="1" applyNumberFormat="1" applyFont="1" applyFill="1" applyBorder="1" applyProtection="1">
      <protection locked="0"/>
    </xf>
    <xf numFmtId="164" fontId="0" fillId="3" borderId="20" xfId="2" applyNumberFormat="1" applyFont="1" applyFill="1" applyBorder="1" applyProtection="1">
      <protection locked="0"/>
    </xf>
    <xf numFmtId="165" fontId="0" fillId="0" borderId="0" xfId="1" applyNumberFormat="1" applyFont="1" applyProtection="1">
      <protection locked="0"/>
    </xf>
    <xf numFmtId="164" fontId="0" fillId="4" borderId="10" xfId="1" applyNumberFormat="1" applyFont="1" applyFill="1" applyBorder="1" applyProtection="1">
      <protection locked="0"/>
    </xf>
    <xf numFmtId="164" fontId="0" fillId="4" borderId="9" xfId="1" applyNumberFormat="1" applyFont="1" applyFill="1" applyBorder="1" applyProtection="1">
      <protection locked="0"/>
    </xf>
    <xf numFmtId="43" fontId="0" fillId="0" borderId="0" xfId="1" applyFont="1" applyProtection="1">
      <protection locked="0"/>
    </xf>
    <xf numFmtId="43" fontId="0" fillId="4" borderId="9" xfId="1" applyFont="1" applyFill="1" applyBorder="1" applyProtection="1">
      <protection locked="0"/>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7" xfId="0" applyFill="1" applyBorder="1" applyAlignment="1">
      <alignment horizontal="center" vertical="center"/>
    </xf>
    <xf numFmtId="0" fontId="0" fillId="2" borderId="19" xfId="0" applyFill="1" applyBorder="1" applyAlignment="1">
      <alignment horizontal="center" vertical="center"/>
    </xf>
    <xf numFmtId="0" fontId="0" fillId="2" borderId="9" xfId="0" applyFill="1" applyBorder="1" applyAlignment="1">
      <alignment horizontal="center"/>
    </xf>
    <xf numFmtId="0" fontId="0" fillId="2" borderId="22"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2" borderId="1" xfId="0" applyFill="1" applyBorder="1" applyAlignment="1">
      <alignment horizontal="left"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3" fillId="2" borderId="28" xfId="3" applyFont="1" applyFill="1" applyBorder="1" applyAlignment="1">
      <alignment horizontal="center" vertical="center"/>
    </xf>
    <xf numFmtId="0" fontId="3" fillId="2" borderId="29" xfId="3" applyFont="1" applyFill="1" applyBorder="1" applyAlignment="1">
      <alignment horizontal="center" vertical="center"/>
    </xf>
    <xf numFmtId="0" fontId="3" fillId="2" borderId="30" xfId="3" applyFont="1" applyFill="1" applyBorder="1" applyAlignment="1">
      <alignment horizontal="center"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11" xfId="0" applyFill="1" applyBorder="1" applyAlignment="1">
      <alignment horizontal="right"/>
    </xf>
    <xf numFmtId="0" fontId="0" fillId="2" borderId="13" xfId="0" applyFill="1" applyBorder="1" applyAlignment="1">
      <alignment horizontal="right"/>
    </xf>
    <xf numFmtId="0" fontId="0" fillId="2" borderId="11" xfId="0" applyFill="1" applyBorder="1" applyAlignment="1">
      <alignment horizontal="right" wrapText="1"/>
    </xf>
    <xf numFmtId="0" fontId="0" fillId="2" borderId="11" xfId="0" applyFill="1" applyBorder="1" applyAlignment="1">
      <alignment horizontal="right" vertical="center"/>
    </xf>
    <xf numFmtId="0" fontId="0" fillId="2" borderId="13" xfId="0" applyFill="1" applyBorder="1" applyAlignment="1">
      <alignment horizontal="right" vertical="center"/>
    </xf>
    <xf numFmtId="0" fontId="4" fillId="2" borderId="28" xfId="0" applyFont="1" applyFill="1" applyBorder="1" applyAlignment="1">
      <alignment horizontal="center" vertical="center"/>
    </xf>
    <xf numFmtId="0" fontId="4" fillId="2" borderId="30" xfId="0" applyFont="1" applyFill="1" applyBorder="1" applyAlignment="1">
      <alignment horizontal="center" vertical="center"/>
    </xf>
    <xf numFmtId="0" fontId="0" fillId="6" borderId="28" xfId="0" applyFill="1" applyBorder="1" applyAlignment="1" applyProtection="1">
      <alignment horizontal="center" vertical="center"/>
      <protection locked="0"/>
    </xf>
    <xf numFmtId="0" fontId="0" fillId="6" borderId="29" xfId="0" applyFill="1" applyBorder="1" applyAlignment="1" applyProtection="1">
      <alignment horizontal="center" vertical="center"/>
      <protection locked="0"/>
    </xf>
    <xf numFmtId="0" fontId="0" fillId="6" borderId="30" xfId="0" applyFill="1" applyBorder="1" applyAlignment="1" applyProtection="1">
      <alignment horizontal="center" vertical="center"/>
      <protection locked="0"/>
    </xf>
  </cellXfs>
  <cellStyles count="4">
    <cellStyle name="Comma" xfId="1" builtinId="3"/>
    <cellStyle name="Currency" xfId="2" builtinId="4"/>
    <cellStyle name="Hyperlink" xfId="3" builtinId="8"/>
    <cellStyle name="Normal" xfId="0" builtinId="0"/>
  </cellStyles>
  <dxfs count="1">
    <dxf>
      <font>
        <b/>
        <i val="0"/>
        <color rgb="FFFFFF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463C402-115F-4616-88F5-7C9CC8E40231}">
  <header guid="{D463C402-115F-4616-88F5-7C9CC8E40231}" dateTime="2020-11-14T12:19:58"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D463C402-115F-4616-88F5-7C9CC8E40231}" name="Richard Ketchersid" id="-1739573833" dateTime="2020-11-14T12:19:5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loom.com/share/4f90e912812a4fb7ab075f4b205355c8" TargetMode="Externa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L298"/>
  <sheetViews>
    <sheetView tabSelected="1" workbookViewId="0">
      <selection activeCell="A7" sqref="A7"/>
    </sheetView>
  </sheetViews>
  <sheetFormatPr defaultRowHeight="14.4"/>
  <cols>
    <col min="2" max="2" width="10.109375" customWidth="1"/>
    <col min="3" max="3" width="10.109375" bestFit="1" customWidth="1"/>
    <col min="4" max="4" width="12" customWidth="1"/>
    <col min="9" max="9" width="14.88671875" bestFit="1" customWidth="1"/>
    <col min="10" max="10" width="19.5546875" bestFit="1" customWidth="1"/>
  </cols>
  <sheetData>
    <row r="1" spans="1:12" ht="14.4" customHeight="1" thickBot="1">
      <c r="A1" s="49" t="str">
        <f>IF(C8="Your Name Here!", "Enter your name below.","See how long it takes to pay off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f>
        <v>Enter your name below.</v>
      </c>
      <c r="B1" s="50"/>
      <c r="C1" s="50"/>
      <c r="D1" s="50"/>
      <c r="E1" s="50"/>
      <c r="F1" s="50"/>
      <c r="G1" s="51"/>
    </row>
    <row r="2" spans="1:12" ht="15" thickTop="1">
      <c r="A2" s="52"/>
      <c r="B2" s="53"/>
      <c r="C2" s="53"/>
      <c r="D2" s="53"/>
      <c r="E2" s="53"/>
      <c r="F2" s="53"/>
      <c r="G2" s="54"/>
      <c r="I2" s="35" t="s">
        <v>13</v>
      </c>
      <c r="J2" s="36"/>
    </row>
    <row r="3" spans="1:12">
      <c r="A3" s="52"/>
      <c r="B3" s="53"/>
      <c r="C3" s="53"/>
      <c r="D3" s="53"/>
      <c r="E3" s="53"/>
      <c r="F3" s="53"/>
      <c r="G3" s="54"/>
      <c r="I3" s="9" t="s">
        <v>14</v>
      </c>
      <c r="J3" s="10" t="s">
        <v>15</v>
      </c>
    </row>
    <row r="4" spans="1:12">
      <c r="A4" s="52"/>
      <c r="B4" s="53"/>
      <c r="C4" s="53"/>
      <c r="D4" s="53"/>
      <c r="E4" s="53"/>
      <c r="F4" s="53"/>
      <c r="G4" s="54"/>
      <c r="I4" s="11" t="s">
        <v>16</v>
      </c>
      <c r="J4" s="12" t="s">
        <v>17</v>
      </c>
    </row>
    <row r="5" spans="1:12">
      <c r="A5" s="52"/>
      <c r="B5" s="53"/>
      <c r="C5" s="53"/>
      <c r="D5" s="53"/>
      <c r="E5" s="53"/>
      <c r="F5" s="53"/>
      <c r="G5" s="54"/>
      <c r="I5" s="13" t="s">
        <v>18</v>
      </c>
      <c r="J5" s="12" t="s">
        <v>19</v>
      </c>
    </row>
    <row r="6" spans="1:12" ht="15" thickBot="1">
      <c r="A6" s="55"/>
      <c r="B6" s="56"/>
      <c r="C6" s="56"/>
      <c r="D6" s="56"/>
      <c r="E6" s="56"/>
      <c r="F6" s="56"/>
      <c r="G6" s="57"/>
      <c r="I6" s="14" t="s">
        <v>20</v>
      </c>
      <c r="J6" s="12" t="s">
        <v>21</v>
      </c>
    </row>
    <row r="7" spans="1:12" ht="15" thickBot="1">
      <c r="I7" s="15" t="s">
        <v>22</v>
      </c>
      <c r="J7" s="16" t="s">
        <v>23</v>
      </c>
    </row>
    <row r="8" spans="1:12" s="1" customFormat="1" ht="15.6" thickTop="1" thickBot="1">
      <c r="A8" s="63" t="s">
        <v>49</v>
      </c>
      <c r="B8" s="64"/>
      <c r="C8" s="65" t="s">
        <v>50</v>
      </c>
      <c r="D8" s="66"/>
      <c r="E8" s="67"/>
    </row>
    <row r="9" spans="1:12" ht="15" thickBot="1"/>
    <row r="10" spans="1:12" ht="28.2" customHeight="1" thickBot="1">
      <c r="A10" s="61" t="s">
        <v>4</v>
      </c>
      <c r="B10" s="62"/>
      <c r="C10" s="19"/>
      <c r="D10" s="37" t="s">
        <v>24</v>
      </c>
      <c r="E10" s="38"/>
      <c r="F10" s="38"/>
      <c r="G10" s="38"/>
      <c r="H10" s="39"/>
      <c r="J10" s="46" t="s">
        <v>25</v>
      </c>
      <c r="K10" s="47"/>
      <c r="L10" s="48"/>
    </row>
    <row r="11" spans="1:12" ht="15" thickBot="1">
      <c r="A11" s="58" t="s">
        <v>5</v>
      </c>
      <c r="B11" s="59"/>
      <c r="C11" s="20"/>
      <c r="D11" s="40"/>
      <c r="E11" s="41"/>
      <c r="F11" s="41"/>
      <c r="G11" s="41"/>
      <c r="H11" s="42"/>
    </row>
    <row r="12" spans="1:12" ht="15" thickBot="1">
      <c r="A12" s="60" t="s">
        <v>6</v>
      </c>
      <c r="B12" s="59"/>
      <c r="C12" s="21"/>
      <c r="D12" s="40"/>
      <c r="E12" s="41"/>
      <c r="F12" s="41"/>
      <c r="G12" s="41"/>
      <c r="H12" s="42"/>
    </row>
    <row r="13" spans="1:12" ht="15" thickBot="1">
      <c r="A13" s="29" t="s">
        <v>7</v>
      </c>
      <c r="B13" s="30"/>
      <c r="C13" s="31"/>
      <c r="D13" s="40"/>
      <c r="E13" s="41"/>
      <c r="F13" s="41"/>
      <c r="G13" s="41"/>
      <c r="H13" s="42"/>
    </row>
    <row r="14" spans="1:12">
      <c r="A14" s="32" t="s">
        <v>8</v>
      </c>
      <c r="B14" s="22"/>
      <c r="C14" s="3" t="s">
        <v>9</v>
      </c>
      <c r="D14" s="40"/>
      <c r="E14" s="41"/>
      <c r="F14" s="41"/>
      <c r="G14" s="41"/>
      <c r="H14" s="42"/>
    </row>
    <row r="15" spans="1:12" ht="15" thickBot="1">
      <c r="A15" s="33"/>
      <c r="B15" s="23"/>
      <c r="C15" s="4"/>
      <c r="D15" s="43"/>
      <c r="E15" s="44"/>
      <c r="F15" s="44"/>
      <c r="G15" s="44"/>
      <c r="H15" s="45"/>
    </row>
    <row r="17" spans="1:12" ht="15" thickBot="1"/>
    <row r="18" spans="1:12" ht="29.4" thickBot="1">
      <c r="A18" s="5" t="s">
        <v>12</v>
      </c>
      <c r="B18" s="6" t="s">
        <v>3</v>
      </c>
      <c r="C18" s="7" t="s">
        <v>1</v>
      </c>
      <c r="D18" s="6" t="s">
        <v>2</v>
      </c>
      <c r="E18" s="8" t="s">
        <v>0</v>
      </c>
    </row>
    <row r="19" spans="1:12">
      <c r="A19" s="24"/>
      <c r="B19" s="25"/>
      <c r="C19" s="25"/>
      <c r="D19" s="25"/>
      <c r="E19" s="25"/>
      <c r="G19" s="34" t="s">
        <v>10</v>
      </c>
      <c r="H19" s="34"/>
      <c r="I19" s="34"/>
      <c r="J19" s="28"/>
      <c r="L19" s="17"/>
    </row>
    <row r="20" spans="1:12">
      <c r="A20" s="24"/>
      <c r="B20" s="26"/>
      <c r="C20" s="25"/>
      <c r="D20" s="25"/>
      <c r="E20" s="25"/>
      <c r="G20" s="34" t="s">
        <v>11</v>
      </c>
      <c r="H20" s="34"/>
      <c r="I20" s="34"/>
      <c r="J20" s="26"/>
    </row>
    <row r="21" spans="1:12">
      <c r="A21" s="24"/>
      <c r="B21" s="26"/>
      <c r="C21" s="25"/>
      <c r="D21" s="25"/>
      <c r="E21" s="25"/>
    </row>
    <row r="22" spans="1:12">
      <c r="A22" s="24"/>
      <c r="B22" s="26"/>
      <c r="C22" s="25"/>
      <c r="D22" s="25"/>
      <c r="E22" s="25"/>
    </row>
    <row r="23" spans="1:12">
      <c r="A23" s="24"/>
      <c r="B23" s="26"/>
      <c r="C23" s="25"/>
      <c r="D23" s="25"/>
      <c r="E23" s="25"/>
    </row>
    <row r="24" spans="1:12">
      <c r="A24" s="24"/>
      <c r="B24" s="26"/>
      <c r="C24" s="25"/>
      <c r="D24" s="25"/>
      <c r="E24" s="25"/>
    </row>
    <row r="25" spans="1:12">
      <c r="A25" s="24"/>
      <c r="B25" s="26"/>
      <c r="C25" s="25"/>
      <c r="D25" s="25"/>
      <c r="E25" s="25"/>
    </row>
    <row r="26" spans="1:12">
      <c r="A26" s="24"/>
      <c r="B26" s="26"/>
      <c r="C26" s="25"/>
      <c r="D26" s="25"/>
      <c r="E26" s="25"/>
    </row>
    <row r="27" spans="1:12">
      <c r="A27" s="24"/>
      <c r="B27" s="26"/>
      <c r="C27" s="25"/>
      <c r="D27" s="25"/>
      <c r="E27" s="25"/>
    </row>
    <row r="28" spans="1:12">
      <c r="A28" s="24"/>
      <c r="B28" s="26"/>
      <c r="C28" s="25"/>
      <c r="D28" s="25"/>
      <c r="E28" s="25"/>
    </row>
    <row r="29" spans="1:12">
      <c r="A29" s="24"/>
      <c r="B29" s="26"/>
      <c r="C29" s="25"/>
      <c r="D29" s="25"/>
      <c r="E29" s="25"/>
    </row>
    <row r="30" spans="1:12">
      <c r="A30" s="24"/>
      <c r="B30" s="26"/>
      <c r="C30" s="25"/>
      <c r="D30" s="25"/>
      <c r="E30" s="25"/>
    </row>
    <row r="31" spans="1:12">
      <c r="A31" s="24"/>
      <c r="B31" s="26"/>
      <c r="C31" s="25"/>
      <c r="D31" s="25"/>
      <c r="E31" s="25"/>
    </row>
    <row r="32" spans="1:12">
      <c r="A32" s="24"/>
      <c r="B32" s="26"/>
      <c r="C32" s="25"/>
      <c r="D32" s="25"/>
      <c r="E32" s="25"/>
    </row>
    <row r="33" spans="1:5">
      <c r="A33" s="24"/>
      <c r="B33" s="26"/>
      <c r="C33" s="25"/>
      <c r="D33" s="25"/>
      <c r="E33" s="25"/>
    </row>
    <row r="34" spans="1:5">
      <c r="A34" s="24"/>
      <c r="B34" s="26"/>
      <c r="C34" s="25"/>
      <c r="D34" s="25"/>
      <c r="E34" s="25"/>
    </row>
    <row r="35" spans="1:5">
      <c r="A35" s="24"/>
      <c r="B35" s="26"/>
      <c r="C35" s="25"/>
      <c r="D35" s="25"/>
      <c r="E35" s="25"/>
    </row>
    <row r="36" spans="1:5">
      <c r="A36" s="24"/>
      <c r="B36" s="26"/>
      <c r="C36" s="25"/>
      <c r="D36" s="25"/>
      <c r="E36" s="25"/>
    </row>
    <row r="37" spans="1:5">
      <c r="A37" s="24"/>
      <c r="B37" s="26"/>
      <c r="C37" s="25"/>
      <c r="D37" s="25"/>
      <c r="E37" s="25"/>
    </row>
    <row r="38" spans="1:5">
      <c r="A38" s="24"/>
      <c r="B38" s="26"/>
      <c r="C38" s="25"/>
      <c r="D38" s="25"/>
      <c r="E38" s="25"/>
    </row>
    <row r="39" spans="1:5">
      <c r="A39" s="24"/>
      <c r="B39" s="26"/>
      <c r="C39" s="25"/>
      <c r="D39" s="25"/>
      <c r="E39" s="25"/>
    </row>
    <row r="40" spans="1:5">
      <c r="A40" s="24"/>
      <c r="B40" s="26"/>
      <c r="C40" s="25"/>
      <c r="D40" s="25"/>
      <c r="E40" s="25"/>
    </row>
    <row r="41" spans="1:5">
      <c r="A41" s="24"/>
      <c r="B41" s="26"/>
      <c r="C41" s="25"/>
      <c r="D41" s="25"/>
      <c r="E41" s="25"/>
    </row>
    <row r="42" spans="1:5">
      <c r="A42" s="24"/>
      <c r="B42" s="26"/>
      <c r="C42" s="25"/>
      <c r="D42" s="25"/>
      <c r="E42" s="25"/>
    </row>
    <row r="43" spans="1:5">
      <c r="A43" s="24"/>
      <c r="B43" s="26"/>
      <c r="C43" s="25"/>
      <c r="D43" s="25"/>
      <c r="E43" s="25"/>
    </row>
    <row r="44" spans="1:5">
      <c r="A44" s="24"/>
      <c r="B44" s="26"/>
      <c r="C44" s="25"/>
      <c r="D44" s="25"/>
      <c r="E44" s="25"/>
    </row>
    <row r="45" spans="1:5">
      <c r="A45" s="24"/>
      <c r="B45" s="26"/>
      <c r="C45" s="25"/>
      <c r="D45" s="25"/>
      <c r="E45" s="25"/>
    </row>
    <row r="46" spans="1:5">
      <c r="A46" s="24"/>
      <c r="B46" s="26"/>
      <c r="C46" s="25"/>
      <c r="D46" s="25"/>
      <c r="E46" s="25"/>
    </row>
    <row r="47" spans="1:5">
      <c r="A47" s="24"/>
      <c r="B47" s="26"/>
      <c r="C47" s="25"/>
      <c r="D47" s="25"/>
      <c r="E47" s="25"/>
    </row>
    <row r="48" spans="1:5">
      <c r="A48" s="24"/>
      <c r="B48" s="26"/>
      <c r="C48" s="25"/>
      <c r="D48" s="25"/>
      <c r="E48" s="25"/>
    </row>
    <row r="49" spans="1:5">
      <c r="A49" s="24"/>
      <c r="B49" s="26"/>
      <c r="C49" s="25"/>
      <c r="D49" s="25"/>
      <c r="E49" s="25"/>
    </row>
    <row r="50" spans="1:5">
      <c r="A50" s="24"/>
      <c r="B50" s="26"/>
      <c r="C50" s="25"/>
      <c r="D50" s="25"/>
      <c r="E50" s="25"/>
    </row>
    <row r="51" spans="1:5">
      <c r="A51" s="24"/>
      <c r="B51" s="26"/>
      <c r="C51" s="25"/>
      <c r="D51" s="25"/>
      <c r="E51" s="25"/>
    </row>
    <row r="52" spans="1:5">
      <c r="A52" s="24"/>
      <c r="B52" s="26"/>
      <c r="C52" s="25"/>
      <c r="D52" s="25"/>
      <c r="E52" s="25"/>
    </row>
    <row r="53" spans="1:5">
      <c r="A53" s="24"/>
      <c r="B53" s="26"/>
      <c r="C53" s="25"/>
      <c r="D53" s="25"/>
      <c r="E53" s="25"/>
    </row>
    <row r="54" spans="1:5">
      <c r="A54" s="24"/>
      <c r="B54" s="26"/>
      <c r="C54" s="25"/>
      <c r="D54" s="25"/>
      <c r="E54" s="25"/>
    </row>
    <row r="55" spans="1:5">
      <c r="A55" s="24"/>
      <c r="B55" s="26"/>
      <c r="C55" s="25"/>
      <c r="D55" s="25"/>
      <c r="E55" s="25"/>
    </row>
    <row r="56" spans="1:5">
      <c r="A56" s="24"/>
      <c r="B56" s="26"/>
      <c r="C56" s="25"/>
      <c r="D56" s="25"/>
      <c r="E56" s="25"/>
    </row>
    <row r="57" spans="1:5">
      <c r="A57" s="24"/>
      <c r="B57" s="26"/>
      <c r="C57" s="25"/>
      <c r="D57" s="25"/>
      <c r="E57" s="25"/>
    </row>
    <row r="58" spans="1:5">
      <c r="A58" s="24"/>
      <c r="B58" s="26"/>
      <c r="C58" s="25"/>
      <c r="D58" s="25"/>
      <c r="E58" s="25"/>
    </row>
    <row r="59" spans="1:5">
      <c r="A59" s="24"/>
      <c r="B59" s="26"/>
      <c r="C59" s="25"/>
      <c r="D59" s="25"/>
      <c r="E59" s="25"/>
    </row>
    <row r="60" spans="1:5">
      <c r="A60" s="24"/>
      <c r="B60" s="26"/>
      <c r="C60" s="25"/>
      <c r="D60" s="25"/>
      <c r="E60" s="25"/>
    </row>
    <row r="61" spans="1:5">
      <c r="A61" s="24"/>
      <c r="B61" s="26"/>
      <c r="C61" s="25"/>
      <c r="D61" s="25"/>
      <c r="E61" s="25"/>
    </row>
    <row r="62" spans="1:5">
      <c r="A62" s="24"/>
      <c r="B62" s="26"/>
      <c r="C62" s="25"/>
      <c r="D62" s="25"/>
      <c r="E62" s="25"/>
    </row>
    <row r="63" spans="1:5">
      <c r="A63" s="24"/>
      <c r="B63" s="26"/>
      <c r="C63" s="25"/>
      <c r="D63" s="25"/>
      <c r="E63" s="25"/>
    </row>
    <row r="64" spans="1:5">
      <c r="A64" s="24"/>
      <c r="B64" s="26"/>
      <c r="C64" s="25"/>
      <c r="D64" s="25"/>
      <c r="E64" s="25"/>
    </row>
    <row r="65" spans="1:5">
      <c r="A65" s="24"/>
      <c r="B65" s="26"/>
      <c r="C65" s="25"/>
      <c r="D65" s="25"/>
      <c r="E65" s="25"/>
    </row>
    <row r="66" spans="1:5">
      <c r="A66" s="24"/>
      <c r="B66" s="26"/>
      <c r="C66" s="25"/>
      <c r="D66" s="25"/>
      <c r="E66" s="25"/>
    </row>
    <row r="67" spans="1:5">
      <c r="A67" s="24"/>
      <c r="B67" s="26"/>
      <c r="C67" s="25"/>
      <c r="D67" s="25"/>
      <c r="E67" s="25"/>
    </row>
    <row r="68" spans="1:5">
      <c r="A68" s="24"/>
      <c r="B68" s="26"/>
      <c r="C68" s="25"/>
      <c r="D68" s="25"/>
      <c r="E68" s="25"/>
    </row>
    <row r="69" spans="1:5">
      <c r="A69" s="24"/>
      <c r="B69" s="26"/>
      <c r="C69" s="25"/>
      <c r="D69" s="25"/>
      <c r="E69" s="25"/>
    </row>
    <row r="70" spans="1:5">
      <c r="A70" s="24"/>
      <c r="B70" s="26"/>
      <c r="C70" s="25"/>
      <c r="D70" s="25"/>
      <c r="E70" s="25"/>
    </row>
    <row r="71" spans="1:5">
      <c r="A71" s="24"/>
      <c r="B71" s="26"/>
      <c r="C71" s="25"/>
      <c r="D71" s="25"/>
      <c r="E71" s="25"/>
    </row>
    <row r="72" spans="1:5">
      <c r="A72" s="24"/>
      <c r="B72" s="26"/>
      <c r="C72" s="25"/>
      <c r="D72" s="25"/>
      <c r="E72" s="25"/>
    </row>
    <row r="73" spans="1:5">
      <c r="A73" s="24"/>
      <c r="B73" s="26"/>
      <c r="C73" s="25"/>
      <c r="D73" s="25"/>
      <c r="E73" s="25"/>
    </row>
    <row r="74" spans="1:5">
      <c r="A74" s="24"/>
      <c r="B74" s="26"/>
      <c r="C74" s="25"/>
      <c r="D74" s="25"/>
      <c r="E74" s="25"/>
    </row>
    <row r="75" spans="1:5">
      <c r="A75" s="24"/>
      <c r="B75" s="26"/>
      <c r="C75" s="25"/>
      <c r="D75" s="25"/>
      <c r="E75" s="25"/>
    </row>
    <row r="76" spans="1:5">
      <c r="A76" s="24"/>
      <c r="B76" s="26"/>
      <c r="C76" s="25"/>
      <c r="D76" s="25"/>
      <c r="E76" s="25"/>
    </row>
    <row r="77" spans="1:5">
      <c r="A77" s="24"/>
      <c r="B77" s="26"/>
      <c r="C77" s="25"/>
      <c r="D77" s="25"/>
      <c r="E77" s="25"/>
    </row>
    <row r="78" spans="1:5">
      <c r="A78" s="24"/>
      <c r="B78" s="26"/>
      <c r="C78" s="25"/>
      <c r="D78" s="25"/>
      <c r="E78" s="25"/>
    </row>
    <row r="79" spans="1:5">
      <c r="A79" s="24"/>
      <c r="B79" s="26"/>
      <c r="C79" s="25"/>
      <c r="D79" s="25"/>
      <c r="E79" s="25"/>
    </row>
    <row r="80" spans="1:5">
      <c r="A80" s="24"/>
      <c r="B80" s="26"/>
      <c r="C80" s="25"/>
      <c r="D80" s="25"/>
      <c r="E80" s="25"/>
    </row>
    <row r="81" spans="1:5">
      <c r="A81" s="24"/>
      <c r="B81" s="26"/>
      <c r="C81" s="25"/>
      <c r="D81" s="25"/>
      <c r="E81" s="25"/>
    </row>
    <row r="82" spans="1:5">
      <c r="A82" s="24"/>
      <c r="B82" s="26"/>
      <c r="C82" s="25"/>
      <c r="D82" s="25"/>
      <c r="E82" s="25"/>
    </row>
    <row r="83" spans="1:5">
      <c r="A83" s="24"/>
      <c r="B83" s="26"/>
      <c r="C83" s="25"/>
      <c r="D83" s="25"/>
      <c r="E83" s="25"/>
    </row>
    <row r="84" spans="1:5">
      <c r="A84" s="24"/>
      <c r="B84" s="26"/>
      <c r="C84" s="25"/>
      <c r="D84" s="25"/>
      <c r="E84" s="25"/>
    </row>
    <row r="85" spans="1:5">
      <c r="A85" s="24"/>
      <c r="B85" s="26"/>
      <c r="C85" s="25"/>
      <c r="D85" s="25"/>
      <c r="E85" s="25"/>
    </row>
    <row r="86" spans="1:5">
      <c r="A86" s="24"/>
      <c r="B86" s="26"/>
      <c r="C86" s="25"/>
      <c r="D86" s="25"/>
      <c r="E86" s="25"/>
    </row>
    <row r="87" spans="1:5">
      <c r="A87" s="24"/>
      <c r="B87" s="26"/>
      <c r="C87" s="25"/>
      <c r="D87" s="25"/>
      <c r="E87" s="25"/>
    </row>
    <row r="88" spans="1:5">
      <c r="A88" s="24"/>
      <c r="B88" s="26"/>
      <c r="C88" s="25"/>
      <c r="D88" s="25"/>
      <c r="E88" s="25"/>
    </row>
    <row r="89" spans="1:5">
      <c r="A89" s="24"/>
      <c r="B89" s="26"/>
      <c r="C89" s="25"/>
      <c r="D89" s="25"/>
      <c r="E89" s="25"/>
    </row>
    <row r="90" spans="1:5">
      <c r="A90" s="24"/>
      <c r="B90" s="26"/>
      <c r="C90" s="25"/>
      <c r="D90" s="25"/>
      <c r="E90" s="25"/>
    </row>
    <row r="91" spans="1:5">
      <c r="A91" s="24"/>
      <c r="B91" s="26"/>
      <c r="C91" s="25"/>
      <c r="D91" s="25"/>
      <c r="E91" s="25"/>
    </row>
    <row r="92" spans="1:5">
      <c r="A92" s="24"/>
      <c r="B92" s="26"/>
      <c r="C92" s="25"/>
      <c r="D92" s="25"/>
      <c r="E92" s="25"/>
    </row>
    <row r="93" spans="1:5">
      <c r="A93" s="24"/>
      <c r="B93" s="26"/>
      <c r="C93" s="25"/>
      <c r="D93" s="25"/>
      <c r="E93" s="25"/>
    </row>
    <row r="94" spans="1:5">
      <c r="A94" s="24"/>
      <c r="B94" s="26"/>
      <c r="C94" s="25"/>
      <c r="D94" s="25"/>
      <c r="E94" s="25"/>
    </row>
    <row r="95" spans="1:5">
      <c r="A95" s="24"/>
      <c r="B95" s="26"/>
      <c r="C95" s="25"/>
      <c r="D95" s="25"/>
      <c r="E95" s="25"/>
    </row>
    <row r="96" spans="1:5">
      <c r="A96" s="24"/>
      <c r="B96" s="26"/>
      <c r="C96" s="25"/>
      <c r="D96" s="25"/>
      <c r="E96" s="25"/>
    </row>
    <row r="97" spans="1:5">
      <c r="A97" s="24"/>
      <c r="B97" s="26"/>
      <c r="C97" s="25"/>
      <c r="D97" s="25"/>
      <c r="E97" s="25"/>
    </row>
    <row r="98" spans="1:5">
      <c r="A98" s="24"/>
      <c r="B98" s="26"/>
      <c r="C98" s="25"/>
      <c r="D98" s="25"/>
      <c r="E98" s="25"/>
    </row>
    <row r="99" spans="1:5">
      <c r="A99" s="24"/>
      <c r="B99" s="26"/>
      <c r="C99" s="25"/>
      <c r="D99" s="25"/>
      <c r="E99" s="25"/>
    </row>
    <row r="100" spans="1:5">
      <c r="A100" s="24"/>
      <c r="B100" s="26"/>
      <c r="C100" s="25"/>
      <c r="D100" s="25"/>
      <c r="E100" s="25"/>
    </row>
    <row r="101" spans="1:5">
      <c r="A101" s="24"/>
      <c r="B101" s="26"/>
      <c r="C101" s="25"/>
      <c r="D101" s="25"/>
      <c r="E101" s="25"/>
    </row>
    <row r="102" spans="1:5">
      <c r="A102" s="24"/>
      <c r="B102" s="26"/>
      <c r="C102" s="25"/>
      <c r="D102" s="25"/>
      <c r="E102" s="25"/>
    </row>
    <row r="103" spans="1:5">
      <c r="A103" s="24"/>
      <c r="B103" s="26"/>
      <c r="C103" s="25"/>
      <c r="D103" s="25"/>
      <c r="E103" s="25"/>
    </row>
    <row r="104" spans="1:5">
      <c r="A104" s="24"/>
      <c r="B104" s="26"/>
      <c r="C104" s="25"/>
      <c r="D104" s="25"/>
      <c r="E104" s="25"/>
    </row>
    <row r="105" spans="1:5">
      <c r="A105" s="24"/>
      <c r="B105" s="26"/>
      <c r="C105" s="25"/>
      <c r="D105" s="25"/>
      <c r="E105" s="25"/>
    </row>
    <row r="106" spans="1:5">
      <c r="A106" s="24"/>
      <c r="B106" s="26"/>
      <c r="C106" s="25"/>
      <c r="D106" s="25"/>
      <c r="E106" s="25"/>
    </row>
    <row r="107" spans="1:5">
      <c r="A107" s="24"/>
      <c r="B107" s="26"/>
      <c r="C107" s="25"/>
      <c r="D107" s="25"/>
      <c r="E107" s="25"/>
    </row>
    <row r="108" spans="1:5">
      <c r="A108" s="24"/>
      <c r="B108" s="26"/>
      <c r="C108" s="25"/>
      <c r="D108" s="25"/>
      <c r="E108" s="25"/>
    </row>
    <row r="109" spans="1:5">
      <c r="A109" s="24"/>
      <c r="B109" s="26"/>
      <c r="C109" s="25"/>
      <c r="D109" s="25"/>
      <c r="E109" s="25"/>
    </row>
    <row r="110" spans="1:5">
      <c r="A110" s="24"/>
      <c r="B110" s="26"/>
      <c r="C110" s="25"/>
      <c r="D110" s="25"/>
      <c r="E110" s="25"/>
    </row>
    <row r="111" spans="1:5">
      <c r="A111" s="24"/>
      <c r="B111" s="26"/>
      <c r="C111" s="25"/>
      <c r="D111" s="25"/>
      <c r="E111" s="25"/>
    </row>
    <row r="112" spans="1:5">
      <c r="A112" s="24"/>
      <c r="B112" s="26"/>
      <c r="C112" s="25"/>
      <c r="D112" s="25"/>
      <c r="E112" s="25"/>
    </row>
    <row r="113" spans="1:5">
      <c r="A113" s="24"/>
      <c r="B113" s="26"/>
      <c r="C113" s="25"/>
      <c r="D113" s="25"/>
      <c r="E113" s="25"/>
    </row>
    <row r="114" spans="1:5">
      <c r="A114" s="24"/>
      <c r="B114" s="26"/>
      <c r="C114" s="25"/>
      <c r="D114" s="25"/>
      <c r="E114" s="25"/>
    </row>
    <row r="115" spans="1:5">
      <c r="A115" s="24"/>
      <c r="B115" s="26"/>
      <c r="C115" s="25"/>
      <c r="D115" s="25"/>
      <c r="E115" s="25"/>
    </row>
    <row r="116" spans="1:5">
      <c r="A116" s="24"/>
      <c r="B116" s="26"/>
      <c r="C116" s="25"/>
      <c r="D116" s="25"/>
      <c r="E116" s="25"/>
    </row>
    <row r="117" spans="1:5">
      <c r="A117" s="24"/>
      <c r="B117" s="26"/>
      <c r="C117" s="25"/>
      <c r="D117" s="25"/>
      <c r="E117" s="25"/>
    </row>
    <row r="118" spans="1:5">
      <c r="A118" s="24"/>
      <c r="B118" s="26"/>
      <c r="C118" s="25"/>
      <c r="D118" s="25"/>
      <c r="E118" s="25"/>
    </row>
    <row r="119" spans="1:5">
      <c r="A119" s="24"/>
      <c r="B119" s="26"/>
      <c r="C119" s="25"/>
      <c r="D119" s="25"/>
      <c r="E119" s="25"/>
    </row>
    <row r="120" spans="1:5">
      <c r="A120" s="24"/>
      <c r="B120" s="26"/>
      <c r="C120" s="25"/>
      <c r="D120" s="25"/>
      <c r="E120" s="25"/>
    </row>
    <row r="121" spans="1:5">
      <c r="A121" s="24"/>
      <c r="B121" s="26"/>
      <c r="C121" s="25"/>
      <c r="D121" s="25"/>
      <c r="E121" s="25"/>
    </row>
    <row r="122" spans="1:5">
      <c r="A122" s="24"/>
      <c r="B122" s="26"/>
      <c r="C122" s="25"/>
      <c r="D122" s="25"/>
      <c r="E122" s="25"/>
    </row>
    <row r="123" spans="1:5">
      <c r="A123" s="24"/>
      <c r="B123" s="26"/>
      <c r="C123" s="25"/>
      <c r="D123" s="25"/>
      <c r="E123" s="25"/>
    </row>
    <row r="124" spans="1:5">
      <c r="A124" s="24"/>
      <c r="B124" s="26"/>
      <c r="C124" s="25"/>
      <c r="D124" s="25"/>
      <c r="E124" s="25"/>
    </row>
    <row r="125" spans="1:5">
      <c r="A125" s="24"/>
      <c r="B125" s="26"/>
      <c r="C125" s="25"/>
      <c r="D125" s="25"/>
      <c r="E125" s="25"/>
    </row>
    <row r="126" spans="1:5">
      <c r="A126" s="24"/>
      <c r="B126" s="26"/>
      <c r="C126" s="25"/>
      <c r="D126" s="25"/>
      <c r="E126" s="25"/>
    </row>
    <row r="127" spans="1:5">
      <c r="A127" s="24"/>
      <c r="B127" s="26"/>
      <c r="C127" s="25"/>
      <c r="D127" s="25"/>
      <c r="E127" s="25"/>
    </row>
    <row r="128" spans="1:5">
      <c r="A128" s="24"/>
      <c r="B128" s="26"/>
      <c r="C128" s="25"/>
      <c r="D128" s="25"/>
      <c r="E128" s="25"/>
    </row>
    <row r="129" spans="1:5">
      <c r="A129" s="24"/>
      <c r="B129" s="26"/>
      <c r="C129" s="25"/>
      <c r="D129" s="25"/>
      <c r="E129" s="25"/>
    </row>
    <row r="130" spans="1:5">
      <c r="A130" s="24"/>
      <c r="B130" s="26"/>
      <c r="C130" s="25"/>
      <c r="D130" s="25"/>
      <c r="E130" s="25"/>
    </row>
    <row r="131" spans="1:5">
      <c r="A131" s="24"/>
      <c r="B131" s="26"/>
      <c r="C131" s="25"/>
      <c r="D131" s="25"/>
      <c r="E131" s="25"/>
    </row>
    <row r="132" spans="1:5">
      <c r="A132" s="24"/>
      <c r="B132" s="26"/>
      <c r="C132" s="25"/>
      <c r="D132" s="25"/>
      <c r="E132" s="25"/>
    </row>
    <row r="133" spans="1:5">
      <c r="A133" s="24"/>
      <c r="B133" s="26"/>
      <c r="C133" s="25"/>
      <c r="D133" s="25"/>
      <c r="E133" s="25"/>
    </row>
    <row r="134" spans="1:5">
      <c r="A134" s="24"/>
      <c r="B134" s="26"/>
      <c r="C134" s="25"/>
      <c r="D134" s="25"/>
      <c r="E134" s="25"/>
    </row>
    <row r="135" spans="1:5">
      <c r="A135" s="24"/>
      <c r="B135" s="26"/>
      <c r="C135" s="25"/>
      <c r="D135" s="25"/>
      <c r="E135" s="25"/>
    </row>
    <row r="136" spans="1:5">
      <c r="A136" s="24"/>
      <c r="B136" s="26"/>
      <c r="C136" s="25"/>
      <c r="D136" s="25"/>
      <c r="E136" s="25"/>
    </row>
    <row r="137" spans="1:5">
      <c r="A137" s="24"/>
      <c r="B137" s="26"/>
      <c r="C137" s="25"/>
      <c r="D137" s="25"/>
      <c r="E137" s="25"/>
    </row>
    <row r="138" spans="1:5">
      <c r="A138" s="24"/>
      <c r="B138" s="26"/>
      <c r="C138" s="25"/>
      <c r="D138" s="25"/>
      <c r="E138" s="25"/>
    </row>
    <row r="139" spans="1:5">
      <c r="A139" s="24"/>
      <c r="B139" s="26"/>
      <c r="C139" s="25"/>
      <c r="D139" s="25"/>
      <c r="E139" s="25"/>
    </row>
    <row r="140" spans="1:5">
      <c r="A140" s="24"/>
      <c r="B140" s="26"/>
      <c r="C140" s="25"/>
      <c r="D140" s="25"/>
      <c r="E140" s="25"/>
    </row>
    <row r="141" spans="1:5">
      <c r="A141" s="24"/>
      <c r="B141" s="26"/>
      <c r="C141" s="25"/>
      <c r="D141" s="25"/>
      <c r="E141" s="25"/>
    </row>
    <row r="142" spans="1:5">
      <c r="A142" s="24"/>
      <c r="B142" s="26"/>
      <c r="C142" s="25"/>
      <c r="D142" s="25"/>
      <c r="E142" s="25"/>
    </row>
    <row r="143" spans="1:5">
      <c r="A143" s="24"/>
      <c r="B143" s="26"/>
      <c r="C143" s="25"/>
      <c r="D143" s="25"/>
      <c r="E143" s="25"/>
    </row>
    <row r="144" spans="1:5">
      <c r="A144" s="24"/>
      <c r="B144" s="26"/>
      <c r="C144" s="25"/>
      <c r="D144" s="25"/>
      <c r="E144" s="25"/>
    </row>
    <row r="145" spans="1:5">
      <c r="A145" s="24"/>
      <c r="B145" s="26"/>
      <c r="C145" s="25"/>
      <c r="D145" s="25"/>
      <c r="E145" s="25"/>
    </row>
    <row r="146" spans="1:5">
      <c r="A146" s="24"/>
      <c r="B146" s="26"/>
      <c r="C146" s="25"/>
      <c r="D146" s="25"/>
      <c r="E146" s="25"/>
    </row>
    <row r="147" spans="1:5">
      <c r="A147" s="24"/>
      <c r="B147" s="26"/>
      <c r="C147" s="25"/>
      <c r="D147" s="25"/>
      <c r="E147" s="25"/>
    </row>
    <row r="148" spans="1:5">
      <c r="A148" s="24"/>
      <c r="B148" s="26"/>
      <c r="C148" s="25"/>
      <c r="D148" s="25"/>
      <c r="E148" s="25"/>
    </row>
    <row r="149" spans="1:5">
      <c r="A149" s="24"/>
      <c r="B149" s="26"/>
      <c r="C149" s="25"/>
      <c r="D149" s="25"/>
      <c r="E149" s="25"/>
    </row>
    <row r="150" spans="1:5">
      <c r="A150" s="24"/>
      <c r="B150" s="26"/>
      <c r="C150" s="25"/>
      <c r="D150" s="25"/>
      <c r="E150" s="25"/>
    </row>
    <row r="151" spans="1:5">
      <c r="A151" s="24"/>
      <c r="B151" s="26"/>
      <c r="C151" s="25"/>
      <c r="D151" s="25"/>
      <c r="E151" s="25"/>
    </row>
    <row r="152" spans="1:5">
      <c r="A152" s="24"/>
      <c r="B152" s="26"/>
      <c r="C152" s="25"/>
      <c r="D152" s="25"/>
      <c r="E152" s="25"/>
    </row>
    <row r="153" spans="1:5">
      <c r="A153" s="24"/>
      <c r="B153" s="26"/>
      <c r="C153" s="25"/>
      <c r="D153" s="25"/>
      <c r="E153" s="25"/>
    </row>
    <row r="154" spans="1:5">
      <c r="A154" s="24"/>
      <c r="B154" s="26"/>
      <c r="C154" s="25"/>
      <c r="D154" s="25"/>
      <c r="E154" s="25"/>
    </row>
    <row r="155" spans="1:5">
      <c r="A155" s="24"/>
      <c r="B155" s="26"/>
      <c r="C155" s="25"/>
      <c r="D155" s="25"/>
      <c r="E155" s="25"/>
    </row>
    <row r="156" spans="1:5">
      <c r="A156" s="24"/>
      <c r="B156" s="26"/>
      <c r="C156" s="25"/>
      <c r="D156" s="25"/>
      <c r="E156" s="25"/>
    </row>
    <row r="157" spans="1:5">
      <c r="A157" s="24"/>
      <c r="B157" s="26"/>
      <c r="C157" s="25"/>
      <c r="D157" s="25"/>
      <c r="E157" s="25"/>
    </row>
    <row r="158" spans="1:5">
      <c r="A158" s="24"/>
      <c r="B158" s="26"/>
      <c r="C158" s="25"/>
      <c r="D158" s="25"/>
      <c r="E158" s="25"/>
    </row>
    <row r="159" spans="1:5">
      <c r="A159" s="24"/>
      <c r="B159" s="26"/>
      <c r="C159" s="25"/>
      <c r="D159" s="25"/>
      <c r="E159" s="25"/>
    </row>
    <row r="160" spans="1:5">
      <c r="A160" s="24"/>
      <c r="B160" s="26"/>
      <c r="C160" s="25"/>
      <c r="D160" s="25"/>
      <c r="E160" s="25"/>
    </row>
    <row r="161" spans="1:5">
      <c r="A161" s="24"/>
      <c r="B161" s="26"/>
      <c r="C161" s="25"/>
      <c r="D161" s="25"/>
      <c r="E161" s="25"/>
    </row>
    <row r="162" spans="1:5">
      <c r="A162" s="24"/>
      <c r="B162" s="26"/>
      <c r="C162" s="25"/>
      <c r="D162" s="25"/>
      <c r="E162" s="25"/>
    </row>
    <row r="163" spans="1:5">
      <c r="A163" s="24"/>
      <c r="B163" s="26"/>
      <c r="C163" s="25"/>
      <c r="D163" s="25"/>
      <c r="E163" s="25"/>
    </row>
    <row r="164" spans="1:5">
      <c r="A164" s="24"/>
      <c r="B164" s="26"/>
      <c r="C164" s="25"/>
      <c r="D164" s="25"/>
      <c r="E164" s="25"/>
    </row>
    <row r="165" spans="1:5">
      <c r="A165" s="24"/>
      <c r="B165" s="26"/>
      <c r="C165" s="25"/>
      <c r="D165" s="25"/>
      <c r="E165" s="25"/>
    </row>
    <row r="166" spans="1:5">
      <c r="A166" s="24"/>
      <c r="B166" s="26"/>
      <c r="C166" s="25"/>
      <c r="D166" s="25"/>
      <c r="E166" s="25"/>
    </row>
    <row r="167" spans="1:5">
      <c r="A167" s="24"/>
      <c r="B167" s="26"/>
      <c r="C167" s="25"/>
      <c r="D167" s="25"/>
      <c r="E167" s="25"/>
    </row>
    <row r="168" spans="1:5">
      <c r="A168" s="24"/>
      <c r="B168" s="26"/>
      <c r="C168" s="25"/>
      <c r="D168" s="25"/>
      <c r="E168" s="25"/>
    </row>
    <row r="169" spans="1:5">
      <c r="A169" s="24"/>
      <c r="B169" s="26"/>
      <c r="C169" s="25"/>
      <c r="D169" s="25"/>
      <c r="E169" s="25"/>
    </row>
    <row r="170" spans="1:5">
      <c r="A170" s="24"/>
      <c r="B170" s="26"/>
      <c r="C170" s="25"/>
      <c r="D170" s="25"/>
      <c r="E170" s="25"/>
    </row>
    <row r="171" spans="1:5">
      <c r="A171" s="24"/>
      <c r="B171" s="26"/>
      <c r="C171" s="25"/>
      <c r="D171" s="25"/>
      <c r="E171" s="25"/>
    </row>
    <row r="172" spans="1:5">
      <c r="A172" s="24"/>
      <c r="B172" s="26"/>
      <c r="C172" s="25"/>
      <c r="D172" s="25"/>
      <c r="E172" s="25"/>
    </row>
    <row r="173" spans="1:5">
      <c r="A173" s="24"/>
      <c r="B173" s="26"/>
      <c r="C173" s="25"/>
      <c r="D173" s="25"/>
      <c r="E173" s="25"/>
    </row>
    <row r="174" spans="1:5">
      <c r="A174" s="24"/>
      <c r="B174" s="26"/>
      <c r="C174" s="25"/>
      <c r="D174" s="25"/>
      <c r="E174" s="25"/>
    </row>
    <row r="175" spans="1:5">
      <c r="A175" s="24"/>
      <c r="B175" s="26"/>
      <c r="C175" s="25"/>
      <c r="D175" s="25"/>
      <c r="E175" s="25"/>
    </row>
    <row r="176" spans="1:5">
      <c r="A176" s="24"/>
      <c r="B176" s="26"/>
      <c r="C176" s="25"/>
      <c r="D176" s="25"/>
      <c r="E176" s="25"/>
    </row>
    <row r="177" spans="1:5">
      <c r="A177" s="24"/>
      <c r="B177" s="26"/>
      <c r="C177" s="25"/>
      <c r="D177" s="25"/>
      <c r="E177" s="25"/>
    </row>
    <row r="178" spans="1:5">
      <c r="A178" s="24"/>
      <c r="B178" s="26"/>
      <c r="C178" s="25"/>
      <c r="D178" s="25"/>
      <c r="E178" s="25"/>
    </row>
    <row r="179" spans="1:5">
      <c r="A179" s="24"/>
      <c r="B179" s="26"/>
      <c r="C179" s="25"/>
      <c r="D179" s="25"/>
      <c r="E179" s="25"/>
    </row>
    <row r="180" spans="1:5">
      <c r="A180" s="24"/>
      <c r="B180" s="26"/>
      <c r="C180" s="25"/>
      <c r="D180" s="25"/>
      <c r="E180" s="25"/>
    </row>
    <row r="181" spans="1:5">
      <c r="A181" s="24"/>
      <c r="B181" s="26"/>
      <c r="C181" s="25"/>
      <c r="D181" s="25"/>
      <c r="E181" s="25"/>
    </row>
    <row r="182" spans="1:5">
      <c r="A182" s="24"/>
      <c r="B182" s="26"/>
      <c r="C182" s="25"/>
      <c r="D182" s="25"/>
      <c r="E182" s="25"/>
    </row>
    <row r="183" spans="1:5">
      <c r="A183" s="24"/>
      <c r="B183" s="26"/>
      <c r="C183" s="25"/>
      <c r="D183" s="25"/>
      <c r="E183" s="25"/>
    </row>
    <row r="184" spans="1:5">
      <c r="A184" s="24"/>
      <c r="B184" s="26"/>
      <c r="C184" s="25"/>
      <c r="D184" s="25"/>
      <c r="E184" s="25"/>
    </row>
    <row r="185" spans="1:5">
      <c r="A185" s="24"/>
      <c r="B185" s="26"/>
      <c r="C185" s="25"/>
      <c r="D185" s="25"/>
      <c r="E185" s="25"/>
    </row>
    <row r="186" spans="1:5">
      <c r="A186" s="24"/>
      <c r="B186" s="26"/>
      <c r="C186" s="25"/>
      <c r="D186" s="25"/>
      <c r="E186" s="25"/>
    </row>
    <row r="187" spans="1:5">
      <c r="A187" s="24"/>
      <c r="B187" s="26"/>
      <c r="C187" s="25"/>
      <c r="D187" s="25"/>
      <c r="E187" s="25"/>
    </row>
    <row r="188" spans="1:5">
      <c r="A188" s="24"/>
      <c r="B188" s="26"/>
      <c r="C188" s="25"/>
      <c r="D188" s="25"/>
      <c r="E188" s="25"/>
    </row>
    <row r="189" spans="1:5">
      <c r="A189" s="24"/>
      <c r="B189" s="26"/>
      <c r="C189" s="25"/>
      <c r="D189" s="25"/>
      <c r="E189" s="25"/>
    </row>
    <row r="190" spans="1:5">
      <c r="A190" s="24"/>
      <c r="B190" s="26"/>
      <c r="C190" s="25"/>
      <c r="D190" s="25"/>
      <c r="E190" s="25"/>
    </row>
    <row r="191" spans="1:5">
      <c r="A191" s="24"/>
      <c r="B191" s="26"/>
      <c r="C191" s="25"/>
      <c r="D191" s="25"/>
      <c r="E191" s="25"/>
    </row>
    <row r="192" spans="1:5">
      <c r="A192" s="24"/>
      <c r="B192" s="26"/>
      <c r="C192" s="25"/>
      <c r="D192" s="25"/>
      <c r="E192" s="25"/>
    </row>
    <row r="193" spans="1:5">
      <c r="A193" s="24"/>
      <c r="B193" s="26"/>
      <c r="C193" s="25"/>
      <c r="D193" s="25"/>
      <c r="E193" s="25"/>
    </row>
    <row r="194" spans="1:5">
      <c r="A194" s="24"/>
      <c r="B194" s="26"/>
      <c r="C194" s="25"/>
      <c r="D194" s="25"/>
      <c r="E194" s="25"/>
    </row>
    <row r="195" spans="1:5">
      <c r="A195" s="24"/>
      <c r="B195" s="26"/>
      <c r="C195" s="25"/>
      <c r="D195" s="25"/>
      <c r="E195" s="25"/>
    </row>
    <row r="196" spans="1:5">
      <c r="A196" s="24"/>
      <c r="B196" s="26"/>
      <c r="C196" s="25"/>
      <c r="D196" s="25"/>
      <c r="E196" s="25"/>
    </row>
    <row r="197" spans="1:5">
      <c r="A197" s="24"/>
      <c r="B197" s="26"/>
      <c r="C197" s="25"/>
      <c r="D197" s="25"/>
      <c r="E197" s="25"/>
    </row>
    <row r="198" spans="1:5">
      <c r="A198" s="24"/>
      <c r="B198" s="26"/>
      <c r="C198" s="25"/>
      <c r="D198" s="25"/>
      <c r="E198" s="25"/>
    </row>
    <row r="199" spans="1:5">
      <c r="A199" s="24"/>
      <c r="B199" s="26"/>
      <c r="C199" s="25"/>
      <c r="D199" s="25"/>
      <c r="E199" s="25"/>
    </row>
    <row r="200" spans="1:5">
      <c r="A200" s="24"/>
      <c r="B200" s="26"/>
      <c r="C200" s="25"/>
      <c r="D200" s="25"/>
      <c r="E200" s="25"/>
    </row>
    <row r="201" spans="1:5">
      <c r="A201" s="24"/>
      <c r="B201" s="26"/>
      <c r="C201" s="25"/>
      <c r="D201" s="25"/>
      <c r="E201" s="25"/>
    </row>
    <row r="202" spans="1:5">
      <c r="A202" s="24"/>
      <c r="B202" s="26"/>
      <c r="C202" s="25"/>
      <c r="D202" s="25"/>
      <c r="E202" s="25"/>
    </row>
    <row r="203" spans="1:5">
      <c r="A203" s="24"/>
      <c r="B203" s="26"/>
      <c r="C203" s="25"/>
      <c r="D203" s="25"/>
      <c r="E203" s="25"/>
    </row>
    <row r="204" spans="1:5">
      <c r="A204" s="24"/>
      <c r="B204" s="26"/>
      <c r="C204" s="25"/>
      <c r="D204" s="25"/>
      <c r="E204" s="25"/>
    </row>
    <row r="205" spans="1:5">
      <c r="A205" s="24"/>
      <c r="B205" s="26"/>
      <c r="C205" s="25"/>
      <c r="D205" s="25"/>
      <c r="E205" s="25"/>
    </row>
    <row r="206" spans="1:5">
      <c r="A206" s="24"/>
      <c r="B206" s="26"/>
      <c r="C206" s="25"/>
      <c r="D206" s="25"/>
      <c r="E206" s="25"/>
    </row>
    <row r="207" spans="1:5">
      <c r="A207" s="24"/>
      <c r="B207" s="26"/>
      <c r="C207" s="25"/>
      <c r="D207" s="25"/>
      <c r="E207" s="25"/>
    </row>
    <row r="208" spans="1:5">
      <c r="A208" s="24"/>
      <c r="B208" s="26"/>
      <c r="C208" s="25"/>
      <c r="D208" s="25"/>
      <c r="E208" s="25"/>
    </row>
    <row r="209" spans="1:5">
      <c r="A209" s="24"/>
      <c r="B209" s="26"/>
      <c r="C209" s="25"/>
      <c r="D209" s="25"/>
      <c r="E209" s="25"/>
    </row>
    <row r="210" spans="1:5">
      <c r="A210" s="24"/>
      <c r="B210" s="26"/>
      <c r="C210" s="25"/>
      <c r="D210" s="25"/>
      <c r="E210" s="25"/>
    </row>
    <row r="211" spans="1:5">
      <c r="A211" s="24"/>
      <c r="B211" s="26"/>
      <c r="C211" s="25"/>
      <c r="D211" s="25"/>
      <c r="E211" s="25"/>
    </row>
    <row r="212" spans="1:5">
      <c r="A212" s="24"/>
      <c r="B212" s="26"/>
      <c r="C212" s="25"/>
      <c r="D212" s="25"/>
      <c r="E212" s="25"/>
    </row>
    <row r="213" spans="1:5">
      <c r="A213" s="24"/>
      <c r="B213" s="26"/>
      <c r="C213" s="25"/>
      <c r="D213" s="25"/>
      <c r="E213" s="25"/>
    </row>
    <row r="214" spans="1:5">
      <c r="A214" s="24"/>
      <c r="B214" s="26"/>
      <c r="C214" s="25"/>
      <c r="D214" s="25"/>
      <c r="E214" s="25"/>
    </row>
    <row r="215" spans="1:5">
      <c r="A215" s="24"/>
      <c r="B215" s="26"/>
      <c r="C215" s="25"/>
      <c r="D215" s="25"/>
      <c r="E215" s="25"/>
    </row>
    <row r="216" spans="1:5">
      <c r="A216" s="24"/>
      <c r="B216" s="26"/>
      <c r="C216" s="25"/>
      <c r="D216" s="25"/>
      <c r="E216" s="25"/>
    </row>
    <row r="217" spans="1:5">
      <c r="A217" s="24"/>
      <c r="B217" s="26"/>
      <c r="C217" s="25"/>
      <c r="D217" s="25"/>
      <c r="E217" s="25"/>
    </row>
    <row r="218" spans="1:5">
      <c r="A218" s="24"/>
      <c r="B218" s="26"/>
      <c r="C218" s="25"/>
      <c r="D218" s="25"/>
      <c r="E218" s="25"/>
    </row>
    <row r="219" spans="1:5">
      <c r="A219" s="24"/>
      <c r="B219" s="26"/>
      <c r="C219" s="25"/>
      <c r="D219" s="25"/>
      <c r="E219" s="25"/>
    </row>
    <row r="220" spans="1:5">
      <c r="A220" s="24"/>
      <c r="B220" s="26"/>
      <c r="C220" s="25"/>
      <c r="D220" s="25"/>
      <c r="E220" s="25"/>
    </row>
    <row r="221" spans="1:5">
      <c r="A221" s="24"/>
      <c r="B221" s="26"/>
      <c r="C221" s="25"/>
      <c r="D221" s="25"/>
      <c r="E221" s="25"/>
    </row>
    <row r="222" spans="1:5">
      <c r="A222" s="24"/>
      <c r="B222" s="26"/>
      <c r="C222" s="25"/>
      <c r="D222" s="25"/>
      <c r="E222" s="25"/>
    </row>
    <row r="223" spans="1:5">
      <c r="A223" s="24"/>
      <c r="B223" s="26"/>
      <c r="C223" s="25"/>
      <c r="D223" s="25"/>
      <c r="E223" s="25"/>
    </row>
    <row r="224" spans="1:5">
      <c r="A224" s="24"/>
      <c r="B224" s="26"/>
      <c r="C224" s="25"/>
      <c r="D224" s="25"/>
      <c r="E224" s="25"/>
    </row>
    <row r="225" spans="1:5">
      <c r="A225" s="24"/>
      <c r="B225" s="26"/>
      <c r="C225" s="25"/>
      <c r="D225" s="25"/>
      <c r="E225" s="25"/>
    </row>
    <row r="226" spans="1:5">
      <c r="A226" s="24"/>
      <c r="B226" s="26"/>
      <c r="C226" s="25"/>
      <c r="D226" s="25"/>
      <c r="E226" s="25"/>
    </row>
    <row r="227" spans="1:5">
      <c r="A227" s="24"/>
      <c r="B227" s="26"/>
      <c r="C227" s="25"/>
      <c r="D227" s="25"/>
      <c r="E227" s="25"/>
    </row>
    <row r="228" spans="1:5">
      <c r="A228" s="24"/>
      <c r="B228" s="26"/>
      <c r="C228" s="25"/>
      <c r="D228" s="25"/>
      <c r="E228" s="25"/>
    </row>
    <row r="229" spans="1:5">
      <c r="A229" s="24"/>
      <c r="B229" s="26"/>
      <c r="C229" s="25"/>
      <c r="D229" s="25"/>
      <c r="E229" s="25"/>
    </row>
    <row r="230" spans="1:5">
      <c r="A230" s="24"/>
      <c r="B230" s="26"/>
      <c r="C230" s="25"/>
      <c r="D230" s="25"/>
      <c r="E230" s="25"/>
    </row>
    <row r="231" spans="1:5">
      <c r="A231" s="24"/>
      <c r="B231" s="26"/>
      <c r="C231" s="25"/>
      <c r="D231" s="25"/>
      <c r="E231" s="25"/>
    </row>
    <row r="232" spans="1:5">
      <c r="A232" s="24"/>
      <c r="B232" s="26"/>
      <c r="C232" s="25"/>
      <c r="D232" s="25"/>
      <c r="E232" s="25"/>
    </row>
    <row r="233" spans="1:5">
      <c r="A233" s="24"/>
      <c r="B233" s="26"/>
      <c r="C233" s="25"/>
      <c r="D233" s="25"/>
      <c r="E233" s="25"/>
    </row>
    <row r="234" spans="1:5">
      <c r="A234" s="24"/>
      <c r="B234" s="26"/>
      <c r="C234" s="25"/>
      <c r="D234" s="25"/>
      <c r="E234" s="25"/>
    </row>
    <row r="235" spans="1:5">
      <c r="A235" s="24"/>
      <c r="B235" s="26"/>
      <c r="C235" s="25"/>
      <c r="D235" s="25"/>
      <c r="E235" s="25"/>
    </row>
    <row r="236" spans="1:5">
      <c r="A236" s="24"/>
      <c r="B236" s="26"/>
      <c r="C236" s="25"/>
      <c r="D236" s="25"/>
      <c r="E236" s="25"/>
    </row>
    <row r="237" spans="1:5">
      <c r="A237" s="24"/>
      <c r="B237" s="26"/>
      <c r="C237" s="25"/>
      <c r="D237" s="25"/>
      <c r="E237" s="25"/>
    </row>
    <row r="238" spans="1:5">
      <c r="A238" s="24"/>
      <c r="B238" s="26"/>
      <c r="C238" s="25"/>
      <c r="D238" s="25"/>
      <c r="E238" s="25"/>
    </row>
    <row r="239" spans="1:5">
      <c r="A239" s="24"/>
      <c r="B239" s="26"/>
      <c r="C239" s="25"/>
      <c r="D239" s="25"/>
      <c r="E239" s="25"/>
    </row>
    <row r="240" spans="1:5">
      <c r="A240" s="24"/>
      <c r="B240" s="26"/>
      <c r="C240" s="25"/>
      <c r="D240" s="25"/>
      <c r="E240" s="25"/>
    </row>
    <row r="241" spans="1:5">
      <c r="A241" s="24"/>
      <c r="B241" s="26"/>
      <c r="C241" s="25"/>
      <c r="D241" s="25"/>
      <c r="E241" s="25"/>
    </row>
    <row r="242" spans="1:5">
      <c r="A242" s="24"/>
      <c r="B242" s="26"/>
      <c r="C242" s="25"/>
      <c r="D242" s="25"/>
      <c r="E242" s="25"/>
    </row>
    <row r="243" spans="1:5">
      <c r="A243" s="24"/>
      <c r="B243" s="26"/>
      <c r="C243" s="25"/>
      <c r="D243" s="25"/>
      <c r="E243" s="25"/>
    </row>
    <row r="244" spans="1:5">
      <c r="A244" s="24"/>
      <c r="B244" s="26"/>
      <c r="C244" s="25"/>
      <c r="D244" s="25"/>
      <c r="E244" s="25"/>
    </row>
    <row r="245" spans="1:5">
      <c r="A245" s="24"/>
      <c r="B245" s="26"/>
      <c r="C245" s="25"/>
      <c r="D245" s="25"/>
      <c r="E245" s="25"/>
    </row>
    <row r="246" spans="1:5">
      <c r="A246" s="24"/>
      <c r="B246" s="26"/>
      <c r="C246" s="25"/>
      <c r="D246" s="25"/>
      <c r="E246" s="25"/>
    </row>
    <row r="247" spans="1:5">
      <c r="A247" s="24"/>
      <c r="B247" s="26"/>
      <c r="C247" s="25"/>
      <c r="D247" s="25"/>
      <c r="E247" s="25"/>
    </row>
    <row r="248" spans="1:5">
      <c r="A248" s="24"/>
      <c r="B248" s="26"/>
      <c r="C248" s="25"/>
      <c r="D248" s="25"/>
      <c r="E248" s="25"/>
    </row>
    <row r="249" spans="1:5">
      <c r="A249" s="24"/>
      <c r="B249" s="26"/>
      <c r="C249" s="25"/>
      <c r="D249" s="25"/>
      <c r="E249" s="25"/>
    </row>
    <row r="250" spans="1:5">
      <c r="A250" s="24"/>
      <c r="B250" s="26"/>
      <c r="C250" s="25"/>
      <c r="D250" s="25"/>
      <c r="E250" s="25"/>
    </row>
    <row r="251" spans="1:5">
      <c r="A251" s="24"/>
      <c r="B251" s="26"/>
      <c r="C251" s="25"/>
      <c r="D251" s="25"/>
      <c r="E251" s="25"/>
    </row>
    <row r="252" spans="1:5">
      <c r="A252" s="24"/>
      <c r="B252" s="26"/>
      <c r="C252" s="25"/>
      <c r="D252" s="25"/>
      <c r="E252" s="25"/>
    </row>
    <row r="253" spans="1:5">
      <c r="A253" s="27"/>
      <c r="B253" s="28"/>
      <c r="C253" s="28"/>
      <c r="D253" s="28"/>
      <c r="E253" s="28"/>
    </row>
    <row r="254" spans="1:5">
      <c r="A254" s="27"/>
      <c r="B254" s="28"/>
      <c r="C254" s="28"/>
      <c r="D254" s="28"/>
      <c r="E254" s="28"/>
    </row>
    <row r="255" spans="1:5">
      <c r="A255" s="27"/>
      <c r="B255" s="28"/>
      <c r="C255" s="28"/>
      <c r="D255" s="28"/>
      <c r="E255" s="28"/>
    </row>
    <row r="256" spans="1:5">
      <c r="A256" s="27"/>
      <c r="B256" s="28"/>
      <c r="C256" s="28"/>
      <c r="D256" s="28"/>
      <c r="E256" s="28"/>
    </row>
    <row r="257" spans="1:5">
      <c r="A257" s="27"/>
      <c r="B257" s="28"/>
      <c r="C257" s="28"/>
      <c r="D257" s="28"/>
      <c r="E257" s="28"/>
    </row>
    <row r="258" spans="1:5">
      <c r="A258" s="27"/>
      <c r="B258" s="28"/>
      <c r="C258" s="28"/>
      <c r="D258" s="28"/>
      <c r="E258" s="28"/>
    </row>
    <row r="259" spans="1:5">
      <c r="A259" s="27"/>
      <c r="B259" s="28"/>
      <c r="C259" s="28"/>
      <c r="D259" s="28"/>
      <c r="E259" s="28"/>
    </row>
    <row r="260" spans="1:5">
      <c r="A260" s="27"/>
      <c r="B260" s="28"/>
      <c r="C260" s="28"/>
      <c r="D260" s="28"/>
      <c r="E260" s="28"/>
    </row>
    <row r="261" spans="1:5">
      <c r="A261" s="27"/>
      <c r="B261" s="28"/>
      <c r="C261" s="28"/>
      <c r="D261" s="28"/>
      <c r="E261" s="28"/>
    </row>
    <row r="262" spans="1:5">
      <c r="A262" s="27"/>
      <c r="B262" s="28"/>
      <c r="C262" s="28"/>
      <c r="D262" s="28"/>
      <c r="E262" s="28"/>
    </row>
    <row r="263" spans="1:5">
      <c r="A263" s="27"/>
      <c r="B263" s="28"/>
      <c r="C263" s="28"/>
      <c r="D263" s="28"/>
      <c r="E263" s="28"/>
    </row>
    <row r="264" spans="1:5">
      <c r="A264" s="27"/>
      <c r="B264" s="28"/>
      <c r="C264" s="28"/>
      <c r="D264" s="28"/>
      <c r="E264" s="28"/>
    </row>
    <row r="265" spans="1:5">
      <c r="A265" s="27"/>
      <c r="B265" s="28"/>
      <c r="C265" s="28"/>
      <c r="D265" s="28"/>
      <c r="E265" s="28"/>
    </row>
    <row r="266" spans="1:5">
      <c r="A266" s="27"/>
      <c r="B266" s="28"/>
      <c r="C266" s="28"/>
      <c r="D266" s="28"/>
      <c r="E266" s="28"/>
    </row>
    <row r="267" spans="1:5">
      <c r="A267" s="27"/>
      <c r="B267" s="28"/>
      <c r="C267" s="28"/>
      <c r="D267" s="28"/>
      <c r="E267" s="28"/>
    </row>
    <row r="268" spans="1:5">
      <c r="A268" s="27"/>
      <c r="B268" s="28"/>
      <c r="C268" s="28"/>
      <c r="D268" s="28"/>
      <c r="E268" s="28"/>
    </row>
    <row r="269" spans="1:5">
      <c r="A269" s="27"/>
      <c r="B269" s="28"/>
      <c r="C269" s="28"/>
      <c r="D269" s="28"/>
      <c r="E269" s="28"/>
    </row>
    <row r="270" spans="1:5">
      <c r="A270" s="27"/>
      <c r="B270" s="28"/>
      <c r="C270" s="28"/>
      <c r="D270" s="28"/>
      <c r="E270" s="28"/>
    </row>
    <row r="271" spans="1:5">
      <c r="A271" s="27"/>
      <c r="B271" s="28"/>
      <c r="C271" s="28"/>
      <c r="D271" s="28"/>
      <c r="E271" s="28"/>
    </row>
    <row r="272" spans="1:5">
      <c r="A272" s="27"/>
      <c r="B272" s="28"/>
      <c r="C272" s="28"/>
      <c r="D272" s="28"/>
      <c r="E272" s="28"/>
    </row>
    <row r="273" spans="1:5">
      <c r="A273" s="27"/>
      <c r="B273" s="28"/>
      <c r="C273" s="28"/>
      <c r="D273" s="28"/>
      <c r="E273" s="28"/>
    </row>
    <row r="274" spans="1:5">
      <c r="A274" s="27"/>
      <c r="B274" s="28"/>
      <c r="C274" s="28"/>
      <c r="D274" s="28"/>
      <c r="E274" s="28"/>
    </row>
    <row r="275" spans="1:5">
      <c r="A275" s="27"/>
      <c r="B275" s="28"/>
      <c r="C275" s="28"/>
      <c r="D275" s="28"/>
      <c r="E275" s="28"/>
    </row>
    <row r="276" spans="1:5">
      <c r="A276" s="27"/>
      <c r="B276" s="28"/>
      <c r="C276" s="28"/>
      <c r="D276" s="28"/>
      <c r="E276" s="28"/>
    </row>
    <row r="277" spans="1:5">
      <c r="A277" s="27"/>
      <c r="B277" s="28"/>
      <c r="C277" s="28"/>
      <c r="D277" s="28"/>
      <c r="E277" s="28"/>
    </row>
    <row r="278" spans="1:5">
      <c r="A278" s="27"/>
      <c r="B278" s="28"/>
      <c r="C278" s="28"/>
      <c r="D278" s="28"/>
      <c r="E278" s="28"/>
    </row>
    <row r="279" spans="1:5">
      <c r="A279" s="27"/>
      <c r="B279" s="28"/>
      <c r="C279" s="28"/>
      <c r="D279" s="28"/>
      <c r="E279" s="28"/>
    </row>
    <row r="280" spans="1:5">
      <c r="A280" s="27"/>
      <c r="B280" s="28"/>
      <c r="C280" s="28"/>
      <c r="D280" s="28"/>
      <c r="E280" s="28"/>
    </row>
    <row r="281" spans="1:5">
      <c r="A281" s="27"/>
      <c r="B281" s="28"/>
      <c r="C281" s="28"/>
      <c r="D281" s="28"/>
      <c r="E281" s="28"/>
    </row>
    <row r="282" spans="1:5">
      <c r="A282" s="27"/>
      <c r="B282" s="28"/>
      <c r="C282" s="28"/>
      <c r="D282" s="28"/>
      <c r="E282" s="28"/>
    </row>
    <row r="283" spans="1:5">
      <c r="A283" s="27"/>
      <c r="B283" s="28"/>
      <c r="C283" s="28"/>
      <c r="D283" s="28"/>
      <c r="E283" s="28"/>
    </row>
    <row r="284" spans="1:5">
      <c r="A284" s="27"/>
      <c r="B284" s="28"/>
      <c r="C284" s="28"/>
      <c r="D284" s="28"/>
      <c r="E284" s="28"/>
    </row>
    <row r="285" spans="1:5">
      <c r="A285" s="27"/>
      <c r="B285" s="28"/>
      <c r="C285" s="28"/>
      <c r="D285" s="28"/>
      <c r="E285" s="28"/>
    </row>
    <row r="286" spans="1:5">
      <c r="A286" s="27"/>
      <c r="B286" s="28"/>
      <c r="C286" s="28"/>
      <c r="D286" s="28"/>
      <c r="E286" s="28"/>
    </row>
    <row r="287" spans="1:5">
      <c r="A287" s="27"/>
      <c r="B287" s="28"/>
      <c r="C287" s="28"/>
      <c r="D287" s="28"/>
      <c r="E287" s="28"/>
    </row>
    <row r="288" spans="1:5">
      <c r="A288" s="27"/>
      <c r="B288" s="28"/>
      <c r="C288" s="28"/>
      <c r="D288" s="28"/>
      <c r="E288" s="28"/>
    </row>
    <row r="289" spans="1:5">
      <c r="A289" s="27"/>
      <c r="B289" s="28"/>
      <c r="C289" s="28"/>
      <c r="D289" s="28"/>
      <c r="E289" s="28"/>
    </row>
    <row r="290" spans="1:5">
      <c r="A290" s="27"/>
      <c r="B290" s="28"/>
      <c r="C290" s="28"/>
      <c r="D290" s="28"/>
      <c r="E290" s="28"/>
    </row>
    <row r="291" spans="1:5">
      <c r="A291" s="27"/>
      <c r="B291" s="28"/>
      <c r="C291" s="28"/>
      <c r="D291" s="28"/>
      <c r="E291" s="28"/>
    </row>
    <row r="292" spans="1:5">
      <c r="A292" s="27"/>
      <c r="B292" s="28"/>
      <c r="C292" s="28"/>
      <c r="D292" s="28"/>
      <c r="E292" s="28"/>
    </row>
    <row r="293" spans="1:5">
      <c r="A293" s="27"/>
      <c r="B293" s="28"/>
      <c r="C293" s="28"/>
      <c r="D293" s="28"/>
      <c r="E293" s="28"/>
    </row>
    <row r="294" spans="1:5">
      <c r="A294" s="27"/>
      <c r="B294" s="28"/>
      <c r="C294" s="28"/>
      <c r="D294" s="28"/>
      <c r="E294" s="28"/>
    </row>
    <row r="295" spans="1:5">
      <c r="A295" s="27"/>
      <c r="B295" s="28"/>
      <c r="C295" s="28"/>
      <c r="D295" s="28"/>
      <c r="E295" s="28"/>
    </row>
    <row r="296" spans="1:5">
      <c r="A296" s="27"/>
      <c r="B296" s="28"/>
      <c r="C296" s="28"/>
      <c r="D296" s="28"/>
      <c r="E296" s="28"/>
    </row>
    <row r="297" spans="1:5">
      <c r="A297" s="27"/>
      <c r="B297" s="28"/>
      <c r="C297" s="28"/>
      <c r="D297" s="28"/>
      <c r="E297" s="28"/>
    </row>
    <row r="298" spans="1:5">
      <c r="B298" s="2"/>
      <c r="C298" s="2"/>
      <c r="D298" s="2"/>
      <c r="E298" s="2"/>
    </row>
  </sheetData>
  <sheetProtection algorithmName="SHA-512" hashValue="0DybTzz6tUFEA9Q892QjdpAkx0HVIpZLfVKjY1+mj6DSqt+rBdd9LWkmhfr3vsNSRupCUuzm92HFKeyxxcfj2g==" saltValue="dPBMPxp9vhpV4K7WUFVDkg==" spinCount="100000" sheet="1" objects="1" scenarios="1" formatCells="0"/>
  <customSheetViews>
    <customSheetView guid="{0C13EE4D-7CE1-4AA1-8E50-FA0088A2A213}">
      <selection activeCell="A7" sqref="A7"/>
      <pageMargins left="0.7" right="0.7" top="0.75" bottom="0.75" header="0.3" footer="0.3"/>
      <pageSetup orientation="portrait" r:id="rId1"/>
    </customSheetView>
  </customSheetViews>
  <mergeCells count="13">
    <mergeCell ref="A13:C13"/>
    <mergeCell ref="A14:A15"/>
    <mergeCell ref="G19:I19"/>
    <mergeCell ref="G20:I20"/>
    <mergeCell ref="I2:J2"/>
    <mergeCell ref="D10:H15"/>
    <mergeCell ref="J10:L10"/>
    <mergeCell ref="A1:G6"/>
    <mergeCell ref="A11:B11"/>
    <mergeCell ref="A12:B12"/>
    <mergeCell ref="A10:B10"/>
    <mergeCell ref="A8:B8"/>
    <mergeCell ref="C8:E8"/>
  </mergeCells>
  <conditionalFormatting sqref="C8:E8">
    <cfRule type="expression" dxfId="0" priority="1">
      <formula>C8="Your Name Here!"</formula>
    </cfRule>
  </conditionalFormatting>
  <hyperlinks>
    <hyperlink ref="J10:L10" r:id="rId2" display="Video explaining this in detail." xr:uid="{2EBAF32A-7F01-4D37-83C0-2C18950ED297}"/>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topLeftCell="A10" workbookViewId="0">
      <selection activeCell="H21" sqref="H21"/>
    </sheetView>
  </sheetViews>
  <sheetFormatPr defaultRowHeight="14.4"/>
  <sheetData>
    <row r="1" spans="1:23">
      <c r="H1">
        <v>1</v>
      </c>
      <c r="I1">
        <v>2</v>
      </c>
      <c r="J1">
        <v>3</v>
      </c>
      <c r="K1">
        <v>4</v>
      </c>
      <c r="L1">
        <v>5</v>
      </c>
      <c r="M1">
        <v>6</v>
      </c>
      <c r="N1">
        <v>7</v>
      </c>
      <c r="O1">
        <v>8</v>
      </c>
      <c r="P1">
        <v>9</v>
      </c>
      <c r="Q1">
        <v>10</v>
      </c>
      <c r="R1">
        <v>11</v>
      </c>
      <c r="S1">
        <v>12</v>
      </c>
      <c r="T1">
        <v>13</v>
      </c>
      <c r="U1">
        <v>14</v>
      </c>
      <c r="V1">
        <v>15</v>
      </c>
      <c r="W1">
        <v>16</v>
      </c>
    </row>
    <row r="2" spans="1:23">
      <c r="G2">
        <v>1</v>
      </c>
      <c r="H2">
        <v>2</v>
      </c>
      <c r="I2">
        <v>3</v>
      </c>
      <c r="J2">
        <v>5</v>
      </c>
      <c r="K2">
        <v>7</v>
      </c>
      <c r="L2">
        <v>11</v>
      </c>
      <c r="M2">
        <v>13</v>
      </c>
      <c r="N2">
        <v>17</v>
      </c>
      <c r="O2">
        <v>19</v>
      </c>
      <c r="P2">
        <v>23</v>
      </c>
      <c r="Q2">
        <v>29</v>
      </c>
      <c r="R2">
        <v>947</v>
      </c>
      <c r="S2">
        <v>953</v>
      </c>
      <c r="T2">
        <v>967</v>
      </c>
      <c r="U2">
        <v>971</v>
      </c>
      <c r="V2">
        <v>977</v>
      </c>
      <c r="W2">
        <v>983</v>
      </c>
    </row>
    <row r="3" spans="1:23">
      <c r="G3">
        <v>2</v>
      </c>
      <c r="H3">
        <v>31</v>
      </c>
      <c r="I3">
        <v>37</v>
      </c>
      <c r="J3">
        <v>41</v>
      </c>
      <c r="K3">
        <v>43</v>
      </c>
      <c r="L3">
        <v>47</v>
      </c>
      <c r="M3">
        <v>53</v>
      </c>
      <c r="N3">
        <v>59</v>
      </c>
      <c r="O3">
        <v>61</v>
      </c>
      <c r="P3">
        <v>67</v>
      </c>
      <c r="Q3">
        <v>71</v>
      </c>
      <c r="R3">
        <v>991</v>
      </c>
      <c r="S3">
        <v>997</v>
      </c>
      <c r="T3">
        <v>1009</v>
      </c>
      <c r="U3">
        <v>1013</v>
      </c>
      <c r="V3">
        <v>1019</v>
      </c>
      <c r="W3">
        <v>1021</v>
      </c>
    </row>
    <row r="4" spans="1:23">
      <c r="G4">
        <v>3</v>
      </c>
      <c r="H4">
        <v>73</v>
      </c>
      <c r="I4">
        <v>79</v>
      </c>
      <c r="J4">
        <v>83</v>
      </c>
      <c r="K4">
        <v>89</v>
      </c>
      <c r="L4">
        <v>97</v>
      </c>
      <c r="M4">
        <v>101</v>
      </c>
      <c r="N4">
        <v>103</v>
      </c>
      <c r="O4">
        <v>107</v>
      </c>
      <c r="P4">
        <v>109</v>
      </c>
      <c r="Q4">
        <v>113</v>
      </c>
      <c r="R4">
        <v>1031</v>
      </c>
      <c r="S4">
        <v>1033</v>
      </c>
      <c r="T4">
        <v>1039</v>
      </c>
      <c r="U4">
        <v>1049</v>
      </c>
      <c r="V4">
        <v>1051</v>
      </c>
      <c r="W4">
        <v>1061</v>
      </c>
    </row>
    <row r="5" spans="1:23">
      <c r="G5">
        <v>4</v>
      </c>
      <c r="H5">
        <v>127</v>
      </c>
      <c r="I5">
        <v>131</v>
      </c>
      <c r="J5">
        <v>137</v>
      </c>
      <c r="K5">
        <v>139</v>
      </c>
      <c r="L5">
        <v>149</v>
      </c>
      <c r="M5">
        <v>151</v>
      </c>
      <c r="N5">
        <v>157</v>
      </c>
      <c r="O5">
        <v>163</v>
      </c>
      <c r="P5">
        <v>167</v>
      </c>
      <c r="Q5">
        <v>173</v>
      </c>
      <c r="R5">
        <v>1993</v>
      </c>
      <c r="S5">
        <v>1997</v>
      </c>
      <c r="T5">
        <v>1999</v>
      </c>
      <c r="U5">
        <v>2003</v>
      </c>
      <c r="V5">
        <v>2011</v>
      </c>
      <c r="W5">
        <v>2017</v>
      </c>
    </row>
    <row r="6" spans="1:23">
      <c r="A6">
        <v>1</v>
      </c>
      <c r="B6">
        <f>CODE(MID(PayoffCC!C$8,A6,1))</f>
        <v>89</v>
      </c>
      <c r="C6">
        <f>MOD(B6,16)</f>
        <v>9</v>
      </c>
      <c r="D6">
        <f>MOD((B6-C6)/16,16)</f>
        <v>5</v>
      </c>
      <c r="E6">
        <f ca="1">INDIRECT("R"&amp;(C6+1)&amp;"C"&amp;(D6+7),0)</f>
        <v>439</v>
      </c>
      <c r="G6">
        <v>5</v>
      </c>
      <c r="H6">
        <v>179</v>
      </c>
      <c r="I6">
        <v>181</v>
      </c>
      <c r="J6">
        <v>191</v>
      </c>
      <c r="K6">
        <v>193</v>
      </c>
      <c r="L6">
        <v>197</v>
      </c>
      <c r="M6">
        <v>199</v>
      </c>
      <c r="N6">
        <v>211</v>
      </c>
      <c r="O6">
        <v>223</v>
      </c>
      <c r="P6">
        <v>227</v>
      </c>
      <c r="Q6">
        <v>229</v>
      </c>
      <c r="R6">
        <v>2063</v>
      </c>
      <c r="S6">
        <v>2069</v>
      </c>
      <c r="T6">
        <v>2081</v>
      </c>
      <c r="U6">
        <v>2083</v>
      </c>
      <c r="V6">
        <v>2087</v>
      </c>
      <c r="W6">
        <v>2089</v>
      </c>
    </row>
    <row r="7" spans="1:23">
      <c r="A7">
        <v>2</v>
      </c>
      <c r="B7">
        <f>CODE(MID(PayoffCC!C$8,A7,1))</f>
        <v>111</v>
      </c>
      <c r="C7">
        <f t="shared" ref="C7:C10" si="0">MOD(B7,16)</f>
        <v>15</v>
      </c>
      <c r="D7">
        <f t="shared" ref="D7:D10" si="1">MOD((B7-C7)/16,16)</f>
        <v>6</v>
      </c>
      <c r="E7">
        <f t="shared" ref="E7:E10" ca="1" si="2">INDIRECT("R"&amp;(C7+1)&amp;"C"&amp;(D7+7),0)</f>
        <v>839</v>
      </c>
      <c r="G7">
        <v>6</v>
      </c>
      <c r="H7">
        <v>233</v>
      </c>
      <c r="I7">
        <v>239</v>
      </c>
      <c r="J7">
        <v>241</v>
      </c>
      <c r="K7">
        <v>251</v>
      </c>
      <c r="L7">
        <v>257</v>
      </c>
      <c r="M7">
        <v>263</v>
      </c>
      <c r="N7">
        <v>269</v>
      </c>
      <c r="O7">
        <v>271</v>
      </c>
      <c r="P7">
        <v>277</v>
      </c>
      <c r="Q7">
        <v>281</v>
      </c>
      <c r="R7">
        <v>2131</v>
      </c>
      <c r="S7">
        <v>2137</v>
      </c>
      <c r="T7">
        <v>2141</v>
      </c>
      <c r="U7">
        <v>2143</v>
      </c>
      <c r="V7">
        <v>2153</v>
      </c>
      <c r="W7">
        <v>2161</v>
      </c>
    </row>
    <row r="8" spans="1:23">
      <c r="A8">
        <v>3</v>
      </c>
      <c r="B8">
        <f>CODE(MID(PayoffCC!C$8,A8,1))</f>
        <v>117</v>
      </c>
      <c r="C8">
        <f t="shared" si="0"/>
        <v>5</v>
      </c>
      <c r="D8">
        <f t="shared" si="1"/>
        <v>7</v>
      </c>
      <c r="E8">
        <f t="shared" ca="1" si="2"/>
        <v>211</v>
      </c>
      <c r="G8">
        <v>7</v>
      </c>
      <c r="H8">
        <v>283</v>
      </c>
      <c r="I8">
        <v>293</v>
      </c>
      <c r="J8">
        <v>307</v>
      </c>
      <c r="K8">
        <v>311</v>
      </c>
      <c r="L8">
        <v>313</v>
      </c>
      <c r="M8">
        <v>317</v>
      </c>
      <c r="N8">
        <v>331</v>
      </c>
      <c r="O8">
        <v>337</v>
      </c>
      <c r="P8">
        <v>347</v>
      </c>
      <c r="Q8">
        <v>349</v>
      </c>
      <c r="R8">
        <v>2221</v>
      </c>
      <c r="S8">
        <v>2237</v>
      </c>
      <c r="T8">
        <v>2239</v>
      </c>
      <c r="U8">
        <v>2243</v>
      </c>
      <c r="V8">
        <v>2251</v>
      </c>
      <c r="W8">
        <v>2267</v>
      </c>
    </row>
    <row r="9" spans="1:23">
      <c r="A9">
        <v>4</v>
      </c>
      <c r="B9">
        <f>CODE(MID(PayoffCC!C$8,A9,1))</f>
        <v>114</v>
      </c>
      <c r="C9">
        <f t="shared" si="0"/>
        <v>2</v>
      </c>
      <c r="D9">
        <f t="shared" si="1"/>
        <v>7</v>
      </c>
      <c r="E9">
        <f t="shared" ca="1" si="2"/>
        <v>59</v>
      </c>
      <c r="G9">
        <v>8</v>
      </c>
      <c r="H9">
        <v>353</v>
      </c>
      <c r="I9">
        <v>359</v>
      </c>
      <c r="J9">
        <v>367</v>
      </c>
      <c r="K9">
        <v>373</v>
      </c>
      <c r="L9">
        <v>379</v>
      </c>
      <c r="M9">
        <v>383</v>
      </c>
      <c r="N9">
        <v>389</v>
      </c>
      <c r="O9">
        <v>397</v>
      </c>
      <c r="P9">
        <v>401</v>
      </c>
      <c r="Q9">
        <v>409</v>
      </c>
      <c r="R9">
        <v>2293</v>
      </c>
      <c r="S9">
        <v>2297</v>
      </c>
      <c r="T9">
        <v>2309</v>
      </c>
      <c r="U9">
        <v>2311</v>
      </c>
      <c r="V9">
        <v>2333</v>
      </c>
      <c r="W9">
        <v>2339</v>
      </c>
    </row>
    <row r="10" spans="1:23">
      <c r="A10">
        <v>5</v>
      </c>
      <c r="B10">
        <f>CODE(MID(PayoffCC!C$8,A10,1))</f>
        <v>32</v>
      </c>
      <c r="C10">
        <f t="shared" si="0"/>
        <v>0</v>
      </c>
      <c r="D10">
        <f t="shared" si="1"/>
        <v>2</v>
      </c>
      <c r="E10">
        <f t="shared" ca="1" si="2"/>
        <v>2</v>
      </c>
      <c r="G10">
        <v>9</v>
      </c>
      <c r="H10">
        <v>419</v>
      </c>
      <c r="I10">
        <v>421</v>
      </c>
      <c r="J10">
        <v>431</v>
      </c>
      <c r="K10">
        <v>433</v>
      </c>
      <c r="L10">
        <v>439</v>
      </c>
      <c r="M10">
        <v>443</v>
      </c>
      <c r="N10">
        <v>449</v>
      </c>
      <c r="O10">
        <v>457</v>
      </c>
      <c r="P10">
        <v>461</v>
      </c>
      <c r="Q10">
        <v>463</v>
      </c>
      <c r="R10">
        <v>2371</v>
      </c>
      <c r="S10">
        <v>2377</v>
      </c>
      <c r="T10">
        <v>2381</v>
      </c>
      <c r="U10">
        <v>2383</v>
      </c>
      <c r="V10">
        <v>2389</v>
      </c>
      <c r="W10">
        <v>2393</v>
      </c>
    </row>
    <row r="11" spans="1:23">
      <c r="A11" t="s">
        <v>26</v>
      </c>
      <c r="B11">
        <f ca="1">MOD(PRODUCT(E6:E10),F13)</f>
        <v>3778</v>
      </c>
      <c r="F11">
        <v>1103515245</v>
      </c>
      <c r="G11">
        <v>10</v>
      </c>
      <c r="H11">
        <v>467</v>
      </c>
      <c r="I11">
        <v>479</v>
      </c>
      <c r="J11">
        <v>487</v>
      </c>
      <c r="K11">
        <v>491</v>
      </c>
      <c r="L11">
        <v>499</v>
      </c>
      <c r="M11">
        <v>503</v>
      </c>
      <c r="N11">
        <v>509</v>
      </c>
      <c r="O11">
        <v>521</v>
      </c>
      <c r="P11">
        <v>523</v>
      </c>
      <c r="Q11">
        <v>541</v>
      </c>
      <c r="R11">
        <v>2437</v>
      </c>
      <c r="S11">
        <v>2441</v>
      </c>
      <c r="T11">
        <v>2447</v>
      </c>
      <c r="U11">
        <v>2459</v>
      </c>
      <c r="V11">
        <v>2467</v>
      </c>
      <c r="W11">
        <v>2473</v>
      </c>
    </row>
    <row r="12" spans="1:23">
      <c r="A12" t="s">
        <v>27</v>
      </c>
      <c r="B12">
        <f ca="1">MOD(B11*F11+F12,F13)</f>
        <v>5331</v>
      </c>
      <c r="C12">
        <f ca="1">MOD(B12,2)</f>
        <v>1</v>
      </c>
      <c r="D12">
        <f ca="1">B12/F$13</f>
        <v>0.162689208984375</v>
      </c>
      <c r="E12">
        <f ca="1">IF(D12&lt;0.25,0,IF(D12&lt;0.5,1,IF(D12&lt;0.75,3,4)))</f>
        <v>0</v>
      </c>
      <c r="F12">
        <v>12345</v>
      </c>
      <c r="G12">
        <v>11</v>
      </c>
      <c r="H12">
        <v>547</v>
      </c>
      <c r="I12">
        <v>557</v>
      </c>
      <c r="J12">
        <v>563</v>
      </c>
      <c r="K12">
        <v>569</v>
      </c>
      <c r="L12">
        <v>571</v>
      </c>
      <c r="M12">
        <v>577</v>
      </c>
      <c r="N12">
        <v>587</v>
      </c>
      <c r="O12">
        <v>593</v>
      </c>
      <c r="P12">
        <v>599</v>
      </c>
      <c r="Q12">
        <v>601</v>
      </c>
      <c r="R12">
        <v>2539</v>
      </c>
      <c r="S12">
        <v>2543</v>
      </c>
      <c r="T12">
        <v>2549</v>
      </c>
      <c r="U12">
        <v>2551</v>
      </c>
      <c r="V12">
        <v>2557</v>
      </c>
      <c r="W12">
        <v>2579</v>
      </c>
    </row>
    <row r="13" spans="1:23">
      <c r="A13" t="s">
        <v>28</v>
      </c>
      <c r="B13" s="18">
        <f t="shared" ref="B13:B33" ca="1" si="3">MOD(B12*F$11+F$12,F$13)</f>
        <v>22544</v>
      </c>
      <c r="C13">
        <f t="shared" ref="C13:C33" ca="1" si="4">IF(D13&lt;0.5,0,1)</f>
        <v>1</v>
      </c>
      <c r="D13">
        <f t="shared" ref="D13:D33" ca="1" si="5">B13/F$13</f>
        <v>0.68798828125</v>
      </c>
      <c r="E13">
        <f t="shared" ref="E13:E33" ca="1" si="6">IF(D13&lt;0.25,0,IF(D13&lt;0.5,1,IF(D13&lt;0.75,3,4)))</f>
        <v>3</v>
      </c>
      <c r="F13">
        <v>32768</v>
      </c>
      <c r="G13">
        <v>12</v>
      </c>
      <c r="H13">
        <v>607</v>
      </c>
      <c r="I13">
        <v>613</v>
      </c>
      <c r="J13">
        <v>617</v>
      </c>
      <c r="K13">
        <v>619</v>
      </c>
      <c r="L13">
        <v>631</v>
      </c>
      <c r="M13">
        <v>641</v>
      </c>
      <c r="N13">
        <v>643</v>
      </c>
      <c r="O13">
        <v>647</v>
      </c>
      <c r="P13">
        <v>653</v>
      </c>
      <c r="Q13">
        <v>659</v>
      </c>
      <c r="R13">
        <v>2621</v>
      </c>
      <c r="S13">
        <v>2633</v>
      </c>
      <c r="T13">
        <v>2647</v>
      </c>
      <c r="U13">
        <v>2657</v>
      </c>
      <c r="V13">
        <v>2659</v>
      </c>
      <c r="W13">
        <v>2663</v>
      </c>
    </row>
    <row r="14" spans="1:23">
      <c r="A14" t="s">
        <v>29</v>
      </c>
      <c r="B14" s="18">
        <f t="shared" ca="1" si="3"/>
        <v>3849</v>
      </c>
      <c r="C14">
        <f t="shared" ca="1" si="4"/>
        <v>0</v>
      </c>
      <c r="D14">
        <f t="shared" ca="1" si="5"/>
        <v>0.117462158203125</v>
      </c>
      <c r="E14">
        <f t="shared" ca="1" si="6"/>
        <v>0</v>
      </c>
      <c r="G14">
        <v>13</v>
      </c>
      <c r="H14">
        <v>661</v>
      </c>
      <c r="I14">
        <v>673</v>
      </c>
      <c r="J14">
        <v>677</v>
      </c>
      <c r="K14">
        <v>683</v>
      </c>
      <c r="L14">
        <v>691</v>
      </c>
      <c r="M14">
        <v>701</v>
      </c>
      <c r="N14">
        <v>709</v>
      </c>
      <c r="O14">
        <v>719</v>
      </c>
      <c r="P14">
        <v>727</v>
      </c>
      <c r="Q14">
        <v>733</v>
      </c>
      <c r="R14">
        <v>2689</v>
      </c>
      <c r="S14">
        <v>2693</v>
      </c>
      <c r="T14">
        <v>2699</v>
      </c>
      <c r="U14">
        <v>2707</v>
      </c>
      <c r="V14">
        <v>2711</v>
      </c>
      <c r="W14">
        <v>2713</v>
      </c>
    </row>
    <row r="15" spans="1:23">
      <c r="A15" t="s">
        <v>30</v>
      </c>
      <c r="B15" s="18">
        <f t="shared" ca="1" si="3"/>
        <v>21774</v>
      </c>
      <c r="C15">
        <f t="shared" ca="1" si="4"/>
        <v>1</v>
      </c>
      <c r="D15">
        <f t="shared" ca="1" si="5"/>
        <v>0.66448974609375</v>
      </c>
      <c r="E15">
        <f t="shared" ca="1" si="6"/>
        <v>3</v>
      </c>
      <c r="G15">
        <v>14</v>
      </c>
      <c r="H15">
        <v>739</v>
      </c>
      <c r="I15">
        <v>743</v>
      </c>
      <c r="J15">
        <v>751</v>
      </c>
      <c r="K15">
        <v>757</v>
      </c>
      <c r="L15">
        <v>761</v>
      </c>
      <c r="M15">
        <v>769</v>
      </c>
      <c r="N15">
        <v>773</v>
      </c>
      <c r="O15">
        <v>787</v>
      </c>
      <c r="P15">
        <v>797</v>
      </c>
      <c r="Q15">
        <v>809</v>
      </c>
      <c r="R15">
        <v>2749</v>
      </c>
      <c r="S15">
        <v>2753</v>
      </c>
      <c r="T15">
        <v>2767</v>
      </c>
      <c r="U15">
        <v>2777</v>
      </c>
      <c r="V15">
        <v>2789</v>
      </c>
      <c r="W15">
        <v>2791</v>
      </c>
    </row>
    <row r="16" spans="1:23">
      <c r="A16" t="s">
        <v>31</v>
      </c>
      <c r="B16" s="18">
        <f t="shared" ca="1" si="3"/>
        <v>11055</v>
      </c>
      <c r="C16">
        <f t="shared" ca="1" si="4"/>
        <v>0</v>
      </c>
      <c r="D16">
        <f t="shared" ca="1" si="5"/>
        <v>0.337371826171875</v>
      </c>
      <c r="E16">
        <f t="shared" ca="1" si="6"/>
        <v>1</v>
      </c>
      <c r="G16">
        <v>15</v>
      </c>
      <c r="H16">
        <v>811</v>
      </c>
      <c r="I16">
        <v>821</v>
      </c>
      <c r="J16">
        <v>823</v>
      </c>
      <c r="K16">
        <v>827</v>
      </c>
      <c r="L16">
        <v>829</v>
      </c>
      <c r="M16">
        <v>839</v>
      </c>
      <c r="N16">
        <v>853</v>
      </c>
      <c r="O16">
        <v>857</v>
      </c>
      <c r="P16">
        <v>859</v>
      </c>
      <c r="Q16">
        <v>863</v>
      </c>
      <c r="R16">
        <v>2833</v>
      </c>
      <c r="S16">
        <v>2837</v>
      </c>
      <c r="T16">
        <v>2843</v>
      </c>
      <c r="U16">
        <v>2851</v>
      </c>
      <c r="V16">
        <v>2857</v>
      </c>
      <c r="W16">
        <v>2861</v>
      </c>
    </row>
    <row r="17" spans="1:23">
      <c r="A17" t="s">
        <v>32</v>
      </c>
      <c r="B17" s="18">
        <f t="shared" ca="1" si="3"/>
        <v>25916</v>
      </c>
      <c r="C17">
        <f t="shared" ca="1" si="4"/>
        <v>1</v>
      </c>
      <c r="D17">
        <f t="shared" ca="1" si="5"/>
        <v>0.7908935546875</v>
      </c>
      <c r="E17">
        <f t="shared" ca="1" si="6"/>
        <v>4</v>
      </c>
      <c r="G17">
        <v>16</v>
      </c>
      <c r="H17">
        <v>877</v>
      </c>
      <c r="I17">
        <v>881</v>
      </c>
      <c r="J17">
        <v>883</v>
      </c>
      <c r="K17">
        <v>887</v>
      </c>
      <c r="L17">
        <v>907</v>
      </c>
      <c r="M17">
        <v>911</v>
      </c>
      <c r="N17">
        <v>919</v>
      </c>
      <c r="O17">
        <v>929</v>
      </c>
      <c r="P17">
        <v>937</v>
      </c>
      <c r="Q17">
        <v>941</v>
      </c>
      <c r="R17">
        <v>2909</v>
      </c>
      <c r="S17">
        <v>2917</v>
      </c>
      <c r="T17">
        <v>2927</v>
      </c>
      <c r="U17">
        <v>2939</v>
      </c>
      <c r="V17">
        <v>2953</v>
      </c>
      <c r="W17">
        <v>2957</v>
      </c>
    </row>
    <row r="18" spans="1:23">
      <c r="A18" t="s">
        <v>33</v>
      </c>
      <c r="B18" s="18">
        <f t="shared" ca="1" si="3"/>
        <v>4805</v>
      </c>
      <c r="C18">
        <f t="shared" ca="1" si="4"/>
        <v>0</v>
      </c>
      <c r="D18">
        <f t="shared" ca="1" si="5"/>
        <v>0.146636962890625</v>
      </c>
      <c r="E18">
        <f t="shared" ca="1" si="6"/>
        <v>0</v>
      </c>
    </row>
    <row r="19" spans="1:23">
      <c r="A19" t="s">
        <v>34</v>
      </c>
      <c r="B19" s="18">
        <f t="shared" ca="1" si="3"/>
        <v>13338</v>
      </c>
      <c r="C19">
        <f t="shared" ca="1" si="4"/>
        <v>0</v>
      </c>
      <c r="D19">
        <f t="shared" ca="1" si="5"/>
        <v>0.40704345703125</v>
      </c>
      <c r="E19">
        <f t="shared" ca="1" si="6"/>
        <v>1</v>
      </c>
      <c r="H19">
        <f ca="1">2000+SUM(C12:C26)*25</f>
        <v>2200</v>
      </c>
    </row>
    <row r="20" spans="1:23">
      <c r="A20" t="s">
        <v>35</v>
      </c>
      <c r="B20" s="18">
        <f t="shared" ca="1" si="3"/>
        <v>19275</v>
      </c>
      <c r="C20">
        <f t="shared" ca="1" si="4"/>
        <v>1</v>
      </c>
      <c r="D20">
        <f t="shared" ca="1" si="5"/>
        <v>0.588226318359375</v>
      </c>
      <c r="E20">
        <f t="shared" ca="1" si="6"/>
        <v>3</v>
      </c>
      <c r="H20">
        <f ca="1">2+SUM(C12:C15)*0.5</f>
        <v>3.5</v>
      </c>
    </row>
    <row r="21" spans="1:23">
      <c r="A21" t="s">
        <v>36</v>
      </c>
      <c r="B21" s="18">
        <f t="shared" ca="1" si="3"/>
        <v>6440</v>
      </c>
      <c r="C21">
        <f t="shared" ca="1" si="4"/>
        <v>0</v>
      </c>
      <c r="D21">
        <f t="shared" ca="1" si="5"/>
        <v>0.196533203125</v>
      </c>
      <c r="E21">
        <f t="shared" ca="1" si="6"/>
        <v>0</v>
      </c>
      <c r="H21">
        <f ca="1">15+SUM(C21:C30)</f>
        <v>21</v>
      </c>
    </row>
    <row r="22" spans="1:23">
      <c r="A22" t="s">
        <v>37</v>
      </c>
      <c r="B22" s="18">
        <f t="shared" ca="1" si="3"/>
        <v>5697</v>
      </c>
      <c r="C22">
        <f t="shared" ca="1" si="4"/>
        <v>0</v>
      </c>
      <c r="D22">
        <f t="shared" ca="1" si="5"/>
        <v>0.173858642578125</v>
      </c>
      <c r="E22">
        <f t="shared" ca="1" si="6"/>
        <v>0</v>
      </c>
      <c r="H22">
        <f ca="1">20+SUM(C29:C31)*5</f>
        <v>30</v>
      </c>
      <c r="M22" s="18"/>
    </row>
    <row r="23" spans="1:23">
      <c r="A23" t="s">
        <v>38</v>
      </c>
      <c r="B23" s="18">
        <f t="shared" ca="1" si="3"/>
        <v>30694</v>
      </c>
      <c r="C23">
        <f t="shared" ca="1" si="4"/>
        <v>1</v>
      </c>
      <c r="D23">
        <f t="shared" ca="1" si="5"/>
        <v>0.93670654296875</v>
      </c>
      <c r="E23">
        <f t="shared" ca="1" si="6"/>
        <v>4</v>
      </c>
      <c r="M23" s="18"/>
    </row>
    <row r="24" spans="1:23">
      <c r="A24" t="s">
        <v>39</v>
      </c>
      <c r="B24" s="18">
        <f t="shared" ca="1" si="3"/>
        <v>20775</v>
      </c>
      <c r="C24">
        <f t="shared" ca="1" si="4"/>
        <v>1</v>
      </c>
      <c r="D24">
        <f t="shared" ca="1" si="5"/>
        <v>0.634002685546875</v>
      </c>
      <c r="E24">
        <f t="shared" ca="1" si="6"/>
        <v>3</v>
      </c>
      <c r="M24" s="18"/>
    </row>
    <row r="25" spans="1:23">
      <c r="A25" t="s">
        <v>40</v>
      </c>
      <c r="B25" s="18">
        <f t="shared" ca="1" si="3"/>
        <v>8148</v>
      </c>
      <c r="C25">
        <f t="shared" ca="1" si="4"/>
        <v>0</v>
      </c>
      <c r="D25">
        <f t="shared" ca="1" si="5"/>
        <v>0.2486572265625</v>
      </c>
      <c r="E25">
        <f t="shared" ca="1" si="6"/>
        <v>0</v>
      </c>
      <c r="M25" s="18"/>
    </row>
    <row r="26" spans="1:23">
      <c r="A26" t="s">
        <v>41</v>
      </c>
      <c r="B26" s="18">
        <f t="shared" ca="1" si="3"/>
        <v>21885</v>
      </c>
      <c r="C26">
        <f t="shared" ca="1" si="4"/>
        <v>1</v>
      </c>
      <c r="D26">
        <f t="shared" ca="1" si="5"/>
        <v>0.667877197265625</v>
      </c>
      <c r="E26">
        <f t="shared" ca="1" si="6"/>
        <v>3</v>
      </c>
      <c r="M26" s="18"/>
    </row>
    <row r="27" spans="1:23">
      <c r="A27" t="s">
        <v>42</v>
      </c>
      <c r="B27" s="18">
        <f t="shared" ca="1" si="3"/>
        <v>11378</v>
      </c>
      <c r="C27">
        <f t="shared" ca="1" si="4"/>
        <v>0</v>
      </c>
      <c r="D27">
        <f t="shared" ca="1" si="5"/>
        <v>0.34722900390625</v>
      </c>
      <c r="E27">
        <f t="shared" ca="1" si="6"/>
        <v>1</v>
      </c>
      <c r="M27" s="18"/>
    </row>
    <row r="28" spans="1:23">
      <c r="A28" t="s">
        <v>43</v>
      </c>
      <c r="B28" s="18">
        <f t="shared" ca="1" si="3"/>
        <v>22723</v>
      </c>
      <c r="C28">
        <f t="shared" ca="1" si="4"/>
        <v>1</v>
      </c>
      <c r="D28">
        <f t="shared" ca="1" si="5"/>
        <v>0.693450927734375</v>
      </c>
      <c r="E28">
        <f t="shared" ca="1" si="6"/>
        <v>3</v>
      </c>
      <c r="M28" s="18"/>
    </row>
    <row r="29" spans="1:23">
      <c r="A29" t="s">
        <v>44</v>
      </c>
      <c r="B29" s="18">
        <f t="shared" ca="1" si="3"/>
        <v>25920</v>
      </c>
      <c r="C29">
        <f t="shared" ca="1" si="4"/>
        <v>1</v>
      </c>
      <c r="D29">
        <f t="shared" ca="1" si="5"/>
        <v>0.791015625</v>
      </c>
      <c r="E29">
        <f t="shared" ca="1" si="6"/>
        <v>4</v>
      </c>
      <c r="M29" s="18"/>
    </row>
    <row r="30" spans="1:23">
      <c r="A30" t="s">
        <v>45</v>
      </c>
      <c r="B30" s="18">
        <f t="shared" ca="1" si="3"/>
        <v>19577</v>
      </c>
      <c r="C30">
        <f t="shared" ca="1" si="4"/>
        <v>1</v>
      </c>
      <c r="D30">
        <f t="shared" ca="1" si="5"/>
        <v>0.597442626953125</v>
      </c>
      <c r="E30">
        <f t="shared" ca="1" si="6"/>
        <v>3</v>
      </c>
      <c r="M30" s="18"/>
    </row>
    <row r="31" spans="1:23">
      <c r="A31" t="s">
        <v>46</v>
      </c>
      <c r="B31" s="18">
        <f t="shared" ca="1" si="3"/>
        <v>7614</v>
      </c>
      <c r="C31">
        <f t="shared" ca="1" si="4"/>
        <v>0</v>
      </c>
      <c r="D31">
        <f t="shared" ca="1" si="5"/>
        <v>0.23236083984375</v>
      </c>
      <c r="E31">
        <f t="shared" ca="1" si="6"/>
        <v>0</v>
      </c>
      <c r="M31" s="18"/>
    </row>
    <row r="32" spans="1:23">
      <c r="A32" t="s">
        <v>47</v>
      </c>
      <c r="B32" s="18">
        <f t="shared" ca="1" si="3"/>
        <v>15903</v>
      </c>
      <c r="C32">
        <f t="shared" ca="1" si="4"/>
        <v>0</v>
      </c>
      <c r="D32">
        <f t="shared" ca="1" si="5"/>
        <v>0.485321044921875</v>
      </c>
      <c r="E32">
        <f t="shared" ca="1" si="6"/>
        <v>1</v>
      </c>
      <c r="M32" s="18"/>
    </row>
    <row r="33" spans="1:13">
      <c r="A33" t="s">
        <v>48</v>
      </c>
      <c r="B33" s="18">
        <f t="shared" ca="1" si="3"/>
        <v>5484</v>
      </c>
      <c r="C33">
        <f t="shared" ca="1" si="4"/>
        <v>0</v>
      </c>
      <c r="D33">
        <f t="shared" ca="1" si="5"/>
        <v>0.1673583984375</v>
      </c>
      <c r="E33">
        <f t="shared" ca="1" si="6"/>
        <v>0</v>
      </c>
      <c r="M33" s="18"/>
    </row>
  </sheetData>
  <customSheetViews>
    <customSheetView guid="{0C13EE4D-7CE1-4AA1-8E50-FA0088A2A213}" state="hidden" topLeftCell="A10">
      <selection activeCell="H21" sqref="H2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PayoffCC</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2020-11-14T19:19:58Z</dcterms:modified>
</cp:coreProperties>
</file>