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.Wohlfarth\Downloads\"/>
    </mc:Choice>
  </mc:AlternateContent>
  <xr:revisionPtr revIDLastSave="0" documentId="13_ncr:1_{5BA7533B-503D-4EBF-AEF3-EBF23534D039}" xr6:coauthVersionLast="47" xr6:coauthVersionMax="47" xr10:uidLastSave="{00000000-0000-0000-0000-000000000000}"/>
  <bookViews>
    <workbookView xWindow="-110" yWindow="-110" windowWidth="22780" windowHeight="14540" activeTab="1" xr2:uid="{33343F0E-B2D6-40D1-AABD-4C940F11272E}"/>
  </bookViews>
  <sheets>
    <sheet name="golfers" sheetId="1" r:id="rId1"/>
    <sheet name="pool play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2" l="1"/>
  <c r="P20" i="2"/>
  <c r="P19" i="2"/>
  <c r="P18" i="2"/>
  <c r="P17" i="2"/>
  <c r="P16" i="2"/>
  <c r="P15" i="2"/>
  <c r="P14" i="2"/>
  <c r="P13" i="2"/>
  <c r="P12" i="2"/>
  <c r="P11" i="2"/>
  <c r="P10" i="2"/>
  <c r="N20" i="2"/>
  <c r="M20" i="2"/>
  <c r="L20" i="2"/>
  <c r="K20" i="2"/>
  <c r="J20" i="2"/>
  <c r="I20" i="2"/>
  <c r="N19" i="2"/>
  <c r="M19" i="2"/>
  <c r="L19" i="2"/>
  <c r="K19" i="2"/>
  <c r="J19" i="2"/>
  <c r="I19" i="2"/>
  <c r="N18" i="2"/>
  <c r="M18" i="2"/>
  <c r="L18" i="2"/>
  <c r="K18" i="2"/>
  <c r="J18" i="2"/>
  <c r="I18" i="2"/>
  <c r="N17" i="2"/>
  <c r="M17" i="2"/>
  <c r="L17" i="2"/>
  <c r="K17" i="2"/>
  <c r="J17" i="2"/>
  <c r="I17" i="2"/>
  <c r="N16" i="2"/>
  <c r="M16" i="2"/>
  <c r="L16" i="2"/>
  <c r="K16" i="2"/>
  <c r="J16" i="2"/>
  <c r="I16" i="2"/>
  <c r="N15" i="2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21" i="2"/>
  <c r="M21" i="2"/>
  <c r="L21" i="2"/>
  <c r="K21" i="2"/>
  <c r="J21" i="2"/>
  <c r="I21" i="2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" i="1"/>
  <c r="N8" i="2"/>
  <c r="B8" i="2" s="1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J4" i="2"/>
  <c r="I4" i="2"/>
  <c r="N3" i="2"/>
  <c r="M3" i="2"/>
  <c r="K3" i="2"/>
  <c r="J3" i="2"/>
  <c r="I3" i="2"/>
  <c r="N2" i="2"/>
  <c r="M2" i="2"/>
  <c r="L2" i="2"/>
  <c r="K2" i="2"/>
  <c r="J2" i="2"/>
  <c r="I2" i="2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B21" i="2" l="1"/>
  <c r="B20" i="2"/>
  <c r="B19" i="2"/>
  <c r="B18" i="2"/>
  <c r="B17" i="2"/>
  <c r="B16" i="2"/>
  <c r="B15" i="2"/>
  <c r="B14" i="2"/>
  <c r="B13" i="2"/>
  <c r="B12" i="2"/>
  <c r="B11" i="2"/>
  <c r="B10" i="2"/>
  <c r="B7" i="2"/>
  <c r="P7" i="2" s="1"/>
  <c r="B6" i="2"/>
  <c r="P6" i="2" s="1"/>
  <c r="B5" i="2"/>
  <c r="P5" i="2" s="1"/>
  <c r="B2" i="2"/>
  <c r="P2" i="2" s="1"/>
  <c r="L3" i="2"/>
  <c r="B3" i="2" s="1"/>
  <c r="K4" i="2"/>
  <c r="B4" i="2" s="1"/>
  <c r="P8" i="2"/>
  <c r="P4" i="2" l="1"/>
  <c r="P3" i="2"/>
  <c r="B9" i="2"/>
  <c r="P9" i="2" s="1"/>
</calcChain>
</file>

<file path=xl/sharedStrings.xml><?xml version="1.0" encoding="utf-8"?>
<sst xmlns="http://schemas.openxmlformats.org/spreadsheetml/2006/main" count="518" uniqueCount="157">
  <si>
    <t>POS</t>
  </si>
  <si>
    <t>PLAYER</t>
  </si>
  <si>
    <t>SCORE</t>
  </si>
  <si>
    <t>R1</t>
  </si>
  <si>
    <t>R2</t>
  </si>
  <si>
    <t>R3</t>
  </si>
  <si>
    <t>R4</t>
  </si>
  <si>
    <t>TOT</t>
  </si>
  <si>
    <t>EARNINGS</t>
  </si>
  <si>
    <t>FEDEX PTS</t>
  </si>
  <si>
    <t>Rory McIlroy</t>
  </si>
  <si>
    <t>Justin Rose</t>
  </si>
  <si>
    <t>Patrick Reed</t>
  </si>
  <si>
    <t>Scottie Scheffler</t>
  </si>
  <si>
    <t>T5</t>
  </si>
  <si>
    <t>Sungjae Im</t>
  </si>
  <si>
    <t>Bryson DeChambeau</t>
  </si>
  <si>
    <t>Ludvig Åberg</t>
  </si>
  <si>
    <t>T8</t>
  </si>
  <si>
    <t>Zach Johnson</t>
  </si>
  <si>
    <t>Xander Schauffele</t>
  </si>
  <si>
    <t>Jason Day</t>
  </si>
  <si>
    <t>Corey Conners</t>
  </si>
  <si>
    <t>T12</t>
  </si>
  <si>
    <t>Harris English</t>
  </si>
  <si>
    <t>Max Homa</t>
  </si>
  <si>
    <t>T14</t>
  </si>
  <si>
    <t>Bubba Watson</t>
  </si>
  <si>
    <t>Jon Rahm</t>
  </si>
  <si>
    <t>Jordan Spieth</t>
  </si>
  <si>
    <t>Tom Hoge</t>
  </si>
  <si>
    <t>Tyrrell Hatton</t>
  </si>
  <si>
    <t>Matt McCarty</t>
  </si>
  <si>
    <t>Collin Morikawa</t>
  </si>
  <si>
    <t>T21</t>
  </si>
  <si>
    <t>Hideki Matsuyama</t>
  </si>
  <si>
    <t>Daniel Berger</t>
  </si>
  <si>
    <t>Davis Riley</t>
  </si>
  <si>
    <t>Tommy Fleetwood</t>
  </si>
  <si>
    <t>Byeong Hun An</t>
  </si>
  <si>
    <t>Viktor Hovland</t>
  </si>
  <si>
    <t>T27</t>
  </si>
  <si>
    <t>Aaron Rai</t>
  </si>
  <si>
    <t>Michael Kim</t>
  </si>
  <si>
    <t>T29</t>
  </si>
  <si>
    <t>Denny McCarthy</t>
  </si>
  <si>
    <t>E</t>
  </si>
  <si>
    <t>Sahith Theegala</t>
  </si>
  <si>
    <t>Joaquín Niemann</t>
  </si>
  <si>
    <t>T32</t>
  </si>
  <si>
    <t>Brian Campbell</t>
  </si>
  <si>
    <t>Maverick McNealy</t>
  </si>
  <si>
    <t>Max Greyserman</t>
  </si>
  <si>
    <t>Rasmus Højgaard</t>
  </si>
  <si>
    <t>T36</t>
  </si>
  <si>
    <t>Justin Thomas</t>
  </si>
  <si>
    <t>Patrick Cantlay</t>
  </si>
  <si>
    <t>Brian Harman</t>
  </si>
  <si>
    <t>Charl Schwartzel</t>
  </si>
  <si>
    <t>T40</t>
  </si>
  <si>
    <t>Nick Taylor</t>
  </si>
  <si>
    <t>Matt Fitzpatrick</t>
  </si>
  <si>
    <t>T42</t>
  </si>
  <si>
    <t>Akshay Bhatia</t>
  </si>
  <si>
    <t>Danny Willett</t>
  </si>
  <si>
    <t>J.T. Poston</t>
  </si>
  <si>
    <t>Shane Lowry</t>
  </si>
  <si>
    <t>T46</t>
  </si>
  <si>
    <t>Wyndham Clark</t>
  </si>
  <si>
    <t>Sam Burns</t>
  </si>
  <si>
    <t>Davis Thompson</t>
  </si>
  <si>
    <t>Min Woo Lee</t>
  </si>
  <si>
    <t>J.J. Spaun</t>
  </si>
  <si>
    <t>Nico Echavarria</t>
  </si>
  <si>
    <t>T52</t>
  </si>
  <si>
    <t>Stephan Jaeger</t>
  </si>
  <si>
    <t>Tom Kim</t>
  </si>
  <si>
    <t>-</t>
  </si>
  <si>
    <t>Russell Henley</t>
  </si>
  <si>
    <t>CUT</t>
  </si>
  <si>
    <t>--</t>
  </si>
  <si>
    <t>Chris Kirk</t>
  </si>
  <si>
    <t>Dustin Johnson</t>
  </si>
  <si>
    <t>Bernhard Langer</t>
  </si>
  <si>
    <t>Keegan Bradley</t>
  </si>
  <si>
    <t>Justin Hastings (a)</t>
  </si>
  <si>
    <t>Joe Highsmith</t>
  </si>
  <si>
    <t>Rafael Campos</t>
  </si>
  <si>
    <t>Mike Weir</t>
  </si>
  <si>
    <t>Tony Finau</t>
  </si>
  <si>
    <t>Adam Schenk</t>
  </si>
  <si>
    <t>Sergio Garcia</t>
  </si>
  <si>
    <t>Fred Couples</t>
  </si>
  <si>
    <t>Sepp Straka</t>
  </si>
  <si>
    <t>Adam Scott</t>
  </si>
  <si>
    <t>Billy Horschel</t>
  </si>
  <si>
    <t>Phil Mickelson</t>
  </si>
  <si>
    <t>Brooks Koepka</t>
  </si>
  <si>
    <t>Cameron Smith</t>
  </si>
  <si>
    <t>Austin Eckroat</t>
  </si>
  <si>
    <t>Nicolai Højgaard</t>
  </si>
  <si>
    <t>Kevin Yu</t>
  </si>
  <si>
    <t>Jhonattan Vegas</t>
  </si>
  <si>
    <t>Robert MacIntyre</t>
  </si>
  <si>
    <t>Hiroshi Tai (a)</t>
  </si>
  <si>
    <t>José María Olazábal</t>
  </si>
  <si>
    <t>Christiaan Bezuidenhout</t>
  </si>
  <si>
    <t>Cameron Young</t>
  </si>
  <si>
    <t>Patton Kizzire</t>
  </si>
  <si>
    <t>Lucas Glover</t>
  </si>
  <si>
    <t>Taylor Pendrith</t>
  </si>
  <si>
    <t>Will Zalatoris</t>
  </si>
  <si>
    <t>Thomas Detry</t>
  </si>
  <si>
    <t>Evan Beck (a)</t>
  </si>
  <si>
    <t>Cam Davis</t>
  </si>
  <si>
    <t>Matthieu Pavon</t>
  </si>
  <si>
    <t>Laurie Canter</t>
  </si>
  <si>
    <t>Jose Luis Ballester Barrio</t>
  </si>
  <si>
    <t>Thriston Lawrence</t>
  </si>
  <si>
    <t>Noah Kent (a)</t>
  </si>
  <si>
    <t>Ángel Cabrera</t>
  </si>
  <si>
    <t>Nick Dunlap</t>
  </si>
  <si>
    <t>Player Name</t>
  </si>
  <si>
    <t>Player Score</t>
  </si>
  <si>
    <t>Player 1</t>
  </si>
  <si>
    <t>Player 2</t>
  </si>
  <si>
    <t>Player 3</t>
  </si>
  <si>
    <t>Player 4</t>
  </si>
  <si>
    <t>Player 5</t>
  </si>
  <si>
    <t>Player 6</t>
  </si>
  <si>
    <t>K-Dawg</t>
  </si>
  <si>
    <t>Player 1 Score</t>
  </si>
  <si>
    <t>Player 2 Score</t>
  </si>
  <si>
    <t>Player 3 Score</t>
  </si>
  <si>
    <t>Player 4 Score</t>
  </si>
  <si>
    <t>Player 5 Score</t>
  </si>
  <si>
    <t>Player 6 Score</t>
  </si>
  <si>
    <t>To Par Score pool</t>
  </si>
  <si>
    <t>Jason K.</t>
  </si>
  <si>
    <t>Paul W.</t>
  </si>
  <si>
    <t>Rick S.</t>
  </si>
  <si>
    <t>Addison G.</t>
  </si>
  <si>
    <t>Nat S.</t>
  </si>
  <si>
    <t>Max</t>
  </si>
  <si>
    <t>Stephen</t>
  </si>
  <si>
    <t>Thomas K.</t>
  </si>
  <si>
    <t>Justin E.</t>
  </si>
  <si>
    <t>Blake S.</t>
  </si>
  <si>
    <t>Jailbirdie El Pato</t>
  </si>
  <si>
    <t>Nate C.</t>
  </si>
  <si>
    <t>Zack K.</t>
  </si>
  <si>
    <t>Evan S.</t>
  </si>
  <si>
    <t>Brady</t>
  </si>
  <si>
    <t>Dima K.</t>
  </si>
  <si>
    <t>Cole T.</t>
  </si>
  <si>
    <t>Jordan</t>
  </si>
  <si>
    <t>Brandon 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</si>
</sst>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Aptos Narrow"/>
      <family val="2"/>
      <scheme val="minor"/>
    </font>
    <font>
      <b/>
      <u/>
      <sz val="8"/>
      <color rgb="FF48494A"/>
      <name val="Roboto"/>
    </font>
    <font>
      <sz val="9"/>
      <color rgb="FF6C6D6F"/>
      <name val="Roboto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CDDDF"/>
      </top>
      <bottom style="medium">
        <color rgb="FFDCDDDF"/>
      </bottom>
      <diagonal/>
    </border>
    <border>
      <left/>
      <right/>
      <top/>
      <bottom style="medium">
        <color rgb="FFF1F2F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6" fontId="2" fillId="2" borderId="2" xfId="0" applyNumberFormat="1" applyFont="1" applyFill="1" applyBorder="1" applyAlignment="1">
      <alignment horizontal="right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82</xdr:row>
      <xdr:rowOff>0</xdr:rowOff>
    </xdr:from>
    <xdr:to>
      <xdr:col>1</xdr:col>
      <xdr:colOff>381000</xdr:colOff>
      <xdr:row>83</xdr:row>
      <xdr:rowOff>180975</xdr:rowOff>
    </xdr:to>
    <xdr:pic>
      <xdr:nvPicPr>
        <xdr:cNvPr id="83" name="Picture 82" descr="United States">
          <a:extLst>
            <a:ext uri="{FF2B5EF4-FFF2-40B4-BE49-F238E27FC236}">
              <a16:creationId xmlns:a16="http://schemas.microsoft.com/office/drawing/2014/main" id="{9BC0F6DE-F766-5133-D4CB-1139FEEB1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02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381000</xdr:colOff>
      <xdr:row>84</xdr:row>
      <xdr:rowOff>180975</xdr:rowOff>
    </xdr:to>
    <xdr:pic>
      <xdr:nvPicPr>
        <xdr:cNvPr id="84" name="Picture 83" descr="United States">
          <a:extLst>
            <a:ext uri="{FF2B5EF4-FFF2-40B4-BE49-F238E27FC236}">
              <a16:creationId xmlns:a16="http://schemas.microsoft.com/office/drawing/2014/main" id="{EFF7E004-D1A8-112A-1830-BCC95DC70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020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381000</xdr:colOff>
      <xdr:row>85</xdr:row>
      <xdr:rowOff>180975</xdr:rowOff>
    </xdr:to>
    <xdr:pic>
      <xdr:nvPicPr>
        <xdr:cNvPr id="85" name="Picture 84" descr="Canada">
          <a:extLst>
            <a:ext uri="{FF2B5EF4-FFF2-40B4-BE49-F238E27FC236}">
              <a16:creationId xmlns:a16="http://schemas.microsoft.com/office/drawing/2014/main" id="{7959907F-B65E-3D2A-6F81-E7CFE2F6D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02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381000</xdr:colOff>
      <xdr:row>86</xdr:row>
      <xdr:rowOff>180975</xdr:rowOff>
    </xdr:to>
    <xdr:pic>
      <xdr:nvPicPr>
        <xdr:cNvPr id="86" name="Picture 85" descr="United States">
          <a:extLst>
            <a:ext uri="{FF2B5EF4-FFF2-40B4-BE49-F238E27FC236}">
              <a16:creationId xmlns:a16="http://schemas.microsoft.com/office/drawing/2014/main" id="{1E47B05D-C7A7-F9AF-121F-6F502503D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021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381000</xdr:colOff>
      <xdr:row>87</xdr:row>
      <xdr:rowOff>180975</xdr:rowOff>
    </xdr:to>
    <xdr:pic>
      <xdr:nvPicPr>
        <xdr:cNvPr id="87" name="Picture 86" descr="Belgium">
          <a:extLst>
            <a:ext uri="{FF2B5EF4-FFF2-40B4-BE49-F238E27FC236}">
              <a16:creationId xmlns:a16="http://schemas.microsoft.com/office/drawing/2014/main" id="{C13D1176-A80D-E038-8BA5-92F288056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02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381000</xdr:colOff>
      <xdr:row>88</xdr:row>
      <xdr:rowOff>180975</xdr:rowOff>
    </xdr:to>
    <xdr:pic>
      <xdr:nvPicPr>
        <xdr:cNvPr id="88" name="Picture 87" descr="United States">
          <a:extLst>
            <a:ext uri="{FF2B5EF4-FFF2-40B4-BE49-F238E27FC236}">
              <a16:creationId xmlns:a16="http://schemas.microsoft.com/office/drawing/2014/main" id="{828A33C7-DA74-5747-1C94-E090D89EF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021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381000</xdr:colOff>
      <xdr:row>89</xdr:row>
      <xdr:rowOff>180975</xdr:rowOff>
    </xdr:to>
    <xdr:pic>
      <xdr:nvPicPr>
        <xdr:cNvPr id="89" name="Picture 88" descr="Australia">
          <a:extLst>
            <a:ext uri="{FF2B5EF4-FFF2-40B4-BE49-F238E27FC236}">
              <a16:creationId xmlns:a16="http://schemas.microsoft.com/office/drawing/2014/main" id="{E0D9C6A6-ECDE-56C0-F17B-29355247F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02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381000</xdr:colOff>
      <xdr:row>90</xdr:row>
      <xdr:rowOff>180975</xdr:rowOff>
    </xdr:to>
    <xdr:pic>
      <xdr:nvPicPr>
        <xdr:cNvPr id="90" name="Picture 89" descr="France">
          <a:extLst>
            <a:ext uri="{FF2B5EF4-FFF2-40B4-BE49-F238E27FC236}">
              <a16:creationId xmlns:a16="http://schemas.microsoft.com/office/drawing/2014/main" id="{73539687-307D-5F61-FA22-8CC37F912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8022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381000</xdr:colOff>
      <xdr:row>91</xdr:row>
      <xdr:rowOff>180975</xdr:rowOff>
    </xdr:to>
    <xdr:pic>
      <xdr:nvPicPr>
        <xdr:cNvPr id="91" name="Picture 90" descr="England">
          <a:extLst>
            <a:ext uri="{FF2B5EF4-FFF2-40B4-BE49-F238E27FC236}">
              <a16:creationId xmlns:a16="http://schemas.microsoft.com/office/drawing/2014/main" id="{82041BD1-6F65-373D-F22C-917661413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002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381000</xdr:colOff>
      <xdr:row>92</xdr:row>
      <xdr:rowOff>180975</xdr:rowOff>
    </xdr:to>
    <xdr:pic>
      <xdr:nvPicPr>
        <xdr:cNvPr id="92" name="Picture 91" descr="Spain">
          <a:extLst>
            <a:ext uri="{FF2B5EF4-FFF2-40B4-BE49-F238E27FC236}">
              <a16:creationId xmlns:a16="http://schemas.microsoft.com/office/drawing/2014/main" id="{973AEB84-D34E-892F-AF38-B860BC066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202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381000</xdr:colOff>
      <xdr:row>93</xdr:row>
      <xdr:rowOff>180975</xdr:rowOff>
    </xdr:to>
    <xdr:pic>
      <xdr:nvPicPr>
        <xdr:cNvPr id="93" name="Picture 92" descr="South Africa">
          <a:extLst>
            <a:ext uri="{FF2B5EF4-FFF2-40B4-BE49-F238E27FC236}">
              <a16:creationId xmlns:a16="http://schemas.microsoft.com/office/drawing/2014/main" id="{FC4CE6A4-FC2A-4E8F-045D-A39D786B0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402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381000</xdr:colOff>
      <xdr:row>94</xdr:row>
      <xdr:rowOff>180975</xdr:rowOff>
    </xdr:to>
    <xdr:pic>
      <xdr:nvPicPr>
        <xdr:cNvPr id="94" name="Picture 93" descr="United States">
          <a:extLst>
            <a:ext uri="{FF2B5EF4-FFF2-40B4-BE49-F238E27FC236}">
              <a16:creationId xmlns:a16="http://schemas.microsoft.com/office/drawing/2014/main" id="{7AE84EA7-DDBC-98C6-3E3B-ADC464AA9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6023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381000</xdr:colOff>
      <xdr:row>95</xdr:row>
      <xdr:rowOff>180975</xdr:rowOff>
    </xdr:to>
    <xdr:pic>
      <xdr:nvPicPr>
        <xdr:cNvPr id="95" name="Picture 94" descr="Argentina">
          <a:extLst>
            <a:ext uri="{FF2B5EF4-FFF2-40B4-BE49-F238E27FC236}">
              <a16:creationId xmlns:a16="http://schemas.microsoft.com/office/drawing/2014/main" id="{0DB23A82-84A6-07C1-31F5-F0280E4EB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802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381000</xdr:colOff>
      <xdr:row>96</xdr:row>
      <xdr:rowOff>180975</xdr:rowOff>
    </xdr:to>
    <xdr:pic>
      <xdr:nvPicPr>
        <xdr:cNvPr id="96" name="Picture 95" descr="United States">
          <a:extLst>
            <a:ext uri="{FF2B5EF4-FFF2-40B4-BE49-F238E27FC236}">
              <a16:creationId xmlns:a16="http://schemas.microsoft.com/office/drawing/2014/main" id="{95648445-5891-95C7-B1F8-7EE3622B8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023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419100</xdr:colOff>
      <xdr:row>2</xdr:row>
      <xdr:rowOff>161925</xdr:rowOff>
    </xdr:from>
    <xdr:to>
      <xdr:col>24</xdr:col>
      <xdr:colOff>248392</xdr:colOff>
      <xdr:row>19</xdr:row>
      <xdr:rowOff>114768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6723A3A5-4D03-AD1E-5635-A310DAC2A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20050" y="561975"/>
          <a:ext cx="5315692" cy="3353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288130</xdr:colOff>
      <xdr:row>10</xdr:row>
      <xdr:rowOff>26193</xdr:rowOff>
    </xdr:from>
    <xdr:to>
      <xdr:col>29</xdr:col>
      <xdr:colOff>117422</xdr:colOff>
      <xdr:row>27</xdr:row>
      <xdr:rowOff>140961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8C4F42-2AE2-4C5D-9B3D-EDE2D1197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47255" y="1931193"/>
          <a:ext cx="5294261" cy="3353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spn.com/golf/player/_/id/10906/aaron-rai" TargetMode="External"/><Relationship Id="rId21" Type="http://schemas.openxmlformats.org/officeDocument/2006/relationships/hyperlink" Target="https://www.espn.com/golf/player/_/id/9025/daniel-berger" TargetMode="External"/><Relationship Id="rId42" Type="http://schemas.openxmlformats.org/officeDocument/2006/relationships/hyperlink" Target="https://www.espn.com/golf/player/_/id/4304/danny-willett" TargetMode="External"/><Relationship Id="rId47" Type="http://schemas.openxmlformats.org/officeDocument/2006/relationships/hyperlink" Target="https://www.espn.com/golf/player/_/id/4602218/davis-thompson" TargetMode="External"/><Relationship Id="rId63" Type="http://schemas.openxmlformats.org/officeDocument/2006/relationships/hyperlink" Target="https://www.espn.com/golf/player/_/id/10372/adam-schenk" TargetMode="External"/><Relationship Id="rId68" Type="http://schemas.openxmlformats.org/officeDocument/2006/relationships/hyperlink" Target="https://www.espn.com/golf/player/_/id/1651/billy-horschel" TargetMode="External"/><Relationship Id="rId84" Type="http://schemas.openxmlformats.org/officeDocument/2006/relationships/hyperlink" Target="https://www.espn.com/golf/player/_/id/9877/will-zalatoris" TargetMode="External"/><Relationship Id="rId89" Type="http://schemas.openxmlformats.org/officeDocument/2006/relationships/hyperlink" Target="https://www.espn.com/golf/player/_/id/5550/laurie-canter" TargetMode="External"/><Relationship Id="rId16" Type="http://schemas.openxmlformats.org/officeDocument/2006/relationships/hyperlink" Target="https://www.espn.com/golf/player/_/id/6086/tom-hoge" TargetMode="External"/><Relationship Id="rId11" Type="http://schemas.openxmlformats.org/officeDocument/2006/relationships/hyperlink" Target="https://www.espn.com/golf/player/_/id/5408/harris-english" TargetMode="External"/><Relationship Id="rId32" Type="http://schemas.openxmlformats.org/officeDocument/2006/relationships/hyperlink" Target="https://www.espn.com/golf/player/_/id/9530/maverick-mcnealy" TargetMode="External"/><Relationship Id="rId37" Type="http://schemas.openxmlformats.org/officeDocument/2006/relationships/hyperlink" Target="https://www.espn.com/golf/player/_/id/1225/brian-harman" TargetMode="External"/><Relationship Id="rId53" Type="http://schemas.openxmlformats.org/officeDocument/2006/relationships/hyperlink" Target="https://www.espn.com/golf/player/_/id/5409/russell-henley" TargetMode="External"/><Relationship Id="rId58" Type="http://schemas.openxmlformats.org/officeDocument/2006/relationships/hyperlink" Target="https://www.espn.com/golf/player/_/id/5203536/justin-hastings" TargetMode="External"/><Relationship Id="rId74" Type="http://schemas.openxmlformats.org/officeDocument/2006/relationships/hyperlink" Target="https://www.espn.com/golf/player/_/id/4349547/kevin-yu" TargetMode="External"/><Relationship Id="rId79" Type="http://schemas.openxmlformats.org/officeDocument/2006/relationships/hyperlink" Target="https://www.espn.com/golf/player/_/id/9243/christiaan-bezuidenhout" TargetMode="External"/><Relationship Id="rId5" Type="http://schemas.openxmlformats.org/officeDocument/2006/relationships/hyperlink" Target="https://www.espn.com/golf/player/_/id/10046/bryson-dechambeau" TargetMode="External"/><Relationship Id="rId90" Type="http://schemas.openxmlformats.org/officeDocument/2006/relationships/hyperlink" Target="https://www.espn.com/golf/player/_/id/5152205/jose-luis-ballester-barrio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s://www.espn.com/golf/player/_/id/10058/davis-riley" TargetMode="External"/><Relationship Id="rId27" Type="http://schemas.openxmlformats.org/officeDocument/2006/relationships/hyperlink" Target="https://www.espn.com/golf/player/_/id/8974/michael-kim" TargetMode="External"/><Relationship Id="rId43" Type="http://schemas.openxmlformats.org/officeDocument/2006/relationships/hyperlink" Target="https://www.espn.com/golf/player/_/id/10505/jt-poston" TargetMode="External"/><Relationship Id="rId48" Type="http://schemas.openxmlformats.org/officeDocument/2006/relationships/hyperlink" Target="https://www.espn.com/golf/player/_/id/4410932/min-woo-lee" TargetMode="External"/><Relationship Id="rId64" Type="http://schemas.openxmlformats.org/officeDocument/2006/relationships/hyperlink" Target="https://www.espn.com/golf/player/_/id/158/sergio-garcia" TargetMode="External"/><Relationship Id="rId69" Type="http://schemas.openxmlformats.org/officeDocument/2006/relationships/hyperlink" Target="https://www.espn.com/golf/player/_/id/308/phil-mickelson" TargetMode="External"/><Relationship Id="rId8" Type="http://schemas.openxmlformats.org/officeDocument/2006/relationships/hyperlink" Target="https://www.espn.com/golf/player/_/id/10140/xander-schauffele" TargetMode="External"/><Relationship Id="rId51" Type="http://schemas.openxmlformats.org/officeDocument/2006/relationships/hyperlink" Target="https://www.espn.com/golf/player/_/id/6937/stephan-jaeger" TargetMode="External"/><Relationship Id="rId72" Type="http://schemas.openxmlformats.org/officeDocument/2006/relationships/hyperlink" Target="https://www.espn.com/golf/player/_/id/4425898/austin-eckroat" TargetMode="External"/><Relationship Id="rId80" Type="http://schemas.openxmlformats.org/officeDocument/2006/relationships/hyperlink" Target="https://www.espn.com/golf/player/_/id/4425906/cameron-young" TargetMode="External"/><Relationship Id="rId85" Type="http://schemas.openxmlformats.org/officeDocument/2006/relationships/hyperlink" Target="https://www.espn.com/golf/player/_/id/4837/thomas-detry" TargetMode="External"/><Relationship Id="rId93" Type="http://schemas.openxmlformats.org/officeDocument/2006/relationships/hyperlink" Target="https://www.espn.com/golf/player/_/id/65/angel-cabrera" TargetMode="External"/><Relationship Id="rId3" Type="http://schemas.openxmlformats.org/officeDocument/2006/relationships/hyperlink" Target="https://www.espn.com/golf/player/_/id/9478/scottie-scheffler" TargetMode="External"/><Relationship Id="rId12" Type="http://schemas.openxmlformats.org/officeDocument/2006/relationships/hyperlink" Target="https://www.espn.com/golf/player/_/id/8973/max-homa" TargetMode="External"/><Relationship Id="rId17" Type="http://schemas.openxmlformats.org/officeDocument/2006/relationships/hyperlink" Target="https://www.espn.com/golf/player/_/id/5553/tyrrell-hatton" TargetMode="External"/><Relationship Id="rId25" Type="http://schemas.openxmlformats.org/officeDocument/2006/relationships/hyperlink" Target="https://www.espn.com/golf/player/_/id/4364873/viktor-hovland" TargetMode="External"/><Relationship Id="rId33" Type="http://schemas.openxmlformats.org/officeDocument/2006/relationships/hyperlink" Target="https://www.espn.com/golf/player/_/id/11101/max-greyserman" TargetMode="External"/><Relationship Id="rId38" Type="http://schemas.openxmlformats.org/officeDocument/2006/relationships/hyperlink" Target="https://www.espn.com/golf/player/_/id/1097/charl-schwartzel" TargetMode="External"/><Relationship Id="rId46" Type="http://schemas.openxmlformats.org/officeDocument/2006/relationships/hyperlink" Target="https://www.espn.com/golf/player/_/id/9938/sam-burns" TargetMode="External"/><Relationship Id="rId59" Type="http://schemas.openxmlformats.org/officeDocument/2006/relationships/hyperlink" Target="https://www.espn.com/golf/player/_/id/4868733/joe-highsmith" TargetMode="External"/><Relationship Id="rId67" Type="http://schemas.openxmlformats.org/officeDocument/2006/relationships/hyperlink" Target="https://www.espn.com/golf/player/_/id/388/adam-scott" TargetMode="External"/><Relationship Id="rId20" Type="http://schemas.openxmlformats.org/officeDocument/2006/relationships/hyperlink" Target="https://www.espn.com/golf/player/_/id/5860/hideki-matsuyama" TargetMode="External"/><Relationship Id="rId41" Type="http://schemas.openxmlformats.org/officeDocument/2006/relationships/hyperlink" Target="https://www.espn.com/golf/player/_/id/4419142/akshay-bhatia" TargetMode="External"/><Relationship Id="rId54" Type="http://schemas.openxmlformats.org/officeDocument/2006/relationships/hyperlink" Target="https://www.espn.com/golf/player/_/id/3449/chris-kirk" TargetMode="External"/><Relationship Id="rId62" Type="http://schemas.openxmlformats.org/officeDocument/2006/relationships/hyperlink" Target="https://www.espn.com/golf/player/_/id/2230/tony-finau" TargetMode="External"/><Relationship Id="rId70" Type="http://schemas.openxmlformats.org/officeDocument/2006/relationships/hyperlink" Target="https://www.espn.com/golf/player/_/id/6798/brooks-koepka" TargetMode="External"/><Relationship Id="rId75" Type="http://schemas.openxmlformats.org/officeDocument/2006/relationships/hyperlink" Target="https://www.espn.com/golf/player/_/id/1030/jhonattan-vegas" TargetMode="External"/><Relationship Id="rId83" Type="http://schemas.openxmlformats.org/officeDocument/2006/relationships/hyperlink" Target="https://www.espn.com/golf/player/_/id/9658/taylor-pendrith" TargetMode="External"/><Relationship Id="rId88" Type="http://schemas.openxmlformats.org/officeDocument/2006/relationships/hyperlink" Target="https://www.espn.com/golf/player/_/id/10596/matthieu-pavon" TargetMode="External"/><Relationship Id="rId91" Type="http://schemas.openxmlformats.org/officeDocument/2006/relationships/hyperlink" Target="https://www.espn.com/golf/player/_/id/9240/thriston-lawrence" TargetMode="External"/><Relationship Id="rId96" Type="http://schemas.openxmlformats.org/officeDocument/2006/relationships/drawing" Target="../drawings/drawing1.xml"/><Relationship Id="rId1" Type="http://schemas.openxmlformats.org/officeDocument/2006/relationships/hyperlink" Target="https://www.espn.com/golf/player/_/id/569/justin-rose" TargetMode="External"/><Relationship Id="rId6" Type="http://schemas.openxmlformats.org/officeDocument/2006/relationships/hyperlink" Target="https://www.espn.com/golf/player/_/id/4375972/ludvig-aberg" TargetMode="External"/><Relationship Id="rId15" Type="http://schemas.openxmlformats.org/officeDocument/2006/relationships/hyperlink" Target="https://www.espn.com/golf/player/_/id/5467/jordan-spieth" TargetMode="External"/><Relationship Id="rId23" Type="http://schemas.openxmlformats.org/officeDocument/2006/relationships/hyperlink" Target="https://www.espn.com/golf/player/_/id/5539/tommy-fleetwood" TargetMode="External"/><Relationship Id="rId28" Type="http://schemas.openxmlformats.org/officeDocument/2006/relationships/hyperlink" Target="https://www.espn.com/golf/player/_/id/10054/denny-mccarthy" TargetMode="External"/><Relationship Id="rId36" Type="http://schemas.openxmlformats.org/officeDocument/2006/relationships/hyperlink" Target="https://www.espn.com/golf/player/_/id/6007/patrick-cantlay" TargetMode="External"/><Relationship Id="rId49" Type="http://schemas.openxmlformats.org/officeDocument/2006/relationships/hyperlink" Target="https://www.espn.com/golf/player/_/id/10166/jj-spaun" TargetMode="External"/><Relationship Id="rId57" Type="http://schemas.openxmlformats.org/officeDocument/2006/relationships/hyperlink" Target="https://www.espn.com/golf/player/_/id/4513/keegan-bradley" TargetMode="External"/><Relationship Id="rId10" Type="http://schemas.openxmlformats.org/officeDocument/2006/relationships/hyperlink" Target="https://www.espn.com/golf/player/_/id/9126/corey-conners" TargetMode="External"/><Relationship Id="rId31" Type="http://schemas.openxmlformats.org/officeDocument/2006/relationships/hyperlink" Target="https://www.espn.com/golf/player/_/id/9525/brian-campbell" TargetMode="External"/><Relationship Id="rId44" Type="http://schemas.openxmlformats.org/officeDocument/2006/relationships/hyperlink" Target="https://www.espn.com/golf/player/_/id/4587/shane-lowry" TargetMode="External"/><Relationship Id="rId52" Type="http://schemas.openxmlformats.org/officeDocument/2006/relationships/hyperlink" Target="https://www.espn.com/golf/player/_/id/4602673/tom-kim" TargetMode="External"/><Relationship Id="rId60" Type="http://schemas.openxmlformats.org/officeDocument/2006/relationships/hyperlink" Target="https://www.espn.com/golf/player/_/id/3683/rafael-campos" TargetMode="External"/><Relationship Id="rId65" Type="http://schemas.openxmlformats.org/officeDocument/2006/relationships/hyperlink" Target="https://www.espn.com/golf/player/_/id/91/fred-couples" TargetMode="External"/><Relationship Id="rId73" Type="http://schemas.openxmlformats.org/officeDocument/2006/relationships/hyperlink" Target="https://www.espn.com/golf/player/_/id/11250/nicolai-h%C3%B8jgaard" TargetMode="External"/><Relationship Id="rId78" Type="http://schemas.openxmlformats.org/officeDocument/2006/relationships/hyperlink" Target="https://www.espn.com/golf/player/_/id/329/jose-maria-olazabal" TargetMode="External"/><Relationship Id="rId81" Type="http://schemas.openxmlformats.org/officeDocument/2006/relationships/hyperlink" Target="https://www.espn.com/golf/player/_/id/3980/patton-kizzire" TargetMode="External"/><Relationship Id="rId86" Type="http://schemas.openxmlformats.org/officeDocument/2006/relationships/hyperlink" Target="https://www.espn.com/golf/player/_/id/10559/evan-beck" TargetMode="External"/><Relationship Id="rId94" Type="http://schemas.openxmlformats.org/officeDocument/2006/relationships/hyperlink" Target="https://www.espn.com/golf/player/_/id/4832046/nick-dunlap" TargetMode="External"/><Relationship Id="rId4" Type="http://schemas.openxmlformats.org/officeDocument/2006/relationships/hyperlink" Target="https://www.espn.com/golf/player/_/id/11382/sungjae-im" TargetMode="External"/><Relationship Id="rId9" Type="http://schemas.openxmlformats.org/officeDocument/2006/relationships/hyperlink" Target="https://www.espn.com/golf/player/_/id/1680/jason-day" TargetMode="External"/><Relationship Id="rId13" Type="http://schemas.openxmlformats.org/officeDocument/2006/relationships/hyperlink" Target="https://www.espn.com/golf/player/_/id/780/bubba-watson" TargetMode="External"/><Relationship Id="rId18" Type="http://schemas.openxmlformats.org/officeDocument/2006/relationships/hyperlink" Target="https://www.espn.com/golf/player/_/id/4901368/matt-mccarty" TargetMode="External"/><Relationship Id="rId39" Type="http://schemas.openxmlformats.org/officeDocument/2006/relationships/hyperlink" Target="https://www.espn.com/golf/player/_/id/3792/nick-taylor" TargetMode="External"/><Relationship Id="rId34" Type="http://schemas.openxmlformats.org/officeDocument/2006/relationships/hyperlink" Target="https://www.espn.com/golf/player/_/id/11253/rasmus-h%C3%B8jgaard" TargetMode="External"/><Relationship Id="rId50" Type="http://schemas.openxmlformats.org/officeDocument/2006/relationships/hyperlink" Target="https://www.espn.com/golf/player/_/id/4408316/nico-echavarria" TargetMode="External"/><Relationship Id="rId55" Type="http://schemas.openxmlformats.org/officeDocument/2006/relationships/hyperlink" Target="https://www.espn.com/golf/player/_/id/3448/dustin-johnson" TargetMode="External"/><Relationship Id="rId76" Type="http://schemas.openxmlformats.org/officeDocument/2006/relationships/hyperlink" Target="https://www.espn.com/golf/player/_/id/11378/robert-macintyre" TargetMode="External"/><Relationship Id="rId7" Type="http://schemas.openxmlformats.org/officeDocument/2006/relationships/hyperlink" Target="https://www.espn.com/golf/player/_/id/686/zach-johnson" TargetMode="External"/><Relationship Id="rId71" Type="http://schemas.openxmlformats.org/officeDocument/2006/relationships/hyperlink" Target="https://www.espn.com/golf/player/_/id/9131/cameron-smith" TargetMode="External"/><Relationship Id="rId92" Type="http://schemas.openxmlformats.org/officeDocument/2006/relationships/hyperlink" Target="https://www.espn.com/golf/player/_/id/5276688/noah-kent" TargetMode="External"/><Relationship Id="rId2" Type="http://schemas.openxmlformats.org/officeDocument/2006/relationships/hyperlink" Target="https://www.espn.com/golf/player/_/id/5579/patrick-reed" TargetMode="External"/><Relationship Id="rId29" Type="http://schemas.openxmlformats.org/officeDocument/2006/relationships/hyperlink" Target="https://www.espn.com/golf/player/_/id/10980/sahith-theegala" TargetMode="External"/><Relationship Id="rId24" Type="http://schemas.openxmlformats.org/officeDocument/2006/relationships/hyperlink" Target="https://www.espn.com/golf/player/_/id/5285/byeong-hun-an" TargetMode="External"/><Relationship Id="rId40" Type="http://schemas.openxmlformats.org/officeDocument/2006/relationships/hyperlink" Target="https://www.espn.com/golf/player/_/id/9037/matt-fitzpatrick" TargetMode="External"/><Relationship Id="rId45" Type="http://schemas.openxmlformats.org/officeDocument/2006/relationships/hyperlink" Target="https://www.espn.com/golf/player/_/id/11119/wyndham-clark" TargetMode="External"/><Relationship Id="rId66" Type="http://schemas.openxmlformats.org/officeDocument/2006/relationships/hyperlink" Target="https://www.espn.com/golf/player/_/id/8961/sepp-straka" TargetMode="External"/><Relationship Id="rId87" Type="http://schemas.openxmlformats.org/officeDocument/2006/relationships/hyperlink" Target="https://www.espn.com/golf/player/_/id/10863/cam-davis" TargetMode="External"/><Relationship Id="rId61" Type="http://schemas.openxmlformats.org/officeDocument/2006/relationships/hyperlink" Target="https://www.espn.com/golf/player/_/id/453/mike-weir" TargetMode="External"/><Relationship Id="rId82" Type="http://schemas.openxmlformats.org/officeDocument/2006/relationships/hyperlink" Target="https://www.espn.com/golf/player/_/id/676/lucas-glover" TargetMode="External"/><Relationship Id="rId19" Type="http://schemas.openxmlformats.org/officeDocument/2006/relationships/hyperlink" Target="https://www.espn.com/golf/player/_/id/10592/collin-morikawa" TargetMode="External"/><Relationship Id="rId14" Type="http://schemas.openxmlformats.org/officeDocument/2006/relationships/hyperlink" Target="https://www.espn.com/golf/player/_/id/9780/jon-rahm" TargetMode="External"/><Relationship Id="rId30" Type="http://schemas.openxmlformats.org/officeDocument/2006/relationships/hyperlink" Target="https://www.espn.com/golf/player/_/id/11099/joaquin-niemann" TargetMode="External"/><Relationship Id="rId35" Type="http://schemas.openxmlformats.org/officeDocument/2006/relationships/hyperlink" Target="https://www.espn.com/golf/player/_/id/4848/justin-thomas" TargetMode="External"/><Relationship Id="rId56" Type="http://schemas.openxmlformats.org/officeDocument/2006/relationships/hyperlink" Target="https://www.espn.com/golf/player/_/id/261/bernhard-langer" TargetMode="External"/><Relationship Id="rId77" Type="http://schemas.openxmlformats.org/officeDocument/2006/relationships/hyperlink" Target="https://www.espn.com/golf/player/_/id/5214992/hiroshi-tai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DF9C-8836-4039-AA8E-B61A1BFADD60}">
  <dimension ref="A1:M96"/>
  <sheetViews>
    <sheetView topLeftCell="A70" workbookViewId="0">
      <selection activeCell="M2" sqref="M2:M96"/>
    </sheetView>
  </sheetViews>
  <sheetFormatPr defaultRowHeight="14.5" x14ac:dyDescent="0.35"/>
  <cols>
    <col min="1" max="1" width="4.453125" bestFit="1" customWidth="1"/>
    <col min="2" max="2" width="23.26953125" bestFit="1" customWidth="1"/>
    <col min="3" max="3" width="6.54296875" bestFit="1" customWidth="1"/>
    <col min="4" max="4" width="4.26953125" bestFit="1" customWidth="1"/>
    <col min="5" max="7" width="3.1796875" bestFit="1" customWidth="1"/>
    <col min="8" max="8" width="4.453125" bestFit="1" customWidth="1"/>
    <col min="9" max="9" width="9.7265625" bestFit="1" customWidth="1"/>
    <col min="10" max="10" width="10.26953125" bestFit="1" customWidth="1"/>
    <col min="11" max="11" width="12.26953125" customWidth="1"/>
    <col min="13" max="13" width="64" bestFit="1" customWidth="1"/>
  </cols>
  <sheetData>
    <row r="1" spans="1:13" ht="15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137</v>
      </c>
    </row>
    <row r="2" spans="1:13" ht="15" thickBot="1" x14ac:dyDescent="0.4">
      <c r="A2" s="3">
        <v>1</v>
      </c>
      <c r="B2" t="s">
        <v>10</v>
      </c>
      <c r="C2" s="3">
        <v>-11</v>
      </c>
      <c r="D2" s="3">
        <v>72</v>
      </c>
      <c r="E2" s="3">
        <v>66</v>
      </c>
      <c r="F2" s="3">
        <v>66</v>
      </c>
      <c r="G2" s="3">
        <v>73</v>
      </c>
      <c r="H2" s="3">
        <v>277</v>
      </c>
      <c r="I2" s="4">
        <v>4200000</v>
      </c>
      <c r="J2" s="3">
        <v>750</v>
      </c>
      <c r="K2">
        <f>IF(H2-COUNTA(D2:G2)*72&lt;-100,SUM(D2,E2,82,82)-288,H2-COUNTA(D2:G2)*72)</f>
        <v>-11</v>
      </c>
      <c r="M2" t="str">
        <f>IF(C2&lt;&gt;"CUT","{name: '"&amp;TEXT(B2,1)&amp;"', score:"&amp;K2&amp;", roundScores:["&amp;D2-72&amp;","&amp;E2-72&amp;","&amp;F2-72&amp;","&amp;G2-72&amp;"]},","{name: '"&amp;TEXT(B2,1)&amp;"', score:"&amp;SUM(D2,E2,82,82)-288&amp;", roundScores:["&amp;D2-72&amp;","&amp;E2-72&amp;","&amp;"10"&amp;","&amp;"10"&amp;"]},")</f>
        <v>{name: 'Rory McIlroy', score:-11, roundScores:[0,-6,-6,1]},</v>
      </c>
    </row>
    <row r="3" spans="1:13" ht="15" thickBot="1" x14ac:dyDescent="0.4">
      <c r="A3" s="3">
        <v>2</v>
      </c>
      <c r="B3" t="s">
        <v>11</v>
      </c>
      <c r="C3" s="3">
        <v>-11</v>
      </c>
      <c r="D3" s="3">
        <v>65</v>
      </c>
      <c r="E3" s="3">
        <v>71</v>
      </c>
      <c r="F3" s="3">
        <v>75</v>
      </c>
      <c r="G3" s="3">
        <v>66</v>
      </c>
      <c r="H3" s="3">
        <v>277</v>
      </c>
      <c r="I3" s="4">
        <v>2268000</v>
      </c>
      <c r="J3" s="3">
        <v>500</v>
      </c>
      <c r="K3">
        <f t="shared" ref="K3:K66" si="0">IF(H3-COUNTA(D3:G3)*72&lt;-100,SUM(D3,E3,82,82)-288,H3-COUNTA(D3:G3)*72)</f>
        <v>-11</v>
      </c>
      <c r="M3" t="str">
        <f t="shared" ref="M3:M66" si="1">IF(C3&lt;&gt;"CUT","{name: '"&amp;TEXT(B3,1)&amp;"', score:"&amp;K3&amp;", roundScores:["&amp;D3-72&amp;","&amp;E3-72&amp;","&amp;F3-72&amp;","&amp;G3-72&amp;"]},","{name: '"&amp;TEXT(B3,1)&amp;"', score:"&amp;SUM(D3,E3,82,82)-288&amp;", roundScores:["&amp;D3-72&amp;","&amp;E3-72&amp;","&amp;"10"&amp;","&amp;"10"&amp;"]},")</f>
        <v>{name: 'Justin Rose', score:-11, roundScores:[-7,-1,3,-6]},</v>
      </c>
    </row>
    <row r="4" spans="1:13" ht="15" thickBot="1" x14ac:dyDescent="0.4">
      <c r="A4" s="3">
        <v>3</v>
      </c>
      <c r="B4" t="s">
        <v>12</v>
      </c>
      <c r="C4" s="3">
        <v>-9</v>
      </c>
      <c r="D4" s="3">
        <v>71</v>
      </c>
      <c r="E4" s="3">
        <v>70</v>
      </c>
      <c r="F4" s="3">
        <v>69</v>
      </c>
      <c r="G4" s="3">
        <v>69</v>
      </c>
      <c r="H4" s="3">
        <v>279</v>
      </c>
      <c r="I4" s="4">
        <v>1428000</v>
      </c>
      <c r="J4" s="3">
        <v>0</v>
      </c>
      <c r="K4">
        <f t="shared" si="0"/>
        <v>-9</v>
      </c>
      <c r="M4" t="str">
        <f t="shared" si="1"/>
        <v>{name: 'Patrick Reed', score:-9, roundScores:[-1,-2,-3,-3]},</v>
      </c>
    </row>
    <row r="5" spans="1:13" ht="15" thickBot="1" x14ac:dyDescent="0.4">
      <c r="A5" s="3">
        <v>4</v>
      </c>
      <c r="B5" t="s">
        <v>13</v>
      </c>
      <c r="C5" s="3">
        <v>-8</v>
      </c>
      <c r="D5" s="3">
        <v>68</v>
      </c>
      <c r="E5" s="3">
        <v>71</v>
      </c>
      <c r="F5" s="3">
        <v>72</v>
      </c>
      <c r="G5" s="3">
        <v>69</v>
      </c>
      <c r="H5" s="3">
        <v>280</v>
      </c>
      <c r="I5" s="4">
        <v>1008000</v>
      </c>
      <c r="J5" s="3">
        <v>325</v>
      </c>
      <c r="K5">
        <f t="shared" si="0"/>
        <v>-8</v>
      </c>
      <c r="M5" t="str">
        <f t="shared" si="1"/>
        <v>{name: 'Scottie Scheffler', score:-8, roundScores:[-4,-1,0,-3]},</v>
      </c>
    </row>
    <row r="6" spans="1:13" ht="15" thickBot="1" x14ac:dyDescent="0.4">
      <c r="A6" s="3" t="s">
        <v>14</v>
      </c>
      <c r="B6" t="s">
        <v>15</v>
      </c>
      <c r="C6" s="3">
        <v>-7</v>
      </c>
      <c r="D6" s="3">
        <v>71</v>
      </c>
      <c r="E6" s="3">
        <v>70</v>
      </c>
      <c r="F6" s="3">
        <v>71</v>
      </c>
      <c r="G6" s="3">
        <v>69</v>
      </c>
      <c r="H6" s="3">
        <v>281</v>
      </c>
      <c r="I6" s="4">
        <v>798000</v>
      </c>
      <c r="J6" s="3">
        <v>288</v>
      </c>
      <c r="K6">
        <f t="shared" si="0"/>
        <v>-7</v>
      </c>
      <c r="M6" t="str">
        <f t="shared" si="1"/>
        <v>{name: 'Sungjae Im', score:-7, roundScores:[-1,-2,-1,-3]},</v>
      </c>
    </row>
    <row r="7" spans="1:13" ht="15" thickBot="1" x14ac:dyDescent="0.4">
      <c r="A7" s="3" t="s">
        <v>14</v>
      </c>
      <c r="B7" t="s">
        <v>16</v>
      </c>
      <c r="C7" s="3">
        <v>-7</v>
      </c>
      <c r="D7" s="3">
        <v>69</v>
      </c>
      <c r="E7" s="3">
        <v>68</v>
      </c>
      <c r="F7" s="3">
        <v>69</v>
      </c>
      <c r="G7" s="3">
        <v>75</v>
      </c>
      <c r="H7" s="3">
        <v>281</v>
      </c>
      <c r="I7" s="4">
        <v>798000</v>
      </c>
      <c r="J7" s="3">
        <v>0</v>
      </c>
      <c r="K7">
        <f t="shared" si="0"/>
        <v>-7</v>
      </c>
      <c r="M7" t="str">
        <f t="shared" si="1"/>
        <v>{name: 'Bryson DeChambeau', score:-7, roundScores:[-3,-4,-3,3]},</v>
      </c>
    </row>
    <row r="8" spans="1:13" ht="15" thickBot="1" x14ac:dyDescent="0.4">
      <c r="A8" s="3">
        <v>7</v>
      </c>
      <c r="B8" t="s">
        <v>17</v>
      </c>
      <c r="C8" s="3">
        <v>-6</v>
      </c>
      <c r="D8" s="3">
        <v>68</v>
      </c>
      <c r="E8" s="3">
        <v>73</v>
      </c>
      <c r="F8" s="3">
        <v>69</v>
      </c>
      <c r="G8" s="3">
        <v>72</v>
      </c>
      <c r="H8" s="3">
        <v>282</v>
      </c>
      <c r="I8" s="4">
        <v>703500</v>
      </c>
      <c r="J8" s="3">
        <v>250</v>
      </c>
      <c r="K8">
        <f t="shared" si="0"/>
        <v>-6</v>
      </c>
      <c r="M8" t="str">
        <f t="shared" si="1"/>
        <v>{name: 'Ludvig Åberg', score:-6, roundScores:[-4,1,-3,0]},</v>
      </c>
    </row>
    <row r="9" spans="1:13" ht="15" thickBot="1" x14ac:dyDescent="0.4">
      <c r="A9" s="3" t="s">
        <v>18</v>
      </c>
      <c r="B9" t="s">
        <v>19</v>
      </c>
      <c r="C9" s="3">
        <v>-5</v>
      </c>
      <c r="D9" s="3">
        <v>72</v>
      </c>
      <c r="E9" s="3">
        <v>74</v>
      </c>
      <c r="F9" s="3">
        <v>66</v>
      </c>
      <c r="G9" s="3">
        <v>71</v>
      </c>
      <c r="H9" s="3">
        <v>283</v>
      </c>
      <c r="I9" s="4">
        <v>588000</v>
      </c>
      <c r="J9" s="3">
        <v>189</v>
      </c>
      <c r="K9">
        <f t="shared" si="0"/>
        <v>-5</v>
      </c>
      <c r="M9" t="str">
        <f t="shared" si="1"/>
        <v>{name: 'Zach Johnson', score:-5, roundScores:[0,2,-6,-1]},</v>
      </c>
    </row>
    <row r="10" spans="1:13" ht="15" thickBot="1" x14ac:dyDescent="0.4">
      <c r="A10" s="3" t="s">
        <v>18</v>
      </c>
      <c r="B10" t="s">
        <v>20</v>
      </c>
      <c r="C10" s="3">
        <v>-5</v>
      </c>
      <c r="D10" s="3">
        <v>73</v>
      </c>
      <c r="E10" s="3">
        <v>69</v>
      </c>
      <c r="F10" s="3">
        <v>70</v>
      </c>
      <c r="G10" s="3">
        <v>71</v>
      </c>
      <c r="H10" s="3">
        <v>283</v>
      </c>
      <c r="I10" s="4">
        <v>588000</v>
      </c>
      <c r="J10" s="3">
        <v>189</v>
      </c>
      <c r="K10">
        <f t="shared" si="0"/>
        <v>-5</v>
      </c>
      <c r="M10" t="str">
        <f t="shared" si="1"/>
        <v>{name: 'Xander Schauffele', score:-5, roundScores:[1,-3,-2,-1]},</v>
      </c>
    </row>
    <row r="11" spans="1:13" ht="15" thickBot="1" x14ac:dyDescent="0.4">
      <c r="A11" s="3" t="s">
        <v>18</v>
      </c>
      <c r="B11" t="s">
        <v>21</v>
      </c>
      <c r="C11" s="3">
        <v>-5</v>
      </c>
      <c r="D11" s="3">
        <v>70</v>
      </c>
      <c r="E11" s="3">
        <v>70</v>
      </c>
      <c r="F11" s="3">
        <v>71</v>
      </c>
      <c r="G11" s="3">
        <v>72</v>
      </c>
      <c r="H11" s="3">
        <v>283</v>
      </c>
      <c r="I11" s="4">
        <v>588000</v>
      </c>
      <c r="J11" s="3">
        <v>189</v>
      </c>
      <c r="K11">
        <f t="shared" si="0"/>
        <v>-5</v>
      </c>
      <c r="M11" t="str">
        <f t="shared" si="1"/>
        <v>{name: 'Jason Day', score:-5, roundScores:[-2,-2,-1,0]},</v>
      </c>
    </row>
    <row r="12" spans="1:13" ht="15" thickBot="1" x14ac:dyDescent="0.4">
      <c r="A12" s="3" t="s">
        <v>18</v>
      </c>
      <c r="B12" t="s">
        <v>22</v>
      </c>
      <c r="C12" s="3">
        <v>-5</v>
      </c>
      <c r="D12" s="3">
        <v>68</v>
      </c>
      <c r="E12" s="3">
        <v>70</v>
      </c>
      <c r="F12" s="3">
        <v>70</v>
      </c>
      <c r="G12" s="3">
        <v>75</v>
      </c>
      <c r="H12" s="3">
        <v>283</v>
      </c>
      <c r="I12" s="4">
        <v>588000</v>
      </c>
      <c r="J12" s="3">
        <v>189</v>
      </c>
      <c r="K12">
        <f t="shared" si="0"/>
        <v>-5</v>
      </c>
      <c r="M12" t="str">
        <f t="shared" si="1"/>
        <v>{name: 'Corey Conners', score:-5, roundScores:[-4,-2,-2,3]},</v>
      </c>
    </row>
    <row r="13" spans="1:13" ht="15" thickBot="1" x14ac:dyDescent="0.4">
      <c r="A13" s="3" t="s">
        <v>23</v>
      </c>
      <c r="B13" t="s">
        <v>24</v>
      </c>
      <c r="C13" s="3">
        <v>-4</v>
      </c>
      <c r="D13" s="3">
        <v>70</v>
      </c>
      <c r="E13" s="3">
        <v>73</v>
      </c>
      <c r="F13" s="3">
        <v>73</v>
      </c>
      <c r="G13" s="3">
        <v>68</v>
      </c>
      <c r="H13" s="3">
        <v>284</v>
      </c>
      <c r="I13" s="4">
        <v>462000</v>
      </c>
      <c r="J13" s="3">
        <v>125</v>
      </c>
      <c r="K13">
        <f t="shared" si="0"/>
        <v>-4</v>
      </c>
      <c r="M13" t="str">
        <f t="shared" si="1"/>
        <v>{name: 'Harris English', score:-4, roundScores:[-2,1,1,-4]},</v>
      </c>
    </row>
    <row r="14" spans="1:13" ht="15" thickBot="1" x14ac:dyDescent="0.4">
      <c r="A14" s="3" t="s">
        <v>23</v>
      </c>
      <c r="B14" t="s">
        <v>25</v>
      </c>
      <c r="C14" s="3">
        <v>-4</v>
      </c>
      <c r="D14" s="3">
        <v>74</v>
      </c>
      <c r="E14" s="3">
        <v>70</v>
      </c>
      <c r="F14" s="3">
        <v>69</v>
      </c>
      <c r="G14" s="3">
        <v>71</v>
      </c>
      <c r="H14" s="3">
        <v>284</v>
      </c>
      <c r="I14" s="4">
        <v>462000</v>
      </c>
      <c r="J14" s="3">
        <v>125</v>
      </c>
      <c r="K14">
        <f t="shared" si="0"/>
        <v>-4</v>
      </c>
      <c r="M14" t="str">
        <f t="shared" si="1"/>
        <v>{name: 'Max Homa', score:-4, roundScores:[2,-2,-3,-1]},</v>
      </c>
    </row>
    <row r="15" spans="1:13" ht="15" thickBot="1" x14ac:dyDescent="0.4">
      <c r="A15" s="3" t="s">
        <v>26</v>
      </c>
      <c r="B15" t="s">
        <v>27</v>
      </c>
      <c r="C15" s="3">
        <v>-3</v>
      </c>
      <c r="D15" s="3">
        <v>71</v>
      </c>
      <c r="E15" s="3">
        <v>72</v>
      </c>
      <c r="F15" s="3">
        <v>74</v>
      </c>
      <c r="G15" s="3">
        <v>68</v>
      </c>
      <c r="H15" s="3">
        <v>285</v>
      </c>
      <c r="I15" s="4">
        <v>336000</v>
      </c>
      <c r="J15" s="3">
        <v>0</v>
      </c>
      <c r="K15">
        <f t="shared" si="0"/>
        <v>-3</v>
      </c>
      <c r="M15" t="str">
        <f t="shared" si="1"/>
        <v>{name: 'Bubba Watson', score:-3, roundScores:[-1,0,2,-4]},</v>
      </c>
    </row>
    <row r="16" spans="1:13" ht="15" thickBot="1" x14ac:dyDescent="0.4">
      <c r="A16" s="3" t="s">
        <v>26</v>
      </c>
      <c r="B16" t="s">
        <v>28</v>
      </c>
      <c r="C16" s="3">
        <v>-3</v>
      </c>
      <c r="D16" s="3">
        <v>75</v>
      </c>
      <c r="E16" s="3">
        <v>71</v>
      </c>
      <c r="F16" s="3">
        <v>70</v>
      </c>
      <c r="G16" s="3">
        <v>69</v>
      </c>
      <c r="H16" s="3">
        <v>285</v>
      </c>
      <c r="I16" s="4">
        <v>336000</v>
      </c>
      <c r="J16" s="3">
        <v>0</v>
      </c>
      <c r="K16">
        <f t="shared" si="0"/>
        <v>-3</v>
      </c>
      <c r="M16" t="str">
        <f t="shared" si="1"/>
        <v>{name: 'Jon Rahm', score:-3, roundScores:[3,-1,-2,-3]},</v>
      </c>
    </row>
    <row r="17" spans="1:13" ht="15" thickBot="1" x14ac:dyDescent="0.4">
      <c r="A17" s="3" t="s">
        <v>26</v>
      </c>
      <c r="B17" t="s">
        <v>29</v>
      </c>
      <c r="C17" s="3">
        <v>-3</v>
      </c>
      <c r="D17" s="3">
        <v>73</v>
      </c>
      <c r="E17" s="3">
        <v>73</v>
      </c>
      <c r="F17" s="3">
        <v>69</v>
      </c>
      <c r="G17" s="3">
        <v>70</v>
      </c>
      <c r="H17" s="3">
        <v>285</v>
      </c>
      <c r="I17" s="4">
        <v>336000</v>
      </c>
      <c r="J17" s="3">
        <v>79</v>
      </c>
      <c r="K17">
        <f t="shared" si="0"/>
        <v>-3</v>
      </c>
      <c r="M17" t="str">
        <f t="shared" si="1"/>
        <v>{name: 'Jordan Spieth', score:-3, roundScores:[1,1,-3,-2]},</v>
      </c>
    </row>
    <row r="18" spans="1:13" ht="15" thickBot="1" x14ac:dyDescent="0.4">
      <c r="A18" s="3" t="s">
        <v>26</v>
      </c>
      <c r="B18" t="s">
        <v>30</v>
      </c>
      <c r="C18" s="3">
        <v>-3</v>
      </c>
      <c r="D18" s="3">
        <v>72</v>
      </c>
      <c r="E18" s="3">
        <v>72</v>
      </c>
      <c r="F18" s="3">
        <v>70</v>
      </c>
      <c r="G18" s="3">
        <v>71</v>
      </c>
      <c r="H18" s="3">
        <v>285</v>
      </c>
      <c r="I18" s="4">
        <v>336000</v>
      </c>
      <c r="J18" s="3">
        <v>79</v>
      </c>
      <c r="K18">
        <f t="shared" si="0"/>
        <v>-3</v>
      </c>
      <c r="M18" t="str">
        <f t="shared" si="1"/>
        <v>{name: 'Tom Hoge', score:-3, roundScores:[0,0,-2,-1]},</v>
      </c>
    </row>
    <row r="19" spans="1:13" ht="15" thickBot="1" x14ac:dyDescent="0.4">
      <c r="A19" s="3" t="s">
        <v>26</v>
      </c>
      <c r="B19" t="s">
        <v>31</v>
      </c>
      <c r="C19" s="3">
        <v>-3</v>
      </c>
      <c r="D19" s="3">
        <v>69</v>
      </c>
      <c r="E19" s="3">
        <v>70</v>
      </c>
      <c r="F19" s="3">
        <v>75</v>
      </c>
      <c r="G19" s="3">
        <v>71</v>
      </c>
      <c r="H19" s="3">
        <v>285</v>
      </c>
      <c r="I19" s="4">
        <v>336000</v>
      </c>
      <c r="J19" s="3">
        <v>0</v>
      </c>
      <c r="K19">
        <f t="shared" si="0"/>
        <v>-3</v>
      </c>
      <c r="M19" t="str">
        <f t="shared" si="1"/>
        <v>{name: 'Tyrrell Hatton', score:-3, roundScores:[-3,-2,3,-1]},</v>
      </c>
    </row>
    <row r="20" spans="1:13" ht="15" thickBot="1" x14ac:dyDescent="0.4">
      <c r="A20" s="3" t="s">
        <v>26</v>
      </c>
      <c r="B20" t="s">
        <v>32</v>
      </c>
      <c r="C20" s="3">
        <v>-3</v>
      </c>
      <c r="D20" s="3">
        <v>71</v>
      </c>
      <c r="E20" s="3">
        <v>68</v>
      </c>
      <c r="F20" s="3">
        <v>75</v>
      </c>
      <c r="G20" s="3">
        <v>71</v>
      </c>
      <c r="H20" s="3">
        <v>285</v>
      </c>
      <c r="I20" s="4">
        <v>336000</v>
      </c>
      <c r="J20" s="3">
        <v>79</v>
      </c>
      <c r="K20">
        <f t="shared" si="0"/>
        <v>-3</v>
      </c>
      <c r="M20" t="str">
        <f t="shared" si="1"/>
        <v>{name: 'Matt McCarty', score:-3, roundScores:[-1,-4,3,-1]},</v>
      </c>
    </row>
    <row r="21" spans="1:13" ht="15" thickBot="1" x14ac:dyDescent="0.4">
      <c r="A21" s="3" t="s">
        <v>26</v>
      </c>
      <c r="B21" t="s">
        <v>33</v>
      </c>
      <c r="C21" s="3">
        <v>-3</v>
      </c>
      <c r="D21" s="3">
        <v>72</v>
      </c>
      <c r="E21" s="3">
        <v>69</v>
      </c>
      <c r="F21" s="3">
        <v>72</v>
      </c>
      <c r="G21" s="3">
        <v>72</v>
      </c>
      <c r="H21" s="3">
        <v>285</v>
      </c>
      <c r="I21" s="4">
        <v>336000</v>
      </c>
      <c r="J21" s="3">
        <v>79</v>
      </c>
      <c r="K21">
        <f t="shared" si="0"/>
        <v>-3</v>
      </c>
      <c r="M21" t="str">
        <f t="shared" si="1"/>
        <v>{name: 'Collin Morikawa', score:-3, roundScores:[0,-3,0,0]},</v>
      </c>
    </row>
    <row r="22" spans="1:13" ht="15" thickBot="1" x14ac:dyDescent="0.4">
      <c r="A22" s="3" t="s">
        <v>34</v>
      </c>
      <c r="B22" t="s">
        <v>35</v>
      </c>
      <c r="C22" s="3">
        <v>-2</v>
      </c>
      <c r="D22" s="3">
        <v>73</v>
      </c>
      <c r="E22" s="3">
        <v>68</v>
      </c>
      <c r="F22" s="3">
        <v>79</v>
      </c>
      <c r="G22" s="3">
        <v>66</v>
      </c>
      <c r="H22" s="3">
        <v>286</v>
      </c>
      <c r="I22" s="4">
        <v>210000</v>
      </c>
      <c r="J22" s="3">
        <v>50</v>
      </c>
      <c r="K22">
        <f t="shared" si="0"/>
        <v>-2</v>
      </c>
      <c r="M22" t="str">
        <f t="shared" si="1"/>
        <v>{name: 'Hideki Matsuyama', score:-2, roundScores:[1,-4,7,-6]},</v>
      </c>
    </row>
    <row r="23" spans="1:13" ht="15" thickBot="1" x14ac:dyDescent="0.4">
      <c r="A23" s="3" t="s">
        <v>34</v>
      </c>
      <c r="B23" t="s">
        <v>36</v>
      </c>
      <c r="C23" s="3">
        <v>-2</v>
      </c>
      <c r="D23" s="3">
        <v>71</v>
      </c>
      <c r="E23" s="3">
        <v>73</v>
      </c>
      <c r="F23" s="3">
        <v>73</v>
      </c>
      <c r="G23" s="3">
        <v>69</v>
      </c>
      <c r="H23" s="3">
        <v>286</v>
      </c>
      <c r="I23" s="4">
        <v>210000</v>
      </c>
      <c r="J23" s="3">
        <v>50</v>
      </c>
      <c r="K23">
        <f t="shared" si="0"/>
        <v>-2</v>
      </c>
      <c r="M23" t="str">
        <f t="shared" si="1"/>
        <v>{name: 'Daniel Berger', score:-2, roundScores:[-1,1,1,-3]},</v>
      </c>
    </row>
    <row r="24" spans="1:13" ht="15" thickBot="1" x14ac:dyDescent="0.4">
      <c r="A24" s="3" t="s">
        <v>34</v>
      </c>
      <c r="B24" t="s">
        <v>37</v>
      </c>
      <c r="C24" s="3">
        <v>-2</v>
      </c>
      <c r="D24" s="3">
        <v>73</v>
      </c>
      <c r="E24" s="3">
        <v>69</v>
      </c>
      <c r="F24" s="3">
        <v>75</v>
      </c>
      <c r="G24" s="3">
        <v>69</v>
      </c>
      <c r="H24" s="3">
        <v>286</v>
      </c>
      <c r="I24" s="4">
        <v>210000</v>
      </c>
      <c r="J24" s="3">
        <v>50</v>
      </c>
      <c r="K24">
        <f t="shared" si="0"/>
        <v>-2</v>
      </c>
      <c r="M24" t="str">
        <f t="shared" si="1"/>
        <v>{name: 'Davis Riley', score:-2, roundScores:[1,-3,3,-3]},</v>
      </c>
    </row>
    <row r="25" spans="1:13" ht="15" thickBot="1" x14ac:dyDescent="0.4">
      <c r="A25" s="3" t="s">
        <v>34</v>
      </c>
      <c r="B25" t="s">
        <v>38</v>
      </c>
      <c r="C25" s="3">
        <v>-2</v>
      </c>
      <c r="D25" s="3">
        <v>73</v>
      </c>
      <c r="E25" s="3">
        <v>69</v>
      </c>
      <c r="F25" s="3">
        <v>75</v>
      </c>
      <c r="G25" s="3">
        <v>69</v>
      </c>
      <c r="H25" s="3">
        <v>286</v>
      </c>
      <c r="I25" s="4">
        <v>210000</v>
      </c>
      <c r="J25" s="3">
        <v>50</v>
      </c>
      <c r="K25">
        <f t="shared" si="0"/>
        <v>-2</v>
      </c>
      <c r="M25" t="str">
        <f t="shared" si="1"/>
        <v>{name: 'Tommy Fleetwood', score:-2, roundScores:[1,-3,3,-3]},</v>
      </c>
    </row>
    <row r="26" spans="1:13" ht="15" thickBot="1" x14ac:dyDescent="0.4">
      <c r="A26" s="3" t="s">
        <v>34</v>
      </c>
      <c r="B26" t="s">
        <v>39</v>
      </c>
      <c r="C26" s="3">
        <v>-2</v>
      </c>
      <c r="D26" s="3">
        <v>74</v>
      </c>
      <c r="E26" s="3">
        <v>71</v>
      </c>
      <c r="F26" s="3">
        <v>70</v>
      </c>
      <c r="G26" s="3">
        <v>71</v>
      </c>
      <c r="H26" s="3">
        <v>286</v>
      </c>
      <c r="I26" s="4">
        <v>210000</v>
      </c>
      <c r="J26" s="3">
        <v>50</v>
      </c>
      <c r="K26">
        <f t="shared" si="0"/>
        <v>-2</v>
      </c>
      <c r="M26" t="str">
        <f t="shared" si="1"/>
        <v>{name: 'Byeong Hun An', score:-2, roundScores:[2,-1,-2,-1]},</v>
      </c>
    </row>
    <row r="27" spans="1:13" ht="15" thickBot="1" x14ac:dyDescent="0.4">
      <c r="A27" s="3" t="s">
        <v>34</v>
      </c>
      <c r="B27" t="s">
        <v>40</v>
      </c>
      <c r="C27" s="3">
        <v>-2</v>
      </c>
      <c r="D27" s="3">
        <v>71</v>
      </c>
      <c r="E27" s="3">
        <v>69</v>
      </c>
      <c r="F27" s="3">
        <v>73</v>
      </c>
      <c r="G27" s="3">
        <v>73</v>
      </c>
      <c r="H27" s="3">
        <v>286</v>
      </c>
      <c r="I27" s="4">
        <v>210000</v>
      </c>
      <c r="J27" s="3">
        <v>50</v>
      </c>
      <c r="K27">
        <f t="shared" si="0"/>
        <v>-2</v>
      </c>
      <c r="M27" t="str">
        <f t="shared" si="1"/>
        <v>{name: 'Viktor Hovland', score:-2, roundScores:[-1,-3,1,1]},</v>
      </c>
    </row>
    <row r="28" spans="1:13" ht="15" thickBot="1" x14ac:dyDescent="0.4">
      <c r="A28" s="3" t="s">
        <v>41</v>
      </c>
      <c r="B28" t="s">
        <v>42</v>
      </c>
      <c r="C28" s="3">
        <v>-1</v>
      </c>
      <c r="D28" s="3">
        <v>70</v>
      </c>
      <c r="E28" s="3">
        <v>74</v>
      </c>
      <c r="F28" s="3">
        <v>73</v>
      </c>
      <c r="G28" s="3">
        <v>70</v>
      </c>
      <c r="H28" s="3">
        <v>287</v>
      </c>
      <c r="I28" s="4">
        <v>158550</v>
      </c>
      <c r="J28" s="3">
        <v>42</v>
      </c>
      <c r="K28">
        <f t="shared" si="0"/>
        <v>-1</v>
      </c>
      <c r="M28" t="str">
        <f t="shared" si="1"/>
        <v>{name: 'Aaron Rai', score:-1, roundScores:[-2,2,1,-2]},</v>
      </c>
    </row>
    <row r="29" spans="1:13" ht="15" thickBot="1" x14ac:dyDescent="0.4">
      <c r="A29" s="3" t="s">
        <v>41</v>
      </c>
      <c r="B29" t="s">
        <v>43</v>
      </c>
      <c r="C29" s="3">
        <v>-1</v>
      </c>
      <c r="D29" s="3">
        <v>71</v>
      </c>
      <c r="E29" s="3">
        <v>71</v>
      </c>
      <c r="F29" s="3">
        <v>74</v>
      </c>
      <c r="G29" s="3">
        <v>71</v>
      </c>
      <c r="H29" s="3">
        <v>287</v>
      </c>
      <c r="I29" s="4">
        <v>158550</v>
      </c>
      <c r="J29" s="3">
        <v>42</v>
      </c>
      <c r="K29">
        <f t="shared" si="0"/>
        <v>-1</v>
      </c>
      <c r="M29" t="str">
        <f t="shared" si="1"/>
        <v>{name: 'Michael Kim', score:-1, roundScores:[-1,-1,2,-1]},</v>
      </c>
    </row>
    <row r="30" spans="1:13" ht="15" thickBot="1" x14ac:dyDescent="0.4">
      <c r="A30" s="3" t="s">
        <v>44</v>
      </c>
      <c r="B30" t="s">
        <v>45</v>
      </c>
      <c r="C30" s="3" t="s">
        <v>46</v>
      </c>
      <c r="D30" s="3">
        <v>71</v>
      </c>
      <c r="E30" s="3">
        <v>75</v>
      </c>
      <c r="F30" s="3">
        <v>71</v>
      </c>
      <c r="G30" s="3">
        <v>71</v>
      </c>
      <c r="H30" s="3">
        <v>288</v>
      </c>
      <c r="I30" s="4">
        <v>142800</v>
      </c>
      <c r="J30" s="3">
        <v>37</v>
      </c>
      <c r="K30">
        <f t="shared" si="0"/>
        <v>0</v>
      </c>
      <c r="M30" t="str">
        <f t="shared" si="1"/>
        <v>{name: 'Denny McCarthy', score:0, roundScores:[-1,3,-1,-1]},</v>
      </c>
    </row>
    <row r="31" spans="1:13" ht="15" thickBot="1" x14ac:dyDescent="0.4">
      <c r="A31" s="3" t="s">
        <v>44</v>
      </c>
      <c r="B31" t="s">
        <v>47</v>
      </c>
      <c r="C31" s="3" t="s">
        <v>46</v>
      </c>
      <c r="D31" s="3">
        <v>72</v>
      </c>
      <c r="E31" s="3">
        <v>72</v>
      </c>
      <c r="F31" s="3">
        <v>73</v>
      </c>
      <c r="G31" s="3">
        <v>71</v>
      </c>
      <c r="H31" s="3">
        <v>288</v>
      </c>
      <c r="I31" s="4">
        <v>142800</v>
      </c>
      <c r="J31" s="3">
        <v>37</v>
      </c>
      <c r="K31">
        <f t="shared" si="0"/>
        <v>0</v>
      </c>
      <c r="M31" t="str">
        <f t="shared" si="1"/>
        <v>{name: 'Sahith Theegala', score:0, roundScores:[0,0,1,-1]},</v>
      </c>
    </row>
    <row r="32" spans="1:13" ht="15" thickBot="1" x14ac:dyDescent="0.4">
      <c r="A32" s="3" t="s">
        <v>44</v>
      </c>
      <c r="B32" t="s">
        <v>48</v>
      </c>
      <c r="C32" s="3" t="s">
        <v>46</v>
      </c>
      <c r="D32" s="3">
        <v>72</v>
      </c>
      <c r="E32" s="3">
        <v>74</v>
      </c>
      <c r="F32" s="3">
        <v>70</v>
      </c>
      <c r="G32" s="3">
        <v>72</v>
      </c>
      <c r="H32" s="3">
        <v>288</v>
      </c>
      <c r="I32" s="4">
        <v>142800</v>
      </c>
      <c r="J32" s="3">
        <v>0</v>
      </c>
      <c r="K32">
        <f t="shared" si="0"/>
        <v>0</v>
      </c>
      <c r="M32" t="str">
        <f t="shared" si="1"/>
        <v>{name: 'Joaquín Niemann', score:0, roundScores:[0,2,-2,0]},</v>
      </c>
    </row>
    <row r="33" spans="1:13" ht="15" thickBot="1" x14ac:dyDescent="0.4">
      <c r="A33" s="3" t="s">
        <v>49</v>
      </c>
      <c r="B33" t="s">
        <v>50</v>
      </c>
      <c r="C33" s="3">
        <v>1</v>
      </c>
      <c r="D33" s="3">
        <v>72</v>
      </c>
      <c r="E33" s="3">
        <v>73</v>
      </c>
      <c r="F33" s="3">
        <v>76</v>
      </c>
      <c r="G33" s="3">
        <v>68</v>
      </c>
      <c r="H33" s="3">
        <v>289</v>
      </c>
      <c r="I33" s="4">
        <v>121538</v>
      </c>
      <c r="J33" s="3">
        <v>30</v>
      </c>
      <c r="K33">
        <f t="shared" si="0"/>
        <v>1</v>
      </c>
      <c r="M33" t="str">
        <f t="shared" si="1"/>
        <v>{name: 'Brian Campbell', score:1, roundScores:[0,1,4,-4]},</v>
      </c>
    </row>
    <row r="34" spans="1:13" ht="15" thickBot="1" x14ac:dyDescent="0.4">
      <c r="A34" s="3" t="s">
        <v>49</v>
      </c>
      <c r="B34" t="s">
        <v>51</v>
      </c>
      <c r="C34" s="3">
        <v>1</v>
      </c>
      <c r="D34" s="3">
        <v>72</v>
      </c>
      <c r="E34" s="3">
        <v>73</v>
      </c>
      <c r="F34" s="3">
        <v>71</v>
      </c>
      <c r="G34" s="3">
        <v>73</v>
      </c>
      <c r="H34" s="3">
        <v>289</v>
      </c>
      <c r="I34" s="4">
        <v>121538</v>
      </c>
      <c r="J34" s="3">
        <v>30</v>
      </c>
      <c r="K34">
        <f t="shared" si="0"/>
        <v>1</v>
      </c>
      <c r="M34" t="str">
        <f t="shared" si="1"/>
        <v>{name: 'Maverick McNealy', score:1, roundScores:[0,1,-1,1]},</v>
      </c>
    </row>
    <row r="35" spans="1:13" ht="15" thickBot="1" x14ac:dyDescent="0.4">
      <c r="A35" s="3" t="s">
        <v>49</v>
      </c>
      <c r="B35" t="s">
        <v>52</v>
      </c>
      <c r="C35" s="3">
        <v>1</v>
      </c>
      <c r="D35" s="3">
        <v>71</v>
      </c>
      <c r="E35" s="3">
        <v>75</v>
      </c>
      <c r="F35" s="3">
        <v>69</v>
      </c>
      <c r="G35" s="3">
        <v>74</v>
      </c>
      <c r="H35" s="3">
        <v>289</v>
      </c>
      <c r="I35" s="4">
        <v>121538</v>
      </c>
      <c r="J35" s="3">
        <v>30</v>
      </c>
      <c r="K35">
        <f t="shared" si="0"/>
        <v>1</v>
      </c>
      <c r="M35" t="str">
        <f t="shared" si="1"/>
        <v>{name: 'Max Greyserman', score:1, roundScores:[-1,3,-3,2]},</v>
      </c>
    </row>
    <row r="36" spans="1:13" ht="15" thickBot="1" x14ac:dyDescent="0.4">
      <c r="A36" s="3" t="s">
        <v>49</v>
      </c>
      <c r="B36" t="s">
        <v>53</v>
      </c>
      <c r="C36" s="3">
        <v>1</v>
      </c>
      <c r="D36" s="3">
        <v>73</v>
      </c>
      <c r="E36" s="3">
        <v>67</v>
      </c>
      <c r="F36" s="3">
        <v>75</v>
      </c>
      <c r="G36" s="3">
        <v>74</v>
      </c>
      <c r="H36" s="3">
        <v>289</v>
      </c>
      <c r="I36" s="4">
        <v>121538</v>
      </c>
      <c r="J36" s="3">
        <v>30</v>
      </c>
      <c r="K36">
        <f t="shared" si="0"/>
        <v>1</v>
      </c>
      <c r="M36" t="str">
        <f t="shared" si="1"/>
        <v>{name: 'Rasmus Højgaard', score:1, roundScores:[1,-5,3,2]},</v>
      </c>
    </row>
    <row r="37" spans="1:13" ht="15" thickBot="1" x14ac:dyDescent="0.4">
      <c r="A37" s="3" t="s">
        <v>54</v>
      </c>
      <c r="B37" t="s">
        <v>55</v>
      </c>
      <c r="C37" s="3">
        <v>2</v>
      </c>
      <c r="D37" s="3">
        <v>73</v>
      </c>
      <c r="E37" s="3">
        <v>71</v>
      </c>
      <c r="F37" s="3">
        <v>76</v>
      </c>
      <c r="G37" s="3">
        <v>70</v>
      </c>
      <c r="H37" s="3">
        <v>290</v>
      </c>
      <c r="I37" s="4">
        <v>101063</v>
      </c>
      <c r="J37" s="3">
        <v>25</v>
      </c>
      <c r="K37">
        <f t="shared" si="0"/>
        <v>2</v>
      </c>
      <c r="M37" t="str">
        <f t="shared" si="1"/>
        <v>{name: 'Justin Thomas', score:2, roundScores:[1,-1,4,-2]},</v>
      </c>
    </row>
    <row r="38" spans="1:13" ht="15" thickBot="1" x14ac:dyDescent="0.4">
      <c r="A38" s="3" t="s">
        <v>54</v>
      </c>
      <c r="B38" t="s">
        <v>56</v>
      </c>
      <c r="C38" s="3">
        <v>2</v>
      </c>
      <c r="D38" s="3">
        <v>74</v>
      </c>
      <c r="E38" s="3">
        <v>72</v>
      </c>
      <c r="F38" s="3">
        <v>73</v>
      </c>
      <c r="G38" s="3">
        <v>71</v>
      </c>
      <c r="H38" s="3">
        <v>290</v>
      </c>
      <c r="I38" s="4">
        <v>101063</v>
      </c>
      <c r="J38" s="3">
        <v>25</v>
      </c>
      <c r="K38">
        <f t="shared" si="0"/>
        <v>2</v>
      </c>
      <c r="M38" t="str">
        <f t="shared" si="1"/>
        <v>{name: 'Patrick Cantlay', score:2, roundScores:[2,0,1,-1]},</v>
      </c>
    </row>
    <row r="39" spans="1:13" ht="15" thickBot="1" x14ac:dyDescent="0.4">
      <c r="A39" s="3" t="s">
        <v>54</v>
      </c>
      <c r="B39" t="s">
        <v>57</v>
      </c>
      <c r="C39" s="3">
        <v>2</v>
      </c>
      <c r="D39" s="3">
        <v>71</v>
      </c>
      <c r="E39" s="3">
        <v>71</v>
      </c>
      <c r="F39" s="3">
        <v>77</v>
      </c>
      <c r="G39" s="3">
        <v>71</v>
      </c>
      <c r="H39" s="3">
        <v>290</v>
      </c>
      <c r="I39" s="4">
        <v>101063</v>
      </c>
      <c r="J39" s="3">
        <v>25</v>
      </c>
      <c r="K39">
        <f t="shared" si="0"/>
        <v>2</v>
      </c>
      <c r="M39" t="str">
        <f t="shared" si="1"/>
        <v>{name: 'Brian Harman', score:2, roundScores:[-1,-1,5,-1]},</v>
      </c>
    </row>
    <row r="40" spans="1:13" ht="15" thickBot="1" x14ac:dyDescent="0.4">
      <c r="A40" s="3" t="s">
        <v>54</v>
      </c>
      <c r="B40" t="s">
        <v>58</v>
      </c>
      <c r="C40" s="3">
        <v>2</v>
      </c>
      <c r="D40" s="3">
        <v>74</v>
      </c>
      <c r="E40" s="3">
        <v>72</v>
      </c>
      <c r="F40" s="3">
        <v>72</v>
      </c>
      <c r="G40" s="3">
        <v>72</v>
      </c>
      <c r="H40" s="3">
        <v>290</v>
      </c>
      <c r="I40" s="4">
        <v>101063</v>
      </c>
      <c r="J40" s="3">
        <v>0</v>
      </c>
      <c r="K40">
        <f t="shared" si="0"/>
        <v>2</v>
      </c>
      <c r="M40" t="str">
        <f t="shared" si="1"/>
        <v>{name: 'Charl Schwartzel', score:2, roundScores:[2,0,0,0]},</v>
      </c>
    </row>
    <row r="41" spans="1:13" ht="15" thickBot="1" x14ac:dyDescent="0.4">
      <c r="A41" s="3" t="s">
        <v>59</v>
      </c>
      <c r="B41" t="s">
        <v>60</v>
      </c>
      <c r="C41" s="3">
        <v>3</v>
      </c>
      <c r="D41" s="3">
        <v>73</v>
      </c>
      <c r="E41" s="3">
        <v>71</v>
      </c>
      <c r="F41" s="3">
        <v>74</v>
      </c>
      <c r="G41" s="3">
        <v>73</v>
      </c>
      <c r="H41" s="3">
        <v>291</v>
      </c>
      <c r="I41" s="4">
        <v>88200</v>
      </c>
      <c r="J41" s="3">
        <v>22</v>
      </c>
      <c r="K41">
        <f t="shared" si="0"/>
        <v>3</v>
      </c>
      <c r="M41" t="str">
        <f t="shared" si="1"/>
        <v>{name: 'Nick Taylor', score:3, roundScores:[1,-1,2,1]},</v>
      </c>
    </row>
    <row r="42" spans="1:13" ht="15" thickBot="1" x14ac:dyDescent="0.4">
      <c r="A42" s="3" t="s">
        <v>59</v>
      </c>
      <c r="B42" t="s">
        <v>61</v>
      </c>
      <c r="C42" s="3">
        <v>3</v>
      </c>
      <c r="D42" s="3">
        <v>71</v>
      </c>
      <c r="E42" s="3">
        <v>73</v>
      </c>
      <c r="F42" s="3">
        <v>74</v>
      </c>
      <c r="G42" s="3">
        <v>73</v>
      </c>
      <c r="H42" s="3">
        <v>291</v>
      </c>
      <c r="I42" s="4">
        <v>88200</v>
      </c>
      <c r="J42" s="3">
        <v>22</v>
      </c>
      <c r="K42">
        <f t="shared" si="0"/>
        <v>3</v>
      </c>
      <c r="M42" t="str">
        <f t="shared" si="1"/>
        <v>{name: 'Matt Fitzpatrick', score:3, roundScores:[-1,1,2,1]},</v>
      </c>
    </row>
    <row r="43" spans="1:13" ht="15" thickBot="1" x14ac:dyDescent="0.4">
      <c r="A43" s="3" t="s">
        <v>62</v>
      </c>
      <c r="B43" t="s">
        <v>63</v>
      </c>
      <c r="C43" s="3">
        <v>4</v>
      </c>
      <c r="D43" s="3">
        <v>70</v>
      </c>
      <c r="E43" s="3">
        <v>76</v>
      </c>
      <c r="F43" s="3">
        <v>75</v>
      </c>
      <c r="G43" s="3">
        <v>71</v>
      </c>
      <c r="H43" s="3">
        <v>292</v>
      </c>
      <c r="I43" s="4">
        <v>75600</v>
      </c>
      <c r="J43" s="3">
        <v>19</v>
      </c>
      <c r="K43">
        <f t="shared" si="0"/>
        <v>4</v>
      </c>
      <c r="M43" t="str">
        <f t="shared" si="1"/>
        <v>{name: 'Akshay Bhatia', score:4, roundScores:[-2,4,3,-1]},</v>
      </c>
    </row>
    <row r="44" spans="1:13" ht="15" thickBot="1" x14ac:dyDescent="0.4">
      <c r="A44" s="3" t="s">
        <v>62</v>
      </c>
      <c r="B44" t="s">
        <v>64</v>
      </c>
      <c r="C44" s="3">
        <v>4</v>
      </c>
      <c r="D44" s="3">
        <v>75</v>
      </c>
      <c r="E44" s="3">
        <v>71</v>
      </c>
      <c r="F44" s="3">
        <v>73</v>
      </c>
      <c r="G44" s="3">
        <v>73</v>
      </c>
      <c r="H44" s="3">
        <v>292</v>
      </c>
      <c r="I44" s="4">
        <v>75600</v>
      </c>
      <c r="J44" s="3">
        <v>19</v>
      </c>
      <c r="K44">
        <f t="shared" si="0"/>
        <v>4</v>
      </c>
      <c r="M44" t="str">
        <f t="shared" si="1"/>
        <v>{name: 'Danny Willett', score:4, roundScores:[3,-1,1,1]},</v>
      </c>
    </row>
    <row r="45" spans="1:13" ht="15" thickBot="1" x14ac:dyDescent="0.4">
      <c r="A45" s="3" t="s">
        <v>62</v>
      </c>
      <c r="B45" t="s">
        <v>65</v>
      </c>
      <c r="C45" s="3">
        <v>4</v>
      </c>
      <c r="D45" s="3">
        <v>74</v>
      </c>
      <c r="E45" s="3">
        <v>72</v>
      </c>
      <c r="F45" s="3">
        <v>73</v>
      </c>
      <c r="G45" s="3">
        <v>73</v>
      </c>
      <c r="H45" s="3">
        <v>292</v>
      </c>
      <c r="I45" s="4">
        <v>75600</v>
      </c>
      <c r="J45" s="3">
        <v>19</v>
      </c>
      <c r="K45">
        <f t="shared" si="0"/>
        <v>4</v>
      </c>
      <c r="M45" t="str">
        <f t="shared" si="1"/>
        <v>{name: 'J.T. Poston', score:4, roundScores:[2,0,1,1]},</v>
      </c>
    </row>
    <row r="46" spans="1:13" ht="15" thickBot="1" x14ac:dyDescent="0.4">
      <c r="A46" s="3" t="s">
        <v>62</v>
      </c>
      <c r="B46" t="s">
        <v>66</v>
      </c>
      <c r="C46" s="3">
        <v>4</v>
      </c>
      <c r="D46" s="3">
        <v>71</v>
      </c>
      <c r="E46" s="3">
        <v>68</v>
      </c>
      <c r="F46" s="3">
        <v>72</v>
      </c>
      <c r="G46" s="3">
        <v>81</v>
      </c>
      <c r="H46" s="3">
        <v>292</v>
      </c>
      <c r="I46" s="4">
        <v>75600</v>
      </c>
      <c r="J46" s="3">
        <v>19</v>
      </c>
      <c r="K46">
        <f t="shared" si="0"/>
        <v>4</v>
      </c>
      <c r="M46" t="str">
        <f t="shared" si="1"/>
        <v>{name: 'Shane Lowry', score:4, roundScores:[-1,-4,0,9]},</v>
      </c>
    </row>
    <row r="47" spans="1:13" ht="15" thickBot="1" x14ac:dyDescent="0.4">
      <c r="A47" s="3" t="s">
        <v>67</v>
      </c>
      <c r="B47" t="s">
        <v>68</v>
      </c>
      <c r="C47" s="3">
        <v>5</v>
      </c>
      <c r="D47" s="3">
        <v>76</v>
      </c>
      <c r="E47" s="3">
        <v>68</v>
      </c>
      <c r="F47" s="3">
        <v>75</v>
      </c>
      <c r="G47" s="3">
        <v>74</v>
      </c>
      <c r="H47" s="3">
        <v>293</v>
      </c>
      <c r="I47" s="4">
        <v>61180</v>
      </c>
      <c r="J47" s="3">
        <v>17</v>
      </c>
      <c r="K47">
        <f t="shared" si="0"/>
        <v>5</v>
      </c>
      <c r="M47" t="str">
        <f t="shared" si="1"/>
        <v>{name: 'Wyndham Clark', score:5, roundScores:[4,-4,3,2]},</v>
      </c>
    </row>
    <row r="48" spans="1:13" ht="15" thickBot="1" x14ac:dyDescent="0.4">
      <c r="A48" s="3" t="s">
        <v>67</v>
      </c>
      <c r="B48" t="s">
        <v>69</v>
      </c>
      <c r="C48" s="3">
        <v>5</v>
      </c>
      <c r="D48" s="3">
        <v>73</v>
      </c>
      <c r="E48" s="3">
        <v>70</v>
      </c>
      <c r="F48" s="3">
        <v>75</v>
      </c>
      <c r="G48" s="3">
        <v>75</v>
      </c>
      <c r="H48" s="3">
        <v>293</v>
      </c>
      <c r="I48" s="4">
        <v>61180</v>
      </c>
      <c r="J48" s="3">
        <v>17</v>
      </c>
      <c r="K48">
        <f t="shared" si="0"/>
        <v>5</v>
      </c>
      <c r="M48" t="str">
        <f t="shared" si="1"/>
        <v>{name: 'Sam Burns', score:5, roundScores:[1,-2,3,3]},</v>
      </c>
    </row>
    <row r="49" spans="1:13" ht="15" thickBot="1" x14ac:dyDescent="0.4">
      <c r="A49" s="3" t="s">
        <v>67</v>
      </c>
      <c r="B49" t="s">
        <v>70</v>
      </c>
      <c r="C49" s="3">
        <v>5</v>
      </c>
      <c r="D49" s="3">
        <v>71</v>
      </c>
      <c r="E49" s="3">
        <v>73</v>
      </c>
      <c r="F49" s="3">
        <v>70</v>
      </c>
      <c r="G49" s="3">
        <v>79</v>
      </c>
      <c r="H49" s="3">
        <v>293</v>
      </c>
      <c r="I49" s="4">
        <v>61180</v>
      </c>
      <c r="J49" s="3">
        <v>17</v>
      </c>
      <c r="K49">
        <f t="shared" si="0"/>
        <v>5</v>
      </c>
      <c r="M49" t="str">
        <f t="shared" si="1"/>
        <v>{name: 'Davis Thompson', score:5, roundScores:[-1,1,-2,7]},</v>
      </c>
    </row>
    <row r="50" spans="1:13" ht="15" thickBot="1" x14ac:dyDescent="0.4">
      <c r="A50" s="3">
        <v>49</v>
      </c>
      <c r="B50" t="s">
        <v>71</v>
      </c>
      <c r="C50" s="3">
        <v>6</v>
      </c>
      <c r="D50" s="3">
        <v>71</v>
      </c>
      <c r="E50" s="3">
        <v>72</v>
      </c>
      <c r="F50" s="3">
        <v>77</v>
      </c>
      <c r="G50" s="3">
        <v>74</v>
      </c>
      <c r="H50" s="3">
        <v>294</v>
      </c>
      <c r="I50" s="4">
        <v>54600</v>
      </c>
      <c r="J50" s="3">
        <v>15</v>
      </c>
      <c r="K50">
        <f t="shared" si="0"/>
        <v>6</v>
      </c>
      <c r="M50" t="str">
        <f t="shared" si="1"/>
        <v>{name: 'Min Woo Lee', score:6, roundScores:[-1,0,5,2]},</v>
      </c>
    </row>
    <row r="51" spans="1:13" ht="15" thickBot="1" x14ac:dyDescent="0.4">
      <c r="A51" s="3">
        <v>50</v>
      </c>
      <c r="B51" t="s">
        <v>72</v>
      </c>
      <c r="C51" s="3">
        <v>7</v>
      </c>
      <c r="D51" s="3">
        <v>74</v>
      </c>
      <c r="E51" s="3">
        <v>72</v>
      </c>
      <c r="F51" s="3">
        <v>74</v>
      </c>
      <c r="G51" s="3">
        <v>75</v>
      </c>
      <c r="H51" s="3">
        <v>295</v>
      </c>
      <c r="I51" s="4">
        <v>52920</v>
      </c>
      <c r="J51" s="3">
        <v>14</v>
      </c>
      <c r="K51">
        <f t="shared" si="0"/>
        <v>7</v>
      </c>
      <c r="M51" t="str">
        <f t="shared" si="1"/>
        <v>{name: 'J.J. Spaun', score:7, roundScores:[2,0,2,3]},</v>
      </c>
    </row>
    <row r="52" spans="1:13" ht="15" thickBot="1" x14ac:dyDescent="0.4">
      <c r="A52" s="3">
        <v>51</v>
      </c>
      <c r="B52" t="s">
        <v>73</v>
      </c>
      <c r="C52" s="3">
        <v>8</v>
      </c>
      <c r="D52" s="3">
        <v>73</v>
      </c>
      <c r="E52" s="3">
        <v>70</v>
      </c>
      <c r="F52" s="3">
        <v>69</v>
      </c>
      <c r="G52" s="3">
        <v>84</v>
      </c>
      <c r="H52" s="3">
        <v>296</v>
      </c>
      <c r="I52" s="4">
        <v>51660</v>
      </c>
      <c r="J52" s="3">
        <v>14</v>
      </c>
      <c r="K52">
        <f t="shared" si="0"/>
        <v>8</v>
      </c>
      <c r="M52" t="str">
        <f t="shared" si="1"/>
        <v>{name: 'Nico Echavarria', score:8, roundScores:[1,-2,-3,12]},</v>
      </c>
    </row>
    <row r="53" spans="1:13" ht="15" thickBot="1" x14ac:dyDescent="0.4">
      <c r="A53" s="3" t="s">
        <v>74</v>
      </c>
      <c r="B53" t="s">
        <v>75</v>
      </c>
      <c r="C53" s="3">
        <v>9</v>
      </c>
      <c r="D53" s="3">
        <v>72</v>
      </c>
      <c r="E53" s="3">
        <v>74</v>
      </c>
      <c r="F53" s="3">
        <v>73</v>
      </c>
      <c r="G53" s="3">
        <v>78</v>
      </c>
      <c r="H53" s="3">
        <v>297</v>
      </c>
      <c r="I53" s="4">
        <v>49980</v>
      </c>
      <c r="J53" s="3">
        <v>13</v>
      </c>
      <c r="K53">
        <f t="shared" si="0"/>
        <v>9</v>
      </c>
      <c r="M53" t="str">
        <f t="shared" si="1"/>
        <v>{name: 'Stephan Jaeger', score:9, roundScores:[0,2,1,6]},</v>
      </c>
    </row>
    <row r="54" spans="1:13" ht="15" thickBot="1" x14ac:dyDescent="0.4">
      <c r="A54" s="3" t="s">
        <v>74</v>
      </c>
      <c r="B54" t="s">
        <v>76</v>
      </c>
      <c r="C54" s="3">
        <v>9</v>
      </c>
      <c r="D54" s="3">
        <v>73</v>
      </c>
      <c r="E54" s="3">
        <v>73</v>
      </c>
      <c r="F54" s="3">
        <v>72</v>
      </c>
      <c r="G54" s="3">
        <v>79</v>
      </c>
      <c r="H54" s="3">
        <v>297</v>
      </c>
      <c r="I54" s="4">
        <v>49980</v>
      </c>
      <c r="J54" s="3">
        <v>13</v>
      </c>
      <c r="K54">
        <f t="shared" si="0"/>
        <v>9</v>
      </c>
      <c r="M54" t="str">
        <f t="shared" si="1"/>
        <v>{name: 'Tom Kim', score:9, roundScores:[1,1,0,7]},</v>
      </c>
    </row>
    <row r="55" spans="1:13" ht="15" thickBot="1" x14ac:dyDescent="0.4">
      <c r="A55" s="3" t="s">
        <v>77</v>
      </c>
      <c r="B55" t="s">
        <v>78</v>
      </c>
      <c r="C55" s="3" t="s">
        <v>79</v>
      </c>
      <c r="D55" s="3">
        <v>79</v>
      </c>
      <c r="E55" s="3">
        <v>68</v>
      </c>
      <c r="F55" s="3" t="s">
        <v>80</v>
      </c>
      <c r="G55" s="3" t="s">
        <v>80</v>
      </c>
      <c r="H55" s="3">
        <v>147</v>
      </c>
      <c r="I55" s="3" t="s">
        <v>80</v>
      </c>
      <c r="J55" s="3">
        <v>0</v>
      </c>
      <c r="K55">
        <f t="shared" si="0"/>
        <v>23</v>
      </c>
      <c r="M55" t="str">
        <f t="shared" si="1"/>
        <v>{name: 'Russell Henley', score:23, roundScores:[7,-4,10,10]},</v>
      </c>
    </row>
    <row r="56" spans="1:13" ht="15" thickBot="1" x14ac:dyDescent="0.4">
      <c r="A56" s="3" t="s">
        <v>77</v>
      </c>
      <c r="B56" t="s">
        <v>81</v>
      </c>
      <c r="C56" s="3" t="s">
        <v>79</v>
      </c>
      <c r="D56" s="3">
        <v>75</v>
      </c>
      <c r="E56" s="3">
        <v>72</v>
      </c>
      <c r="F56" s="3" t="s">
        <v>80</v>
      </c>
      <c r="G56" s="3" t="s">
        <v>80</v>
      </c>
      <c r="H56" s="3">
        <v>147</v>
      </c>
      <c r="I56" s="3" t="s">
        <v>80</v>
      </c>
      <c r="J56" s="3">
        <v>0</v>
      </c>
      <c r="K56">
        <f t="shared" si="0"/>
        <v>23</v>
      </c>
      <c r="M56" t="str">
        <f t="shared" si="1"/>
        <v>{name: 'Chris Kirk', score:23, roundScores:[3,0,10,10]},</v>
      </c>
    </row>
    <row r="57" spans="1:13" ht="15" thickBot="1" x14ac:dyDescent="0.4">
      <c r="A57" s="3" t="s">
        <v>77</v>
      </c>
      <c r="B57" t="s">
        <v>82</v>
      </c>
      <c r="C57" s="3" t="s">
        <v>79</v>
      </c>
      <c r="D57" s="3">
        <v>74</v>
      </c>
      <c r="E57" s="3">
        <v>73</v>
      </c>
      <c r="F57" s="3" t="s">
        <v>80</v>
      </c>
      <c r="G57" s="3" t="s">
        <v>80</v>
      </c>
      <c r="H57" s="3">
        <v>147</v>
      </c>
      <c r="I57" s="3" t="s">
        <v>80</v>
      </c>
      <c r="J57" s="3">
        <v>0</v>
      </c>
      <c r="K57">
        <f t="shared" si="0"/>
        <v>23</v>
      </c>
      <c r="M57" t="str">
        <f t="shared" si="1"/>
        <v>{name: 'Dustin Johnson', score:23, roundScores:[2,1,10,10]},</v>
      </c>
    </row>
    <row r="58" spans="1:13" ht="15" thickBot="1" x14ac:dyDescent="0.4">
      <c r="A58" s="3" t="s">
        <v>77</v>
      </c>
      <c r="B58" t="s">
        <v>83</v>
      </c>
      <c r="C58" s="3" t="s">
        <v>79</v>
      </c>
      <c r="D58" s="3">
        <v>74</v>
      </c>
      <c r="E58" s="3">
        <v>73</v>
      </c>
      <c r="F58" s="3" t="s">
        <v>80</v>
      </c>
      <c r="G58" s="3" t="s">
        <v>80</v>
      </c>
      <c r="H58" s="3">
        <v>147</v>
      </c>
      <c r="I58" s="3" t="s">
        <v>80</v>
      </c>
      <c r="J58" s="3">
        <v>0</v>
      </c>
      <c r="K58">
        <f t="shared" si="0"/>
        <v>23</v>
      </c>
      <c r="M58" t="str">
        <f t="shared" si="1"/>
        <v>{name: 'Bernhard Langer', score:23, roundScores:[2,1,10,10]},</v>
      </c>
    </row>
    <row r="59" spans="1:13" ht="15" thickBot="1" x14ac:dyDescent="0.4">
      <c r="A59" s="3" t="s">
        <v>77</v>
      </c>
      <c r="B59" t="s">
        <v>84</v>
      </c>
      <c r="C59" s="3" t="s">
        <v>79</v>
      </c>
      <c r="D59" s="3">
        <v>74</v>
      </c>
      <c r="E59" s="3">
        <v>73</v>
      </c>
      <c r="F59" s="3" t="s">
        <v>80</v>
      </c>
      <c r="G59" s="3" t="s">
        <v>80</v>
      </c>
      <c r="H59" s="3">
        <v>147</v>
      </c>
      <c r="I59" s="3" t="s">
        <v>80</v>
      </c>
      <c r="J59" s="3">
        <v>0</v>
      </c>
      <c r="K59">
        <f t="shared" si="0"/>
        <v>23</v>
      </c>
      <c r="M59" t="str">
        <f t="shared" si="1"/>
        <v>{name: 'Keegan Bradley', score:23, roundScores:[2,1,10,10]},</v>
      </c>
    </row>
    <row r="60" spans="1:13" ht="15" thickBot="1" x14ac:dyDescent="0.4">
      <c r="A60" s="3" t="s">
        <v>77</v>
      </c>
      <c r="B60" t="s">
        <v>85</v>
      </c>
      <c r="C60" s="3" t="s">
        <v>79</v>
      </c>
      <c r="D60" s="3">
        <v>76</v>
      </c>
      <c r="E60" s="3">
        <v>72</v>
      </c>
      <c r="F60" s="3" t="s">
        <v>80</v>
      </c>
      <c r="G60" s="3" t="s">
        <v>80</v>
      </c>
      <c r="H60" s="3">
        <v>148</v>
      </c>
      <c r="I60" s="3" t="s">
        <v>80</v>
      </c>
      <c r="J60" s="3">
        <v>0</v>
      </c>
      <c r="K60">
        <f t="shared" si="0"/>
        <v>24</v>
      </c>
      <c r="M60" t="str">
        <f t="shared" si="1"/>
        <v>{name: 'Justin Hastings (a)', score:24, roundScores:[4,0,10,10]},</v>
      </c>
    </row>
    <row r="61" spans="1:13" ht="15" thickBot="1" x14ac:dyDescent="0.4">
      <c r="A61" s="3" t="s">
        <v>77</v>
      </c>
      <c r="B61" t="s">
        <v>86</v>
      </c>
      <c r="C61" s="3" t="s">
        <v>79</v>
      </c>
      <c r="D61" s="3">
        <v>76</v>
      </c>
      <c r="E61" s="3">
        <v>72</v>
      </c>
      <c r="F61" s="3" t="s">
        <v>80</v>
      </c>
      <c r="G61" s="3" t="s">
        <v>80</v>
      </c>
      <c r="H61" s="3">
        <v>148</v>
      </c>
      <c r="I61" s="3" t="s">
        <v>80</v>
      </c>
      <c r="J61" s="3">
        <v>0</v>
      </c>
      <c r="K61">
        <f t="shared" si="0"/>
        <v>24</v>
      </c>
      <c r="M61" t="str">
        <f t="shared" si="1"/>
        <v>{name: 'Joe Highsmith', score:24, roundScores:[4,0,10,10]},</v>
      </c>
    </row>
    <row r="62" spans="1:13" ht="15" thickBot="1" x14ac:dyDescent="0.4">
      <c r="A62" s="3" t="s">
        <v>77</v>
      </c>
      <c r="B62" t="s">
        <v>87</v>
      </c>
      <c r="C62" s="3" t="s">
        <v>79</v>
      </c>
      <c r="D62" s="3">
        <v>75</v>
      </c>
      <c r="E62" s="3">
        <v>73</v>
      </c>
      <c r="F62" s="3" t="s">
        <v>80</v>
      </c>
      <c r="G62" s="3" t="s">
        <v>80</v>
      </c>
      <c r="H62" s="3">
        <v>148</v>
      </c>
      <c r="I62" s="3" t="s">
        <v>80</v>
      </c>
      <c r="J62" s="3">
        <v>0</v>
      </c>
      <c r="K62">
        <f t="shared" si="0"/>
        <v>24</v>
      </c>
      <c r="M62" t="str">
        <f t="shared" si="1"/>
        <v>{name: 'Rafael Campos', score:24, roundScores:[3,1,10,10]},</v>
      </c>
    </row>
    <row r="63" spans="1:13" ht="15" thickBot="1" x14ac:dyDescent="0.4">
      <c r="A63" s="3" t="s">
        <v>77</v>
      </c>
      <c r="B63" t="s">
        <v>88</v>
      </c>
      <c r="C63" s="3" t="s">
        <v>79</v>
      </c>
      <c r="D63" s="3">
        <v>75</v>
      </c>
      <c r="E63" s="3">
        <v>73</v>
      </c>
      <c r="F63" s="3" t="s">
        <v>80</v>
      </c>
      <c r="G63" s="3" t="s">
        <v>80</v>
      </c>
      <c r="H63" s="3">
        <v>148</v>
      </c>
      <c r="I63" s="3" t="s">
        <v>80</v>
      </c>
      <c r="J63" s="3">
        <v>0</v>
      </c>
      <c r="K63">
        <f t="shared" si="0"/>
        <v>24</v>
      </c>
      <c r="M63" t="str">
        <f t="shared" si="1"/>
        <v>{name: 'Mike Weir', score:24, roundScores:[3,1,10,10]},</v>
      </c>
    </row>
    <row r="64" spans="1:13" ht="15" thickBot="1" x14ac:dyDescent="0.4">
      <c r="A64" s="3" t="s">
        <v>77</v>
      </c>
      <c r="B64" t="s">
        <v>89</v>
      </c>
      <c r="C64" s="3" t="s">
        <v>79</v>
      </c>
      <c r="D64" s="3">
        <v>75</v>
      </c>
      <c r="E64" s="3">
        <v>73</v>
      </c>
      <c r="F64" s="3" t="s">
        <v>80</v>
      </c>
      <c r="G64" s="3" t="s">
        <v>80</v>
      </c>
      <c r="H64" s="3">
        <v>148</v>
      </c>
      <c r="I64" s="3" t="s">
        <v>80</v>
      </c>
      <c r="J64" s="3">
        <v>0</v>
      </c>
      <c r="K64">
        <f t="shared" si="0"/>
        <v>24</v>
      </c>
      <c r="M64" t="str">
        <f t="shared" si="1"/>
        <v>{name: 'Tony Finau', score:24, roundScores:[3,1,10,10]},</v>
      </c>
    </row>
    <row r="65" spans="1:13" ht="15" thickBot="1" x14ac:dyDescent="0.4">
      <c r="A65" s="3" t="s">
        <v>77</v>
      </c>
      <c r="B65" t="s">
        <v>90</v>
      </c>
      <c r="C65" s="3" t="s">
        <v>79</v>
      </c>
      <c r="D65" s="3">
        <v>73</v>
      </c>
      <c r="E65" s="3">
        <v>75</v>
      </c>
      <c r="F65" s="3" t="s">
        <v>80</v>
      </c>
      <c r="G65" s="3" t="s">
        <v>80</v>
      </c>
      <c r="H65" s="3">
        <v>148</v>
      </c>
      <c r="I65" s="3" t="s">
        <v>80</v>
      </c>
      <c r="J65" s="3">
        <v>0</v>
      </c>
      <c r="K65">
        <f t="shared" si="0"/>
        <v>24</v>
      </c>
      <c r="M65" t="str">
        <f t="shared" si="1"/>
        <v>{name: 'Adam Schenk', score:24, roundScores:[1,3,10,10]},</v>
      </c>
    </row>
    <row r="66" spans="1:13" ht="15" thickBot="1" x14ac:dyDescent="0.4">
      <c r="A66" s="3" t="s">
        <v>77</v>
      </c>
      <c r="B66" t="s">
        <v>91</v>
      </c>
      <c r="C66" s="3" t="s">
        <v>79</v>
      </c>
      <c r="D66" s="3">
        <v>72</v>
      </c>
      <c r="E66" s="3">
        <v>76</v>
      </c>
      <c r="F66" s="3" t="s">
        <v>80</v>
      </c>
      <c r="G66" s="3" t="s">
        <v>80</v>
      </c>
      <c r="H66" s="3">
        <v>148</v>
      </c>
      <c r="I66" s="3" t="s">
        <v>80</v>
      </c>
      <c r="J66" s="3">
        <v>0</v>
      </c>
      <c r="K66">
        <f t="shared" si="0"/>
        <v>24</v>
      </c>
      <c r="M66" t="str">
        <f t="shared" si="1"/>
        <v>{name: 'Sergio Garcia', score:24, roundScores:[0,4,10,10]},</v>
      </c>
    </row>
    <row r="67" spans="1:13" ht="15" thickBot="1" x14ac:dyDescent="0.4">
      <c r="A67" s="3" t="s">
        <v>77</v>
      </c>
      <c r="B67" t="s">
        <v>92</v>
      </c>
      <c r="C67" s="3" t="s">
        <v>79</v>
      </c>
      <c r="D67" s="3">
        <v>71</v>
      </c>
      <c r="E67" s="3">
        <v>77</v>
      </c>
      <c r="F67" s="3" t="s">
        <v>80</v>
      </c>
      <c r="G67" s="3" t="s">
        <v>80</v>
      </c>
      <c r="H67" s="3">
        <v>148</v>
      </c>
      <c r="I67" s="3" t="s">
        <v>80</v>
      </c>
      <c r="J67" s="3">
        <v>0</v>
      </c>
      <c r="K67">
        <f t="shared" ref="K67:K96" si="2">IF(H67-COUNTA(D67:G67)*72&lt;-100,SUM(D67,E67,82,82)-288,H67-COUNTA(D67:G67)*72)</f>
        <v>24</v>
      </c>
      <c r="M67" t="str">
        <f t="shared" ref="M67:M96" si="3">IF(C67&lt;&gt;"CUT","{name: '"&amp;TEXT(B67,1)&amp;"', score:"&amp;K67&amp;", roundScores:["&amp;D67-72&amp;","&amp;E67-72&amp;","&amp;F67-72&amp;","&amp;G67-72&amp;"]},","{name: '"&amp;TEXT(B67,1)&amp;"', score:"&amp;SUM(D67,E67,82,82)-288&amp;", roundScores:["&amp;D67-72&amp;","&amp;E67-72&amp;","&amp;"10"&amp;","&amp;"10"&amp;"]},")</f>
        <v>{name: 'Fred Couples', score:24, roundScores:[-1,5,10,10]},</v>
      </c>
    </row>
    <row r="68" spans="1:13" ht="15" thickBot="1" x14ac:dyDescent="0.4">
      <c r="A68" s="3" t="s">
        <v>77</v>
      </c>
      <c r="B68" t="s">
        <v>93</v>
      </c>
      <c r="C68" s="3" t="s">
        <v>79</v>
      </c>
      <c r="D68" s="3">
        <v>78</v>
      </c>
      <c r="E68" s="3">
        <v>71</v>
      </c>
      <c r="F68" s="3" t="s">
        <v>80</v>
      </c>
      <c r="G68" s="3" t="s">
        <v>80</v>
      </c>
      <c r="H68" s="3">
        <v>149</v>
      </c>
      <c r="I68" s="3" t="s">
        <v>80</v>
      </c>
      <c r="J68" s="3">
        <v>0</v>
      </c>
      <c r="K68">
        <f t="shared" si="2"/>
        <v>25</v>
      </c>
      <c r="M68" t="str">
        <f t="shared" si="3"/>
        <v>{name: 'Sepp Straka', score:25, roundScores:[6,-1,10,10]},</v>
      </c>
    </row>
    <row r="69" spans="1:13" ht="15" thickBot="1" x14ac:dyDescent="0.4">
      <c r="A69" s="3" t="s">
        <v>77</v>
      </c>
      <c r="B69" t="s">
        <v>94</v>
      </c>
      <c r="C69" s="3" t="s">
        <v>79</v>
      </c>
      <c r="D69" s="3">
        <v>77</v>
      </c>
      <c r="E69" s="3">
        <v>72</v>
      </c>
      <c r="F69" s="3" t="s">
        <v>80</v>
      </c>
      <c r="G69" s="3" t="s">
        <v>80</v>
      </c>
      <c r="H69" s="3">
        <v>149</v>
      </c>
      <c r="I69" s="3" t="s">
        <v>80</v>
      </c>
      <c r="J69" s="3">
        <v>0</v>
      </c>
      <c r="K69">
        <f t="shared" si="2"/>
        <v>25</v>
      </c>
      <c r="M69" t="str">
        <f t="shared" si="3"/>
        <v>{name: 'Adam Scott', score:25, roundScores:[5,0,10,10]},</v>
      </c>
    </row>
    <row r="70" spans="1:13" ht="15" thickBot="1" x14ac:dyDescent="0.4">
      <c r="A70" s="3" t="s">
        <v>77</v>
      </c>
      <c r="B70" t="s">
        <v>95</v>
      </c>
      <c r="C70" s="3" t="s">
        <v>79</v>
      </c>
      <c r="D70" s="3">
        <v>77</v>
      </c>
      <c r="E70" s="3">
        <v>72</v>
      </c>
      <c r="F70" s="3" t="s">
        <v>80</v>
      </c>
      <c r="G70" s="3" t="s">
        <v>80</v>
      </c>
      <c r="H70" s="3">
        <v>149</v>
      </c>
      <c r="I70" s="3" t="s">
        <v>80</v>
      </c>
      <c r="J70" s="3">
        <v>0</v>
      </c>
      <c r="K70">
        <f t="shared" si="2"/>
        <v>25</v>
      </c>
      <c r="M70" t="str">
        <f t="shared" si="3"/>
        <v>{name: 'Billy Horschel', score:25, roundScores:[5,0,10,10]},</v>
      </c>
    </row>
    <row r="71" spans="1:13" ht="15" thickBot="1" x14ac:dyDescent="0.4">
      <c r="A71" s="3" t="s">
        <v>77</v>
      </c>
      <c r="B71" t="s">
        <v>96</v>
      </c>
      <c r="C71" s="3" t="s">
        <v>79</v>
      </c>
      <c r="D71" s="3">
        <v>75</v>
      </c>
      <c r="E71" s="3">
        <v>74</v>
      </c>
      <c r="F71" s="3" t="s">
        <v>80</v>
      </c>
      <c r="G71" s="3" t="s">
        <v>80</v>
      </c>
      <c r="H71" s="3">
        <v>149</v>
      </c>
      <c r="I71" s="3" t="s">
        <v>80</v>
      </c>
      <c r="J71" s="3">
        <v>0</v>
      </c>
      <c r="K71">
        <f t="shared" si="2"/>
        <v>25</v>
      </c>
      <c r="M71" t="str">
        <f t="shared" si="3"/>
        <v>{name: 'Phil Mickelson', score:25, roundScores:[3,2,10,10]},</v>
      </c>
    </row>
    <row r="72" spans="1:13" ht="15" thickBot="1" x14ac:dyDescent="0.4">
      <c r="A72" s="3" t="s">
        <v>77</v>
      </c>
      <c r="B72" t="s">
        <v>97</v>
      </c>
      <c r="C72" s="3" t="s">
        <v>79</v>
      </c>
      <c r="D72" s="3">
        <v>74</v>
      </c>
      <c r="E72" s="3">
        <v>75</v>
      </c>
      <c r="F72" s="3" t="s">
        <v>80</v>
      </c>
      <c r="G72" s="3" t="s">
        <v>80</v>
      </c>
      <c r="H72" s="3">
        <v>149</v>
      </c>
      <c r="I72" s="3" t="s">
        <v>80</v>
      </c>
      <c r="J72" s="3">
        <v>0</v>
      </c>
      <c r="K72">
        <f t="shared" si="2"/>
        <v>25</v>
      </c>
      <c r="M72" t="str">
        <f t="shared" si="3"/>
        <v>{name: 'Brooks Koepka', score:25, roundScores:[2,3,10,10]},</v>
      </c>
    </row>
    <row r="73" spans="1:13" ht="15" thickBot="1" x14ac:dyDescent="0.4">
      <c r="A73" s="3" t="s">
        <v>77</v>
      </c>
      <c r="B73" t="s">
        <v>98</v>
      </c>
      <c r="C73" s="3" t="s">
        <v>79</v>
      </c>
      <c r="D73" s="3">
        <v>71</v>
      </c>
      <c r="E73" s="3">
        <v>78</v>
      </c>
      <c r="F73" s="3" t="s">
        <v>80</v>
      </c>
      <c r="G73" s="3" t="s">
        <v>80</v>
      </c>
      <c r="H73" s="3">
        <v>149</v>
      </c>
      <c r="I73" s="3" t="s">
        <v>80</v>
      </c>
      <c r="J73" s="3">
        <v>0</v>
      </c>
      <c r="K73">
        <f t="shared" si="2"/>
        <v>25</v>
      </c>
      <c r="M73" t="str">
        <f t="shared" si="3"/>
        <v>{name: 'Cameron Smith', score:25, roundScores:[-1,6,10,10]},</v>
      </c>
    </row>
    <row r="74" spans="1:13" ht="15" thickBot="1" x14ac:dyDescent="0.4">
      <c r="A74" s="3" t="s">
        <v>77</v>
      </c>
      <c r="B74" t="s">
        <v>99</v>
      </c>
      <c r="C74" s="3" t="s">
        <v>79</v>
      </c>
      <c r="D74" s="3">
        <v>76</v>
      </c>
      <c r="E74" s="3">
        <v>74</v>
      </c>
      <c r="F74" s="3" t="s">
        <v>80</v>
      </c>
      <c r="G74" s="3" t="s">
        <v>80</v>
      </c>
      <c r="H74" s="3">
        <v>150</v>
      </c>
      <c r="I74" s="3" t="s">
        <v>80</v>
      </c>
      <c r="J74" s="3">
        <v>0</v>
      </c>
      <c r="K74">
        <f t="shared" si="2"/>
        <v>26</v>
      </c>
      <c r="M74" t="str">
        <f t="shared" si="3"/>
        <v>{name: 'Austin Eckroat', score:26, roundScores:[4,2,10,10]},</v>
      </c>
    </row>
    <row r="75" spans="1:13" ht="15" thickBot="1" x14ac:dyDescent="0.4">
      <c r="A75" s="3" t="s">
        <v>77</v>
      </c>
      <c r="B75" t="s">
        <v>100</v>
      </c>
      <c r="C75" s="3" t="s">
        <v>79</v>
      </c>
      <c r="D75" s="3">
        <v>76</v>
      </c>
      <c r="E75" s="3">
        <v>74</v>
      </c>
      <c r="F75" s="3" t="s">
        <v>80</v>
      </c>
      <c r="G75" s="3" t="s">
        <v>80</v>
      </c>
      <c r="H75" s="3">
        <v>150</v>
      </c>
      <c r="I75" s="3" t="s">
        <v>80</v>
      </c>
      <c r="J75" s="3">
        <v>0</v>
      </c>
      <c r="K75">
        <f t="shared" si="2"/>
        <v>26</v>
      </c>
      <c r="M75" t="str">
        <f t="shared" si="3"/>
        <v>{name: 'Nicolai Højgaard', score:26, roundScores:[4,2,10,10]},</v>
      </c>
    </row>
    <row r="76" spans="1:13" ht="15" thickBot="1" x14ac:dyDescent="0.4">
      <c r="A76" s="3" t="s">
        <v>77</v>
      </c>
      <c r="B76" t="s">
        <v>101</v>
      </c>
      <c r="C76" s="3" t="s">
        <v>79</v>
      </c>
      <c r="D76" s="3">
        <v>76</v>
      </c>
      <c r="E76" s="3">
        <v>74</v>
      </c>
      <c r="F76" s="3" t="s">
        <v>80</v>
      </c>
      <c r="G76" s="3" t="s">
        <v>80</v>
      </c>
      <c r="H76" s="3">
        <v>150</v>
      </c>
      <c r="I76" s="3" t="s">
        <v>80</v>
      </c>
      <c r="J76" s="3">
        <v>0</v>
      </c>
      <c r="K76">
        <f t="shared" si="2"/>
        <v>26</v>
      </c>
      <c r="M76" t="str">
        <f t="shared" si="3"/>
        <v>{name: 'Kevin Yu', score:26, roundScores:[4,2,10,10]},</v>
      </c>
    </row>
    <row r="77" spans="1:13" ht="15" thickBot="1" x14ac:dyDescent="0.4">
      <c r="A77" s="3" t="s">
        <v>77</v>
      </c>
      <c r="B77" t="s">
        <v>102</v>
      </c>
      <c r="C77" s="3" t="s">
        <v>79</v>
      </c>
      <c r="D77" s="3">
        <v>75</v>
      </c>
      <c r="E77" s="3">
        <v>75</v>
      </c>
      <c r="F77" s="3" t="s">
        <v>80</v>
      </c>
      <c r="G77" s="3" t="s">
        <v>80</v>
      </c>
      <c r="H77" s="3">
        <v>150</v>
      </c>
      <c r="I77" s="3" t="s">
        <v>80</v>
      </c>
      <c r="J77" s="3">
        <v>0</v>
      </c>
      <c r="K77">
        <f t="shared" si="2"/>
        <v>26</v>
      </c>
      <c r="M77" t="str">
        <f t="shared" si="3"/>
        <v>{name: 'Jhonattan Vegas', score:26, roundScores:[3,3,10,10]},</v>
      </c>
    </row>
    <row r="78" spans="1:13" ht="15" thickBot="1" x14ac:dyDescent="0.4">
      <c r="A78" s="3" t="s">
        <v>77</v>
      </c>
      <c r="B78" t="s">
        <v>103</v>
      </c>
      <c r="C78" s="3" t="s">
        <v>79</v>
      </c>
      <c r="D78" s="3">
        <v>75</v>
      </c>
      <c r="E78" s="3">
        <v>75</v>
      </c>
      <c r="F78" s="3" t="s">
        <v>80</v>
      </c>
      <c r="G78" s="3" t="s">
        <v>80</v>
      </c>
      <c r="H78" s="3">
        <v>150</v>
      </c>
      <c r="I78" s="3" t="s">
        <v>80</v>
      </c>
      <c r="J78" s="3">
        <v>0</v>
      </c>
      <c r="K78">
        <f t="shared" si="2"/>
        <v>26</v>
      </c>
      <c r="M78" t="str">
        <f t="shared" si="3"/>
        <v>{name: 'Robert MacIntyre', score:26, roundScores:[3,3,10,10]},</v>
      </c>
    </row>
    <row r="79" spans="1:13" ht="15" thickBot="1" x14ac:dyDescent="0.4">
      <c r="A79" s="3" t="s">
        <v>77</v>
      </c>
      <c r="B79" t="s">
        <v>104</v>
      </c>
      <c r="C79" s="3" t="s">
        <v>79</v>
      </c>
      <c r="D79" s="3">
        <v>73</v>
      </c>
      <c r="E79" s="3">
        <v>77</v>
      </c>
      <c r="F79" s="3" t="s">
        <v>80</v>
      </c>
      <c r="G79" s="3" t="s">
        <v>80</v>
      </c>
      <c r="H79" s="3">
        <v>150</v>
      </c>
      <c r="I79" s="3" t="s">
        <v>80</v>
      </c>
      <c r="J79" s="3">
        <v>0</v>
      </c>
      <c r="K79">
        <f t="shared" si="2"/>
        <v>26</v>
      </c>
      <c r="M79" t="str">
        <f t="shared" si="3"/>
        <v>{name: 'Hiroshi Tai (a)', score:26, roundScores:[1,5,10,10]},</v>
      </c>
    </row>
    <row r="80" spans="1:13" ht="15" thickBot="1" x14ac:dyDescent="0.4">
      <c r="A80" s="3" t="s">
        <v>77</v>
      </c>
      <c r="B80" t="s">
        <v>105</v>
      </c>
      <c r="C80" s="3" t="s">
        <v>79</v>
      </c>
      <c r="D80" s="3">
        <v>77</v>
      </c>
      <c r="E80" s="3">
        <v>74</v>
      </c>
      <c r="F80" s="3" t="s">
        <v>80</v>
      </c>
      <c r="G80" s="3" t="s">
        <v>80</v>
      </c>
      <c r="H80" s="3">
        <v>151</v>
      </c>
      <c r="I80" s="3" t="s">
        <v>80</v>
      </c>
      <c r="J80" s="3">
        <v>0</v>
      </c>
      <c r="K80">
        <f t="shared" si="2"/>
        <v>27</v>
      </c>
      <c r="M80" t="str">
        <f t="shared" si="3"/>
        <v>{name: 'José María Olazábal', score:27, roundScores:[5,2,10,10]},</v>
      </c>
    </row>
    <row r="81" spans="1:13" ht="15" thickBot="1" x14ac:dyDescent="0.4">
      <c r="A81" s="3" t="s">
        <v>77</v>
      </c>
      <c r="B81" t="s">
        <v>106</v>
      </c>
      <c r="C81" s="3" t="s">
        <v>79</v>
      </c>
      <c r="D81" s="3">
        <v>76</v>
      </c>
      <c r="E81" s="3">
        <v>75</v>
      </c>
      <c r="F81" s="3" t="s">
        <v>80</v>
      </c>
      <c r="G81" s="3" t="s">
        <v>80</v>
      </c>
      <c r="H81" s="3">
        <v>151</v>
      </c>
      <c r="I81" s="3" t="s">
        <v>80</v>
      </c>
      <c r="J81" s="3">
        <v>0</v>
      </c>
      <c r="K81">
        <f t="shared" si="2"/>
        <v>27</v>
      </c>
      <c r="M81" t="str">
        <f t="shared" si="3"/>
        <v>{name: 'Christiaan Bezuidenhout', score:27, roundScores:[4,3,10,10]},</v>
      </c>
    </row>
    <row r="82" spans="1:13" ht="15" thickBot="1" x14ac:dyDescent="0.4">
      <c r="A82" s="3" t="s">
        <v>77</v>
      </c>
      <c r="B82" t="s">
        <v>107</v>
      </c>
      <c r="C82" s="3" t="s">
        <v>79</v>
      </c>
      <c r="D82" s="3">
        <v>72</v>
      </c>
      <c r="E82" s="3">
        <v>79</v>
      </c>
      <c r="F82" s="3" t="s">
        <v>80</v>
      </c>
      <c r="G82" s="3" t="s">
        <v>80</v>
      </c>
      <c r="H82" s="3">
        <v>151</v>
      </c>
      <c r="I82" s="3" t="s">
        <v>80</v>
      </c>
      <c r="J82" s="3">
        <v>0</v>
      </c>
      <c r="K82">
        <f t="shared" si="2"/>
        <v>27</v>
      </c>
      <c r="M82" t="str">
        <f t="shared" si="3"/>
        <v>{name: 'Cameron Young', score:27, roundScores:[0,7,10,10]},</v>
      </c>
    </row>
    <row r="83" spans="1:13" ht="15" thickBot="1" x14ac:dyDescent="0.4">
      <c r="A83" s="3" t="s">
        <v>77</v>
      </c>
      <c r="B83" t="s">
        <v>108</v>
      </c>
      <c r="C83" s="3" t="s">
        <v>79</v>
      </c>
      <c r="D83" s="3">
        <v>79</v>
      </c>
      <c r="E83" s="3">
        <v>73</v>
      </c>
      <c r="F83" s="3" t="s">
        <v>80</v>
      </c>
      <c r="G83" s="3" t="s">
        <v>80</v>
      </c>
      <c r="H83" s="3">
        <v>152</v>
      </c>
      <c r="I83" s="3" t="s">
        <v>80</v>
      </c>
      <c r="J83" s="3">
        <v>0</v>
      </c>
      <c r="K83">
        <f t="shared" si="2"/>
        <v>28</v>
      </c>
      <c r="M83" t="str">
        <f t="shared" si="3"/>
        <v>{name: 'Patton Kizzire', score:28, roundScores:[7,1,10,10]},</v>
      </c>
    </row>
    <row r="84" spans="1:13" ht="15" thickBot="1" x14ac:dyDescent="0.4">
      <c r="A84" s="3" t="s">
        <v>77</v>
      </c>
      <c r="B84" t="s">
        <v>109</v>
      </c>
      <c r="C84" s="3" t="s">
        <v>79</v>
      </c>
      <c r="D84" s="3">
        <v>78</v>
      </c>
      <c r="E84" s="3">
        <v>74</v>
      </c>
      <c r="F84" s="3" t="s">
        <v>80</v>
      </c>
      <c r="G84" s="3" t="s">
        <v>80</v>
      </c>
      <c r="H84" s="3">
        <v>152</v>
      </c>
      <c r="I84" s="3" t="s">
        <v>80</v>
      </c>
      <c r="J84" s="3">
        <v>0</v>
      </c>
      <c r="K84">
        <f t="shared" si="2"/>
        <v>28</v>
      </c>
      <c r="M84" t="str">
        <f t="shared" si="3"/>
        <v>{name: 'Lucas Glover', score:28, roundScores:[6,2,10,10]},</v>
      </c>
    </row>
    <row r="85" spans="1:13" ht="15" thickBot="1" x14ac:dyDescent="0.4">
      <c r="A85" s="3" t="s">
        <v>77</v>
      </c>
      <c r="B85" t="s">
        <v>110</v>
      </c>
      <c r="C85" s="3" t="s">
        <v>79</v>
      </c>
      <c r="D85" s="3">
        <v>77</v>
      </c>
      <c r="E85" s="3">
        <v>75</v>
      </c>
      <c r="F85" s="3" t="s">
        <v>80</v>
      </c>
      <c r="G85" s="3" t="s">
        <v>80</v>
      </c>
      <c r="H85" s="3">
        <v>152</v>
      </c>
      <c r="I85" s="3" t="s">
        <v>80</v>
      </c>
      <c r="J85" s="3">
        <v>0</v>
      </c>
      <c r="K85">
        <f t="shared" si="2"/>
        <v>28</v>
      </c>
      <c r="M85" t="str">
        <f t="shared" si="3"/>
        <v>{name: 'Taylor Pendrith', score:28, roundScores:[5,3,10,10]},</v>
      </c>
    </row>
    <row r="86" spans="1:13" ht="15" thickBot="1" x14ac:dyDescent="0.4">
      <c r="A86" s="3" t="s">
        <v>77</v>
      </c>
      <c r="B86" t="s">
        <v>111</v>
      </c>
      <c r="C86" s="3" t="s">
        <v>79</v>
      </c>
      <c r="D86" s="3">
        <v>74</v>
      </c>
      <c r="E86" s="3">
        <v>78</v>
      </c>
      <c r="F86" s="3" t="s">
        <v>80</v>
      </c>
      <c r="G86" s="3" t="s">
        <v>80</v>
      </c>
      <c r="H86" s="3">
        <v>152</v>
      </c>
      <c r="I86" s="3" t="s">
        <v>80</v>
      </c>
      <c r="J86" s="3">
        <v>0</v>
      </c>
      <c r="K86">
        <f t="shared" si="2"/>
        <v>28</v>
      </c>
      <c r="M86" t="str">
        <f t="shared" si="3"/>
        <v>{name: 'Will Zalatoris', score:28, roundScores:[2,6,10,10]},</v>
      </c>
    </row>
    <row r="87" spans="1:13" ht="15" thickBot="1" x14ac:dyDescent="0.4">
      <c r="A87" s="3" t="s">
        <v>77</v>
      </c>
      <c r="B87" t="s">
        <v>112</v>
      </c>
      <c r="C87" s="3" t="s">
        <v>79</v>
      </c>
      <c r="D87" s="3">
        <v>79</v>
      </c>
      <c r="E87" s="3">
        <v>74</v>
      </c>
      <c r="F87" s="3" t="s">
        <v>80</v>
      </c>
      <c r="G87" s="3" t="s">
        <v>80</v>
      </c>
      <c r="H87" s="3">
        <v>153</v>
      </c>
      <c r="I87" s="3" t="s">
        <v>80</v>
      </c>
      <c r="J87" s="3">
        <v>0</v>
      </c>
      <c r="K87">
        <f t="shared" si="2"/>
        <v>29</v>
      </c>
      <c r="M87" t="str">
        <f t="shared" si="3"/>
        <v>{name: 'Thomas Detry', score:29, roundScores:[7,2,10,10]},</v>
      </c>
    </row>
    <row r="88" spans="1:13" ht="15" thickBot="1" x14ac:dyDescent="0.4">
      <c r="A88" s="3" t="s">
        <v>77</v>
      </c>
      <c r="B88" t="s">
        <v>113</v>
      </c>
      <c r="C88" s="3" t="s">
        <v>79</v>
      </c>
      <c r="D88" s="3">
        <v>77</v>
      </c>
      <c r="E88" s="3">
        <v>76</v>
      </c>
      <c r="F88" s="3" t="s">
        <v>80</v>
      </c>
      <c r="G88" s="3" t="s">
        <v>80</v>
      </c>
      <c r="H88" s="3">
        <v>153</v>
      </c>
      <c r="I88" s="3" t="s">
        <v>80</v>
      </c>
      <c r="J88" s="3">
        <v>0</v>
      </c>
      <c r="K88">
        <f t="shared" si="2"/>
        <v>29</v>
      </c>
      <c r="M88" t="str">
        <f t="shared" si="3"/>
        <v>{name: 'Evan Beck (a)', score:29, roundScores:[5,4,10,10]},</v>
      </c>
    </row>
    <row r="89" spans="1:13" ht="15" thickBot="1" x14ac:dyDescent="0.4">
      <c r="A89" s="3" t="s">
        <v>77</v>
      </c>
      <c r="B89" t="s">
        <v>114</v>
      </c>
      <c r="C89" s="3" t="s">
        <v>79</v>
      </c>
      <c r="D89" s="3">
        <v>74</v>
      </c>
      <c r="E89" s="3">
        <v>79</v>
      </c>
      <c r="F89" s="3" t="s">
        <v>80</v>
      </c>
      <c r="G89" s="3" t="s">
        <v>80</v>
      </c>
      <c r="H89" s="3">
        <v>153</v>
      </c>
      <c r="I89" s="3" t="s">
        <v>80</v>
      </c>
      <c r="J89" s="3">
        <v>0</v>
      </c>
      <c r="K89">
        <f t="shared" si="2"/>
        <v>29</v>
      </c>
      <c r="M89" t="str">
        <f t="shared" si="3"/>
        <v>{name: 'Cam Davis', score:29, roundScores:[2,7,10,10]},</v>
      </c>
    </row>
    <row r="90" spans="1:13" ht="15" thickBot="1" x14ac:dyDescent="0.4">
      <c r="A90" s="3" t="s">
        <v>77</v>
      </c>
      <c r="B90" t="s">
        <v>115</v>
      </c>
      <c r="C90" s="3" t="s">
        <v>79</v>
      </c>
      <c r="D90" s="3">
        <v>78</v>
      </c>
      <c r="E90" s="3">
        <v>76</v>
      </c>
      <c r="F90" s="3" t="s">
        <v>80</v>
      </c>
      <c r="G90" s="3" t="s">
        <v>80</v>
      </c>
      <c r="H90" s="3">
        <v>154</v>
      </c>
      <c r="I90" s="3" t="s">
        <v>80</v>
      </c>
      <c r="J90" s="3">
        <v>0</v>
      </c>
      <c r="K90">
        <f t="shared" si="2"/>
        <v>30</v>
      </c>
      <c r="M90" t="str">
        <f t="shared" si="3"/>
        <v>{name: 'Matthieu Pavon', score:30, roundScores:[6,4,10,10]},</v>
      </c>
    </row>
    <row r="91" spans="1:13" ht="15" thickBot="1" x14ac:dyDescent="0.4">
      <c r="A91" s="3" t="s">
        <v>77</v>
      </c>
      <c r="B91" t="s">
        <v>116</v>
      </c>
      <c r="C91" s="3" t="s">
        <v>79</v>
      </c>
      <c r="D91" s="3">
        <v>77</v>
      </c>
      <c r="E91" s="3">
        <v>77</v>
      </c>
      <c r="F91" s="3" t="s">
        <v>80</v>
      </c>
      <c r="G91" s="3" t="s">
        <v>80</v>
      </c>
      <c r="H91" s="3">
        <v>154</v>
      </c>
      <c r="I91" s="3" t="s">
        <v>80</v>
      </c>
      <c r="J91" s="3">
        <v>0</v>
      </c>
      <c r="K91">
        <f t="shared" si="2"/>
        <v>30</v>
      </c>
      <c r="M91" t="str">
        <f t="shared" si="3"/>
        <v>{name: 'Laurie Canter', score:30, roundScores:[5,5,10,10]},</v>
      </c>
    </row>
    <row r="92" spans="1:13" ht="15" thickBot="1" x14ac:dyDescent="0.4">
      <c r="A92" s="3" t="s">
        <v>77</v>
      </c>
      <c r="B92" t="s">
        <v>117</v>
      </c>
      <c r="C92" s="3" t="s">
        <v>79</v>
      </c>
      <c r="D92" s="3">
        <v>76</v>
      </c>
      <c r="E92" s="3">
        <v>78</v>
      </c>
      <c r="F92" s="3" t="s">
        <v>80</v>
      </c>
      <c r="G92" s="3" t="s">
        <v>80</v>
      </c>
      <c r="H92" s="3">
        <v>154</v>
      </c>
      <c r="I92" s="3" t="s">
        <v>80</v>
      </c>
      <c r="J92" s="3">
        <v>0</v>
      </c>
      <c r="K92">
        <f t="shared" si="2"/>
        <v>30</v>
      </c>
      <c r="M92" t="str">
        <f t="shared" si="3"/>
        <v>{name: 'Jose Luis Ballester Barrio', score:30, roundScores:[4,6,10,10]},</v>
      </c>
    </row>
    <row r="93" spans="1:13" ht="15" thickBot="1" x14ac:dyDescent="0.4">
      <c r="A93" s="3" t="s">
        <v>77</v>
      </c>
      <c r="B93" t="s">
        <v>118</v>
      </c>
      <c r="C93" s="3" t="s">
        <v>79</v>
      </c>
      <c r="D93" s="3">
        <v>79</v>
      </c>
      <c r="E93" s="3">
        <v>76</v>
      </c>
      <c r="F93" s="3" t="s">
        <v>80</v>
      </c>
      <c r="G93" s="3" t="s">
        <v>80</v>
      </c>
      <c r="H93" s="3">
        <v>155</v>
      </c>
      <c r="I93" s="3" t="s">
        <v>80</v>
      </c>
      <c r="J93" s="3">
        <v>0</v>
      </c>
      <c r="K93">
        <f t="shared" si="2"/>
        <v>31</v>
      </c>
      <c r="M93" t="str">
        <f t="shared" si="3"/>
        <v>{name: 'Thriston Lawrence', score:31, roundScores:[7,4,10,10]},</v>
      </c>
    </row>
    <row r="94" spans="1:13" ht="15" thickBot="1" x14ac:dyDescent="0.4">
      <c r="A94" s="3" t="s">
        <v>77</v>
      </c>
      <c r="B94" t="s">
        <v>119</v>
      </c>
      <c r="C94" s="3" t="s">
        <v>79</v>
      </c>
      <c r="D94" s="3">
        <v>79</v>
      </c>
      <c r="E94" s="3">
        <v>76</v>
      </c>
      <c r="F94" s="3" t="s">
        <v>80</v>
      </c>
      <c r="G94" s="3" t="s">
        <v>80</v>
      </c>
      <c r="H94" s="3">
        <v>155</v>
      </c>
      <c r="I94" s="3" t="s">
        <v>80</v>
      </c>
      <c r="J94" s="3">
        <v>0</v>
      </c>
      <c r="K94">
        <f t="shared" si="2"/>
        <v>31</v>
      </c>
      <c r="M94" t="str">
        <f t="shared" si="3"/>
        <v>{name: 'Noah Kent (a)', score:31, roundScores:[7,4,10,10]},</v>
      </c>
    </row>
    <row r="95" spans="1:13" ht="15" thickBot="1" x14ac:dyDescent="0.4">
      <c r="A95" s="3" t="s">
        <v>77</v>
      </c>
      <c r="B95" t="s">
        <v>120</v>
      </c>
      <c r="C95" s="3" t="s">
        <v>79</v>
      </c>
      <c r="D95" s="3">
        <v>75</v>
      </c>
      <c r="E95" s="3">
        <v>80</v>
      </c>
      <c r="F95" s="3" t="s">
        <v>80</v>
      </c>
      <c r="G95" s="3" t="s">
        <v>80</v>
      </c>
      <c r="H95" s="3">
        <v>155</v>
      </c>
      <c r="I95" s="3" t="s">
        <v>80</v>
      </c>
      <c r="J95" s="3">
        <v>0</v>
      </c>
      <c r="K95">
        <f t="shared" si="2"/>
        <v>31</v>
      </c>
      <c r="M95" t="str">
        <f t="shared" si="3"/>
        <v>{name: 'Ángel Cabrera', score:31, roundScores:[3,8,10,10]},</v>
      </c>
    </row>
    <row r="96" spans="1:13" ht="15" thickBot="1" x14ac:dyDescent="0.4">
      <c r="A96" s="3" t="s">
        <v>77</v>
      </c>
      <c r="B96" t="s">
        <v>121</v>
      </c>
      <c r="C96" s="3" t="s">
        <v>79</v>
      </c>
      <c r="D96" s="3">
        <v>90</v>
      </c>
      <c r="E96" s="3">
        <v>71</v>
      </c>
      <c r="F96" s="3" t="s">
        <v>80</v>
      </c>
      <c r="G96" s="3" t="s">
        <v>80</v>
      </c>
      <c r="H96" s="3">
        <v>161</v>
      </c>
      <c r="I96" s="3" t="s">
        <v>80</v>
      </c>
      <c r="J96" s="3">
        <v>0</v>
      </c>
      <c r="K96">
        <f t="shared" si="2"/>
        <v>37</v>
      </c>
      <c r="M96" t="str">
        <f t="shared" si="3"/>
        <v>{name: 'Nick Dunlap', score:37, roundScores:[18,-1,10,10]},</v>
      </c>
    </row>
  </sheetData>
  <hyperlinks>
    <hyperlink ref="B3" r:id="rId1" display="https://www.espn.com/golf/player/_/id/569/justin-rose" xr:uid="{02E83529-6DEB-40E1-B395-2AE0D3264740}"/>
    <hyperlink ref="B4" r:id="rId2" display="https://www.espn.com/golf/player/_/id/5579/patrick-reed" xr:uid="{9B23B7EF-0EC9-4D40-BEE9-9CE9DEA05016}"/>
    <hyperlink ref="B5" r:id="rId3" display="https://www.espn.com/golf/player/_/id/9478/scottie-scheffler" xr:uid="{93371E61-BF81-4AC6-803C-3E5CD9A98902}"/>
    <hyperlink ref="B6" r:id="rId4" display="https://www.espn.com/golf/player/_/id/11382/sungjae-im" xr:uid="{91B22177-AC64-4D2A-8657-4C7688A0FA0E}"/>
    <hyperlink ref="B7" r:id="rId5" display="https://www.espn.com/golf/player/_/id/10046/bryson-dechambeau" xr:uid="{BB7FF5FE-E1B1-4FB4-9A49-9E2B1CAA18B7}"/>
    <hyperlink ref="B8" r:id="rId6" display="https://www.espn.com/golf/player/_/id/4375972/ludvig-aberg" xr:uid="{94163B7A-C38A-4B74-9B9A-7D19DFFA4677}"/>
    <hyperlink ref="B9" r:id="rId7" display="https://www.espn.com/golf/player/_/id/686/zach-johnson" xr:uid="{3681BA8F-C262-4F70-ABE5-79D99BEDB85D}"/>
    <hyperlink ref="B10" r:id="rId8" display="https://www.espn.com/golf/player/_/id/10140/xander-schauffele" xr:uid="{C02E7946-3C6A-4941-A43A-5B33E314F039}"/>
    <hyperlink ref="B11" r:id="rId9" display="https://www.espn.com/golf/player/_/id/1680/jason-day" xr:uid="{15223C90-9145-45B8-A253-8A2EB65EB6BB}"/>
    <hyperlink ref="B12" r:id="rId10" display="https://www.espn.com/golf/player/_/id/9126/corey-conners" xr:uid="{6152EAA4-3C7E-4DAF-A69A-32A21EC89115}"/>
    <hyperlink ref="B13" r:id="rId11" display="https://www.espn.com/golf/player/_/id/5408/harris-english" xr:uid="{58B0833A-8FCE-43EE-9107-B214E7DDEFA3}"/>
    <hyperlink ref="B14" r:id="rId12" display="https://www.espn.com/golf/player/_/id/8973/max-homa" xr:uid="{96FB3EBF-2541-4708-BA75-CA45CFDF109A}"/>
    <hyperlink ref="B15" r:id="rId13" display="https://www.espn.com/golf/player/_/id/780/bubba-watson" xr:uid="{A99213A4-17FE-4969-AD36-2EA8E027B12F}"/>
    <hyperlink ref="B16" r:id="rId14" display="https://www.espn.com/golf/player/_/id/9780/jon-rahm" xr:uid="{5A86FFF6-E639-41CD-B09B-FFCBB80A9EE7}"/>
    <hyperlink ref="B17" r:id="rId15" display="https://www.espn.com/golf/player/_/id/5467/jordan-spieth" xr:uid="{34C877ED-7553-4213-BE5D-84C48657C0CF}"/>
    <hyperlink ref="B18" r:id="rId16" display="https://www.espn.com/golf/player/_/id/6086/tom-hoge" xr:uid="{C89406F0-B4EB-4340-BF3A-10A4C0C86340}"/>
    <hyperlink ref="B19" r:id="rId17" display="https://www.espn.com/golf/player/_/id/5553/tyrrell-hatton" xr:uid="{00303C7B-123A-42DC-97DC-85E3AFB65939}"/>
    <hyperlink ref="B20" r:id="rId18" display="https://www.espn.com/golf/player/_/id/4901368/matt-mccarty" xr:uid="{6C224173-61B6-4339-AF80-77651659B95C}"/>
    <hyperlink ref="B21" r:id="rId19" display="https://www.espn.com/golf/player/_/id/10592/collin-morikawa" xr:uid="{782F99BA-7802-487C-B4F9-5ADE174C4089}"/>
    <hyperlink ref="B22" r:id="rId20" display="https://www.espn.com/golf/player/_/id/5860/hideki-matsuyama" xr:uid="{4DEB5881-1819-4345-B3A3-C28118C4FE5D}"/>
    <hyperlink ref="B23" r:id="rId21" display="https://www.espn.com/golf/player/_/id/9025/daniel-berger" xr:uid="{9D09DD87-66A2-4C01-AEE8-501CD448CD10}"/>
    <hyperlink ref="B24" r:id="rId22" display="https://www.espn.com/golf/player/_/id/10058/davis-riley" xr:uid="{021EF0F2-7B87-49A1-BFF2-E5C46A7DD65B}"/>
    <hyperlink ref="B25" r:id="rId23" display="https://www.espn.com/golf/player/_/id/5539/tommy-fleetwood" xr:uid="{8E8362CD-46D8-4E97-9579-0B59B8DD52D7}"/>
    <hyperlink ref="B26" r:id="rId24" display="https://www.espn.com/golf/player/_/id/5285/byeong-hun-an" xr:uid="{8479518B-3B16-47F5-9201-473E27D4DF7F}"/>
    <hyperlink ref="B27" r:id="rId25" display="https://www.espn.com/golf/player/_/id/4364873/viktor-hovland" xr:uid="{B5345802-E2C2-4FFD-9360-A65362133A8D}"/>
    <hyperlink ref="B28" r:id="rId26" display="https://www.espn.com/golf/player/_/id/10906/aaron-rai" xr:uid="{2F33AA4B-D453-41F5-84CF-DB39B33E2604}"/>
    <hyperlink ref="B29" r:id="rId27" display="https://www.espn.com/golf/player/_/id/8974/michael-kim" xr:uid="{4656F1D4-5ECB-4880-A3E1-3C0F4ADC5E56}"/>
    <hyperlink ref="B30" r:id="rId28" display="https://www.espn.com/golf/player/_/id/10054/denny-mccarthy" xr:uid="{47F79D6D-9E15-4986-AA3A-497C507CFFAC}"/>
    <hyperlink ref="B31" r:id="rId29" display="https://www.espn.com/golf/player/_/id/10980/sahith-theegala" xr:uid="{2A687EAA-EFEE-479E-89C7-1D8B4702A794}"/>
    <hyperlink ref="B32" r:id="rId30" display="https://www.espn.com/golf/player/_/id/11099/joaquin-niemann" xr:uid="{4AD19AEA-E52E-4105-B322-6CEF457711B1}"/>
    <hyperlink ref="B33" r:id="rId31" display="https://www.espn.com/golf/player/_/id/9525/brian-campbell" xr:uid="{0AD31AEA-D434-454E-803F-04AE52D62A90}"/>
    <hyperlink ref="B34" r:id="rId32" display="https://www.espn.com/golf/player/_/id/9530/maverick-mcnealy" xr:uid="{FCAC5A8B-CC5D-4CFD-B956-D4D5D4ECB5BE}"/>
    <hyperlink ref="B35" r:id="rId33" display="https://www.espn.com/golf/player/_/id/11101/max-greyserman" xr:uid="{10891EA9-C51C-4E5D-B9CB-21B84C268B67}"/>
    <hyperlink ref="B36" r:id="rId34" display="https://www.espn.com/golf/player/_/id/11253/rasmus-h%C3%B8jgaard" xr:uid="{CCCA5780-0F68-434B-A743-22C40AB258CD}"/>
    <hyperlink ref="B37" r:id="rId35" display="https://www.espn.com/golf/player/_/id/4848/justin-thomas" xr:uid="{F1E90D4F-9C9C-4C95-BC6C-00157C77AF92}"/>
    <hyperlink ref="B38" r:id="rId36" display="https://www.espn.com/golf/player/_/id/6007/patrick-cantlay" xr:uid="{D0E4F727-8E40-409F-B502-EDD6C65BAF6B}"/>
    <hyperlink ref="B39" r:id="rId37" display="https://www.espn.com/golf/player/_/id/1225/brian-harman" xr:uid="{7859495A-8544-4188-832F-E44BB53ADDB0}"/>
    <hyperlink ref="B40" r:id="rId38" display="https://www.espn.com/golf/player/_/id/1097/charl-schwartzel" xr:uid="{0C28F61B-68E7-4D9B-9EB3-5C7B2152E5AF}"/>
    <hyperlink ref="B41" r:id="rId39" display="https://www.espn.com/golf/player/_/id/3792/nick-taylor" xr:uid="{9865CC47-5C4D-4029-BC72-FF3933673BD4}"/>
    <hyperlink ref="B42" r:id="rId40" display="https://www.espn.com/golf/player/_/id/9037/matt-fitzpatrick" xr:uid="{5111EB89-D897-4CD6-8B09-0832499C382C}"/>
    <hyperlink ref="B43" r:id="rId41" display="https://www.espn.com/golf/player/_/id/4419142/akshay-bhatia" xr:uid="{717C30A1-6F0A-4EEF-9130-451AB939D259}"/>
    <hyperlink ref="B44" r:id="rId42" display="https://www.espn.com/golf/player/_/id/4304/danny-willett" xr:uid="{72064A40-4985-4098-9F6A-0EECFD0B714C}"/>
    <hyperlink ref="B45" r:id="rId43" display="https://www.espn.com/golf/player/_/id/10505/jt-poston" xr:uid="{FB21284C-7590-47C9-ABC0-3B6779A63C1E}"/>
    <hyperlink ref="B46" r:id="rId44" display="https://www.espn.com/golf/player/_/id/4587/shane-lowry" xr:uid="{5CB45CC4-DB9F-4323-93A0-3B7B7C408720}"/>
    <hyperlink ref="B47" r:id="rId45" display="https://www.espn.com/golf/player/_/id/11119/wyndham-clark" xr:uid="{13D54610-25E4-46F7-9A85-45D66EAFAEF4}"/>
    <hyperlink ref="B48" r:id="rId46" display="https://www.espn.com/golf/player/_/id/9938/sam-burns" xr:uid="{30D7953C-54E6-4B9F-AFDF-0C137A112503}"/>
    <hyperlink ref="B49" r:id="rId47" display="https://www.espn.com/golf/player/_/id/4602218/davis-thompson" xr:uid="{C5EB274C-E385-4954-BDFB-49C74DEB061C}"/>
    <hyperlink ref="B50" r:id="rId48" display="https://www.espn.com/golf/player/_/id/4410932/min-woo-lee" xr:uid="{045319C1-2E56-4AEA-8A89-7C4D742557E3}"/>
    <hyperlink ref="B51" r:id="rId49" display="https://www.espn.com/golf/player/_/id/10166/jj-spaun" xr:uid="{6377F862-DC1F-43B8-8FDB-436DB8AD1EF9}"/>
    <hyperlink ref="B52" r:id="rId50" display="https://www.espn.com/golf/player/_/id/4408316/nico-echavarria" xr:uid="{679FEEA6-FC83-4EC0-B3D9-B4DBFEEEEBF7}"/>
    <hyperlink ref="B53" r:id="rId51" display="https://www.espn.com/golf/player/_/id/6937/stephan-jaeger" xr:uid="{A4A7A264-0B06-4C88-B2EA-9F8B94725750}"/>
    <hyperlink ref="B54" r:id="rId52" display="https://www.espn.com/golf/player/_/id/4602673/tom-kim" xr:uid="{E59946D1-9D82-48B0-8CCA-385D5CE994C3}"/>
    <hyperlink ref="B55" r:id="rId53" display="https://www.espn.com/golf/player/_/id/5409/russell-henley" xr:uid="{CEBBEC6B-D961-4F1F-B6CF-3860EC2E1850}"/>
    <hyperlink ref="B56" r:id="rId54" display="https://www.espn.com/golf/player/_/id/3449/chris-kirk" xr:uid="{C651B3B1-F6AE-4FE4-B840-82F08775E24D}"/>
    <hyperlink ref="B57" r:id="rId55" display="https://www.espn.com/golf/player/_/id/3448/dustin-johnson" xr:uid="{B1AF48DC-6956-4429-814F-A6356C5CFA34}"/>
    <hyperlink ref="B58" r:id="rId56" display="https://www.espn.com/golf/player/_/id/261/bernhard-langer" xr:uid="{1E870BFD-4054-4CA3-81F5-AE3A3FB11C53}"/>
    <hyperlink ref="B59" r:id="rId57" display="https://www.espn.com/golf/player/_/id/4513/keegan-bradley" xr:uid="{84DBEE9A-C6DB-459C-9F44-17CD514B4F7D}"/>
    <hyperlink ref="B60" r:id="rId58" display="https://www.espn.com/golf/player/_/id/5203536/justin-hastings" xr:uid="{E99D1CE5-69C4-4FA0-B9CF-D1748F7563A7}"/>
    <hyperlink ref="B61" r:id="rId59" display="https://www.espn.com/golf/player/_/id/4868733/joe-highsmith" xr:uid="{0770DF70-FBA8-4FC2-B8DC-0B406B72B23E}"/>
    <hyperlink ref="B62" r:id="rId60" display="https://www.espn.com/golf/player/_/id/3683/rafael-campos" xr:uid="{4B537A98-1AE3-4660-9E3F-4E45B115F89C}"/>
    <hyperlink ref="B63" r:id="rId61" display="https://www.espn.com/golf/player/_/id/453/mike-weir" xr:uid="{892359AE-385F-40D7-93D4-B54056023B56}"/>
    <hyperlink ref="B64" r:id="rId62" display="https://www.espn.com/golf/player/_/id/2230/tony-finau" xr:uid="{251586C2-881E-4005-A613-63B3B8E65F80}"/>
    <hyperlink ref="B65" r:id="rId63" display="https://www.espn.com/golf/player/_/id/10372/adam-schenk" xr:uid="{04A49585-A1B9-4AED-9CC2-8ECB904ED7AE}"/>
    <hyperlink ref="B66" r:id="rId64" display="https://www.espn.com/golf/player/_/id/158/sergio-garcia" xr:uid="{1BBFD711-1E06-40AF-988B-1DAE5892573C}"/>
    <hyperlink ref="B67" r:id="rId65" display="https://www.espn.com/golf/player/_/id/91/fred-couples" xr:uid="{EE443C45-9A63-4562-840D-DE5BC942BC68}"/>
    <hyperlink ref="B68" r:id="rId66" display="https://www.espn.com/golf/player/_/id/8961/sepp-straka" xr:uid="{A1F0CE97-5E83-47C7-AA90-A3B0DD602CD7}"/>
    <hyperlink ref="B69" r:id="rId67" display="https://www.espn.com/golf/player/_/id/388/adam-scott" xr:uid="{F1581C0B-3C49-4150-8308-3AF8B28136A6}"/>
    <hyperlink ref="B70" r:id="rId68" display="https://www.espn.com/golf/player/_/id/1651/billy-horschel" xr:uid="{3314CCB5-0F54-48B1-ADF7-795CD0791788}"/>
    <hyperlink ref="B71" r:id="rId69" display="https://www.espn.com/golf/player/_/id/308/phil-mickelson" xr:uid="{7A3FC10E-E7FC-4761-8A34-75B2365078F6}"/>
    <hyperlink ref="B72" r:id="rId70" display="https://www.espn.com/golf/player/_/id/6798/brooks-koepka" xr:uid="{5E64A4D3-AEBD-41D5-91F2-8F39571A7FBE}"/>
    <hyperlink ref="B73" r:id="rId71" display="https://www.espn.com/golf/player/_/id/9131/cameron-smith" xr:uid="{E80E030E-D501-495C-A0D6-CE9BBDCD4296}"/>
    <hyperlink ref="B74" r:id="rId72" display="https://www.espn.com/golf/player/_/id/4425898/austin-eckroat" xr:uid="{CA378D24-1EA1-48D7-B679-30822E43BA00}"/>
    <hyperlink ref="B75" r:id="rId73" display="https://www.espn.com/golf/player/_/id/11250/nicolai-h%C3%B8jgaard" xr:uid="{06B8FBE2-F46F-4CA8-9BDD-1AF5BD1BFD44}"/>
    <hyperlink ref="B76" r:id="rId74" display="https://www.espn.com/golf/player/_/id/4349547/kevin-yu" xr:uid="{E16D774B-1D25-4973-86A5-E7CF070B82DE}"/>
    <hyperlink ref="B77" r:id="rId75" display="https://www.espn.com/golf/player/_/id/1030/jhonattan-vegas" xr:uid="{5386380B-5F12-41E2-AFAB-0E169EDB49FE}"/>
    <hyperlink ref="B78" r:id="rId76" display="https://www.espn.com/golf/player/_/id/11378/robert-macintyre" xr:uid="{3BD576AF-96B6-4A07-B48A-18A9BD2E6E75}"/>
    <hyperlink ref="B79" r:id="rId77" display="https://www.espn.com/golf/player/_/id/5214992/hiroshi-tai" xr:uid="{26F23FA0-300A-4BF7-9D75-DB01B7CECF7B}"/>
    <hyperlink ref="B80" r:id="rId78" display="https://www.espn.com/golf/player/_/id/329/jose-maria-olazabal" xr:uid="{FCC28191-2BA7-4D4C-8794-45784CB25B2C}"/>
    <hyperlink ref="B81" r:id="rId79" display="https://www.espn.com/golf/player/_/id/9243/christiaan-bezuidenhout" xr:uid="{F340CB95-8A7C-4C46-875A-EBF02C742176}"/>
    <hyperlink ref="B82" r:id="rId80" display="https://www.espn.com/golf/player/_/id/4425906/cameron-young" xr:uid="{715CF576-6AAB-48CE-A5C9-639B8CE717A3}"/>
    <hyperlink ref="B83" r:id="rId81" display="https://www.espn.com/golf/player/_/id/3980/patton-kizzire" xr:uid="{2E38DE0C-2236-4137-A1D7-94BBCAE45B8D}"/>
    <hyperlink ref="B84" r:id="rId82" display="https://www.espn.com/golf/player/_/id/676/lucas-glover" xr:uid="{D6CF171C-5146-4938-8348-C32077AB8C6B}"/>
    <hyperlink ref="B85" r:id="rId83" display="https://www.espn.com/golf/player/_/id/9658/taylor-pendrith" xr:uid="{4E0AE993-12B0-46FF-B219-47AFB0F8F5B7}"/>
    <hyperlink ref="B86" r:id="rId84" display="https://www.espn.com/golf/player/_/id/9877/will-zalatoris" xr:uid="{E9E6C58E-F93A-4907-B3BA-68517B090AF7}"/>
    <hyperlink ref="B87" r:id="rId85" display="https://www.espn.com/golf/player/_/id/4837/thomas-detry" xr:uid="{591BA623-C123-4AE9-A3C3-BFA515B0F52A}"/>
    <hyperlink ref="B88" r:id="rId86" display="https://www.espn.com/golf/player/_/id/10559/evan-beck" xr:uid="{FBEA8B09-E02C-4B59-9804-BF94DB3077FE}"/>
    <hyperlink ref="B89" r:id="rId87" display="https://www.espn.com/golf/player/_/id/10863/cam-davis" xr:uid="{A3957D14-3C86-4FD1-8BA3-A21D10FB07F6}"/>
    <hyperlink ref="B90" r:id="rId88" display="https://www.espn.com/golf/player/_/id/10596/matthieu-pavon" xr:uid="{F3336A41-3B71-4C36-A6B7-5EEDF19C4167}"/>
    <hyperlink ref="B91" r:id="rId89" display="https://www.espn.com/golf/player/_/id/5550/laurie-canter" xr:uid="{A0CF5E10-F2DA-49AD-A847-C50EB2E78D92}"/>
    <hyperlink ref="B92" r:id="rId90" display="https://www.espn.com/golf/player/_/id/5152205/jose-luis-ballester-barrio" xr:uid="{B78B2A52-5BB5-4C46-B7A3-0B5606FED387}"/>
    <hyperlink ref="B93" r:id="rId91" display="https://www.espn.com/golf/player/_/id/9240/thriston-lawrence" xr:uid="{5BF31133-60E7-4605-928E-ABF4A2DDA794}"/>
    <hyperlink ref="B94" r:id="rId92" display="https://www.espn.com/golf/player/_/id/5276688/noah-kent" xr:uid="{F320B2C7-4967-4B97-B328-6A6DE40C7A44}"/>
    <hyperlink ref="B95" r:id="rId93" display="https://www.espn.com/golf/player/_/id/65/angel-cabrera" xr:uid="{2A539863-E9C0-4C74-B9C8-86731CDF5C8C}"/>
    <hyperlink ref="B96" r:id="rId94" display="https://www.espn.com/golf/player/_/id/4832046/nick-dunlap" xr:uid="{AE2A14FF-2D76-4CB8-B634-337E889207EF}"/>
  </hyperlinks>
  <pageMargins left="0.7" right="0.7" top="0.75" bottom="0.75" header="0.3" footer="0.3"/>
  <pageSetup orientation="portrait" r:id="rId95"/>
  <drawing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999-A3A4-422B-AA78-80A7274797F9}">
  <dimension ref="A1:P21"/>
  <sheetViews>
    <sheetView tabSelected="1" zoomScale="80" zoomScaleNormal="80" workbookViewId="0">
      <selection activeCell="F17" sqref="F17"/>
    </sheetView>
  </sheetViews>
  <sheetFormatPr defaultRowHeight="14.5" x14ac:dyDescent="0.35"/>
  <cols>
    <col min="1" max="1" width="12.1796875" bestFit="1" customWidth="1"/>
    <col min="2" max="2" width="11.7265625" bestFit="1" customWidth="1"/>
    <col min="3" max="3" width="10.81640625" bestFit="1" customWidth="1"/>
    <col min="4" max="4" width="11.81640625" bestFit="1" customWidth="1"/>
    <col min="5" max="5" width="15" bestFit="1" customWidth="1"/>
    <col min="6" max="6" width="10.7265625" bestFit="1" customWidth="1"/>
    <col min="7" max="7" width="19.54296875" bestFit="1" customWidth="1"/>
    <col min="8" max="8" width="12" bestFit="1" customWidth="1"/>
    <col min="9" max="14" width="13.26953125" bestFit="1" customWidth="1"/>
  </cols>
  <sheetData>
    <row r="1" spans="1:16" x14ac:dyDescent="0.35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P1" s="5"/>
    </row>
    <row r="2" spans="1:16" x14ac:dyDescent="0.35">
      <c r="A2" t="s">
        <v>130</v>
      </c>
      <c r="B2">
        <f>SUM(SMALL(I2:N2,1),SMALL(I2:N2,2),SMALL(I2:N2,3),SMALL(I2:N2,4))</f>
        <v>-13</v>
      </c>
      <c r="C2" t="s">
        <v>13</v>
      </c>
      <c r="D2" t="s">
        <v>16</v>
      </c>
      <c r="E2" t="s">
        <v>47</v>
      </c>
      <c r="F2" t="s">
        <v>56</v>
      </c>
      <c r="G2" t="s">
        <v>96</v>
      </c>
      <c r="H2" t="s">
        <v>107</v>
      </c>
      <c r="I2">
        <f>_xlfn.XLOOKUP(C2,golfers!$B:$B,golfers!$K:$K,,0,1)</f>
        <v>-8</v>
      </c>
      <c r="J2">
        <f>_xlfn.XLOOKUP(D2,golfers!$B:$B,golfers!$K:$K,,0,1)</f>
        <v>-7</v>
      </c>
      <c r="K2">
        <f>_xlfn.XLOOKUP(E2,golfers!$B:$B,golfers!$K:$K,,0,1)</f>
        <v>0</v>
      </c>
      <c r="L2">
        <f>_xlfn.XLOOKUP(F2,golfers!$B:$B,golfers!$K:$K,,0,1)</f>
        <v>2</v>
      </c>
      <c r="M2">
        <f>_xlfn.XLOOKUP(G2,golfers!$B:$B,golfers!$K:$K,,0,1)</f>
        <v>25</v>
      </c>
      <c r="N2">
        <f>_xlfn.XLOOKUP(H2,golfers!$B:$B,golfers!$K:$K,,0,1)</f>
        <v>27</v>
      </c>
      <c r="P2" t="str">
        <f>"{ name: '"&amp;A2&amp;"', points: "&amp;B2&amp;", selectedPlayers:[{name: '"&amp;C2&amp;"', score:"&amp;I2&amp;"},{name: '"&amp;D2&amp;"', score:"&amp;J2&amp;"},{name: '"&amp;E2&amp;"', score:"&amp;K2&amp;"},{name: '"&amp;F2&amp;"', score:"&amp;L2&amp;"},{name: '"&amp;G2&amp;"', score:"&amp;M2&amp;"},{name: '"&amp;H2&amp;"', score:"&amp;N2&amp;"}]},"</f>
        <v>{ name: 'K-Dawg', points: -13, selectedPlayers:[{name: 'Scottie Scheffler', score:-8},{name: 'Bryson DeChambeau', score:-7},{name: 'Sahith Theegala', score:0},{name: 'Patrick Cantlay', score:2},{name: 'Phil Mickelson', score:25},{name: 'Cameron Young', score:27}]},</v>
      </c>
    </row>
    <row r="3" spans="1:16" x14ac:dyDescent="0.35">
      <c r="A3" t="s">
        <v>138</v>
      </c>
      <c r="B3">
        <f t="shared" ref="B3:B21" si="0">SUM(SMALL(I3:N3,1),SMALL(I3:N3,2),SMALL(I3:N3,3),SMALL(I3:N3,4))</f>
        <v>-26</v>
      </c>
      <c r="C3" t="s">
        <v>13</v>
      </c>
      <c r="D3" t="s">
        <v>10</v>
      </c>
      <c r="E3" t="s">
        <v>22</v>
      </c>
      <c r="F3" t="s">
        <v>71</v>
      </c>
      <c r="G3" t="s">
        <v>36</v>
      </c>
      <c r="H3" t="s">
        <v>114</v>
      </c>
      <c r="I3">
        <f>_xlfn.XLOOKUP(C3,golfers!$B:$B,golfers!$K:$K,,0,1)</f>
        <v>-8</v>
      </c>
      <c r="J3">
        <f>_xlfn.XLOOKUP(D3,golfers!$B:$B,golfers!$K:$K,,0,1)</f>
        <v>-11</v>
      </c>
      <c r="K3">
        <f>_xlfn.XLOOKUP(E3,golfers!$B:$B,golfers!$K:$K,,0,1)</f>
        <v>-5</v>
      </c>
      <c r="L3">
        <f>_xlfn.XLOOKUP(F3,golfers!$B:$B,golfers!$K:$K,,0,1)</f>
        <v>6</v>
      </c>
      <c r="M3">
        <f>_xlfn.XLOOKUP(G3,golfers!$B:$B,golfers!$K:$K,,0,1)</f>
        <v>-2</v>
      </c>
      <c r="N3">
        <f>_xlfn.XLOOKUP(H3,golfers!$B:$B,golfers!$K:$K,,0,1)</f>
        <v>29</v>
      </c>
      <c r="P3" t="str">
        <f t="shared" ref="P3:P21" si="1">"{ name: '"&amp;A3&amp;"', points: "&amp;B3&amp;", selectedPlayers:[{name: '"&amp;C3&amp;"', score:"&amp;I3&amp;"},{name: '"&amp;D3&amp;"', score:"&amp;J3&amp;"},{name: '"&amp;E3&amp;"', score:"&amp;K3&amp;"},{name: '"&amp;F3&amp;"', score:"&amp;L3&amp;"},{name: '"&amp;G3&amp;"', score:"&amp;M3&amp;"},{name: '"&amp;H3&amp;"', score:"&amp;N3&amp;"}]},"</f>
        <v>{ name: 'Jason K.', points: -26, selectedPlayers:[{name: 'Scottie Scheffler', score:-8},{name: 'Rory McIlroy', score:-11},{name: 'Corey Conners', score:-5},{name: 'Min Woo Lee', score:6},{name: 'Daniel Berger', score:-2},{name: 'Cam Davis', score:29}]},</v>
      </c>
    </row>
    <row r="4" spans="1:16" x14ac:dyDescent="0.35">
      <c r="A4" t="s">
        <v>139</v>
      </c>
      <c r="B4">
        <f t="shared" si="0"/>
        <v>-24</v>
      </c>
      <c r="C4" t="s">
        <v>28</v>
      </c>
      <c r="D4" t="s">
        <v>10</v>
      </c>
      <c r="E4" t="s">
        <v>66</v>
      </c>
      <c r="F4" t="s">
        <v>12</v>
      </c>
      <c r="G4" t="s">
        <v>42</v>
      </c>
      <c r="H4" t="s">
        <v>60</v>
      </c>
      <c r="I4">
        <f>_xlfn.XLOOKUP(C4,golfers!$B:$B,golfers!$K:$K,,0,1)</f>
        <v>-3</v>
      </c>
      <c r="J4">
        <f>_xlfn.XLOOKUP(D4,golfers!$B:$B,golfers!$K:$K,,0,1)</f>
        <v>-11</v>
      </c>
      <c r="K4">
        <f>_xlfn.XLOOKUP(E4,golfers!$B:$B,golfers!$K:$K,,0,1)</f>
        <v>4</v>
      </c>
      <c r="L4">
        <f>_xlfn.XLOOKUP(F4,golfers!$B:$B,golfers!$K:$K,,0,1)</f>
        <v>-9</v>
      </c>
      <c r="M4">
        <f>_xlfn.XLOOKUP(G4,golfers!$B:$B,golfers!$K:$K,,0,1)</f>
        <v>-1</v>
      </c>
      <c r="N4">
        <f>_xlfn.XLOOKUP(H4,golfers!$B:$B,golfers!$K:$K,,0,1)</f>
        <v>3</v>
      </c>
      <c r="P4" t="str">
        <f t="shared" si="1"/>
        <v>{ name: 'Paul W.', points: -24, selectedPlayers:[{name: 'Jon Rahm', score:-3},{name: 'Rory McIlroy', score:-11},{name: 'Shane Lowry', score:4},{name: 'Patrick Reed', score:-9},{name: 'Aaron Rai', score:-1},{name: 'Nick Taylor', score:3}]},</v>
      </c>
    </row>
    <row r="5" spans="1:16" x14ac:dyDescent="0.35">
      <c r="A5" t="s">
        <v>140</v>
      </c>
      <c r="B5">
        <f t="shared" si="0"/>
        <v>-20</v>
      </c>
      <c r="C5" t="s">
        <v>33</v>
      </c>
      <c r="D5" t="s">
        <v>40</v>
      </c>
      <c r="E5" t="s">
        <v>56</v>
      </c>
      <c r="F5" t="s">
        <v>66</v>
      </c>
      <c r="G5" t="s">
        <v>11</v>
      </c>
      <c r="H5" t="s">
        <v>25</v>
      </c>
      <c r="I5">
        <f>_xlfn.XLOOKUP(C5,golfers!$B:$B,golfers!$K:$K,,0,1)</f>
        <v>-3</v>
      </c>
      <c r="J5">
        <f>_xlfn.XLOOKUP(D5,golfers!$B:$B,golfers!$K:$K,,0,1)</f>
        <v>-2</v>
      </c>
      <c r="K5">
        <f>_xlfn.XLOOKUP(E5,golfers!$B:$B,golfers!$K:$K,,0,1)</f>
        <v>2</v>
      </c>
      <c r="L5">
        <f>_xlfn.XLOOKUP(F5,golfers!$B:$B,golfers!$K:$K,,0,1)</f>
        <v>4</v>
      </c>
      <c r="M5">
        <f>_xlfn.XLOOKUP(G5,golfers!$B:$B,golfers!$K:$K,,0,1)</f>
        <v>-11</v>
      </c>
      <c r="N5">
        <f>_xlfn.XLOOKUP(H5,golfers!$B:$B,golfers!$K:$K,,0,1)</f>
        <v>-4</v>
      </c>
      <c r="P5" t="str">
        <f t="shared" si="1"/>
        <v>{ name: 'Rick S.', points: -20, selectedPlayers:[{name: 'Collin Morikawa', score:-3},{name: 'Viktor Hovland', score:-2},{name: 'Patrick Cantlay', score:2},{name: 'Shane Lowry', score:4},{name: 'Justin Rose', score:-11},{name: 'Max Homa', score:-4}]},</v>
      </c>
    </row>
    <row r="6" spans="1:16" x14ac:dyDescent="0.35">
      <c r="A6" t="s">
        <v>141</v>
      </c>
      <c r="B6">
        <f t="shared" si="0"/>
        <v>-19</v>
      </c>
      <c r="C6" t="s">
        <v>10</v>
      </c>
      <c r="D6" t="s">
        <v>33</v>
      </c>
      <c r="E6" t="s">
        <v>111</v>
      </c>
      <c r="F6" t="s">
        <v>78</v>
      </c>
      <c r="G6" t="s">
        <v>43</v>
      </c>
      <c r="H6" t="s">
        <v>25</v>
      </c>
      <c r="I6">
        <f>_xlfn.XLOOKUP(C6,golfers!$B:$B,golfers!$K:$K,,0,1)</f>
        <v>-11</v>
      </c>
      <c r="J6">
        <f>_xlfn.XLOOKUP(D6,golfers!$B:$B,golfers!$K:$K,,0,1)</f>
        <v>-3</v>
      </c>
      <c r="K6">
        <f>_xlfn.XLOOKUP(E6,golfers!$B:$B,golfers!$K:$K,,0,1)</f>
        <v>28</v>
      </c>
      <c r="L6">
        <f>_xlfn.XLOOKUP(F6,golfers!$B:$B,golfers!$K:$K,,0,1)</f>
        <v>23</v>
      </c>
      <c r="M6">
        <f>_xlfn.XLOOKUP(G6,golfers!$B:$B,golfers!$K:$K,,0,1)</f>
        <v>-1</v>
      </c>
      <c r="N6">
        <f>_xlfn.XLOOKUP(H6,golfers!$B:$B,golfers!$K:$K,,0,1)</f>
        <v>-4</v>
      </c>
      <c r="P6" t="str">
        <f t="shared" si="1"/>
        <v>{ name: 'Addison G.', points: -19, selectedPlayers:[{name: 'Rory McIlroy', score:-11},{name: 'Collin Morikawa', score:-3},{name: 'Will Zalatoris', score:28},{name: 'Russell Henley', score:23},{name: 'Michael Kim', score:-1},{name: 'Max Homa', score:-4}]},</v>
      </c>
    </row>
    <row r="7" spans="1:16" x14ac:dyDescent="0.35">
      <c r="A7" t="s">
        <v>142</v>
      </c>
      <c r="B7">
        <f t="shared" si="0"/>
        <v>-19</v>
      </c>
      <c r="C7" t="s">
        <v>33</v>
      </c>
      <c r="D7" t="s">
        <v>16</v>
      </c>
      <c r="E7" t="s">
        <v>89</v>
      </c>
      <c r="F7" t="s">
        <v>22</v>
      </c>
      <c r="G7" t="s">
        <v>95</v>
      </c>
      <c r="H7" t="s">
        <v>25</v>
      </c>
      <c r="I7">
        <f>_xlfn.XLOOKUP(C7,golfers!$B:$B,golfers!$K:$K,,0,1)</f>
        <v>-3</v>
      </c>
      <c r="J7">
        <f>_xlfn.XLOOKUP(D7,golfers!$B:$B,golfers!$K:$K,,0,1)</f>
        <v>-7</v>
      </c>
      <c r="K7">
        <f>_xlfn.XLOOKUP(E7,golfers!$B:$B,golfers!$K:$K,,0,1)</f>
        <v>24</v>
      </c>
      <c r="L7">
        <f>_xlfn.XLOOKUP(F7,golfers!$B:$B,golfers!$K:$K,,0,1)</f>
        <v>-5</v>
      </c>
      <c r="M7">
        <f>_xlfn.XLOOKUP(G7,golfers!$B:$B,golfers!$K:$K,,0,1)</f>
        <v>25</v>
      </c>
      <c r="N7">
        <f>_xlfn.XLOOKUP(H7,golfers!$B:$B,golfers!$K:$K,,0,1)</f>
        <v>-4</v>
      </c>
      <c r="P7" t="str">
        <f t="shared" si="1"/>
        <v>{ name: 'Nat S.', points: -19, selectedPlayers:[{name: 'Collin Morikawa', score:-3},{name: 'Bryson DeChambeau', score:-7},{name: 'Tony Finau', score:24},{name: 'Corey Conners', score:-5},{name: 'Billy Horschel', score:25},{name: 'Max Homa', score:-4}]},</v>
      </c>
    </row>
    <row r="8" spans="1:16" x14ac:dyDescent="0.35">
      <c r="A8" t="s">
        <v>143</v>
      </c>
      <c r="B8">
        <f t="shared" si="0"/>
        <v>-18</v>
      </c>
      <c r="C8" t="s">
        <v>10</v>
      </c>
      <c r="D8" t="s">
        <v>33</v>
      </c>
      <c r="E8" t="s">
        <v>91</v>
      </c>
      <c r="F8" t="s">
        <v>21</v>
      </c>
      <c r="G8" t="s">
        <v>96</v>
      </c>
      <c r="H8" t="s">
        <v>52</v>
      </c>
      <c r="I8">
        <f>_xlfn.XLOOKUP(C8,golfers!$B:$B,golfers!$K:$K,,0,1)</f>
        <v>-11</v>
      </c>
      <c r="J8">
        <f>_xlfn.XLOOKUP(D8,golfers!$B:$B,golfers!$K:$K,,0,1)</f>
        <v>-3</v>
      </c>
      <c r="K8">
        <f>_xlfn.XLOOKUP(E8,golfers!$B:$B,golfers!$K:$K,,0,1)</f>
        <v>24</v>
      </c>
      <c r="L8">
        <f>_xlfn.XLOOKUP(F8,golfers!$B:$B,golfers!$K:$K,,0,1)</f>
        <v>-5</v>
      </c>
      <c r="M8">
        <f>_xlfn.XLOOKUP(G8,golfers!$B:$B,golfers!$K:$K,,0,1)</f>
        <v>25</v>
      </c>
      <c r="N8">
        <f>_xlfn.XLOOKUP(H8,golfers!$B:$B,golfers!$K:$K,,0,1)</f>
        <v>1</v>
      </c>
      <c r="P8" t="str">
        <f t="shared" si="1"/>
        <v>{ name: 'Max', points: -18, selectedPlayers:[{name: 'Rory McIlroy', score:-11},{name: 'Collin Morikawa', score:-3},{name: 'Sergio Garcia', score:24},{name: 'Jason Day', score:-5},{name: 'Phil Mickelson', score:25},{name: 'Max Greyserman', score:1}]},</v>
      </c>
    </row>
    <row r="9" spans="1:16" x14ac:dyDescent="0.35">
      <c r="A9" t="s">
        <v>144</v>
      </c>
      <c r="B9">
        <f t="shared" si="0"/>
        <v>-17</v>
      </c>
      <c r="C9" t="s">
        <v>16</v>
      </c>
      <c r="D9" t="s">
        <v>17</v>
      </c>
      <c r="E9" t="s">
        <v>89</v>
      </c>
      <c r="F9" t="s">
        <v>76</v>
      </c>
      <c r="G9" t="s">
        <v>15</v>
      </c>
      <c r="H9" t="s">
        <v>60</v>
      </c>
      <c r="I9">
        <f>_xlfn.XLOOKUP(C9,golfers!$B:$B,golfers!$K:$K,,0,1)</f>
        <v>-7</v>
      </c>
      <c r="J9">
        <f>_xlfn.XLOOKUP(D9,golfers!$B:$B,golfers!$K:$K,,0,1)</f>
        <v>-6</v>
      </c>
      <c r="K9">
        <f>_xlfn.XLOOKUP(E9,golfers!$B:$B,golfers!$K:$K,,0,1)</f>
        <v>24</v>
      </c>
      <c r="L9">
        <f>_xlfn.XLOOKUP(F9,golfers!$B:$B,golfers!$K:$K,,0,1)</f>
        <v>9</v>
      </c>
      <c r="M9">
        <f>_xlfn.XLOOKUP(G9,golfers!$B:$B,golfers!$K:$K,,0,1)</f>
        <v>-7</v>
      </c>
      <c r="N9">
        <f>_xlfn.XLOOKUP(H9,golfers!$B:$B,golfers!$K:$K,,0,1)</f>
        <v>3</v>
      </c>
      <c r="P9" t="str">
        <f t="shared" si="1"/>
        <v>{ name: 'Stephen', points: -17, selectedPlayers:[{name: 'Bryson DeChambeau', score:-7},{name: 'Ludvig Åberg', score:-6},{name: 'Tony Finau', score:24},{name: 'Tom Kim', score:9},{name: 'Sungjae Im', score:-7},{name: 'Nick Taylor', score:3}]},</v>
      </c>
    </row>
    <row r="10" spans="1:16" x14ac:dyDescent="0.35">
      <c r="A10" t="s">
        <v>145</v>
      </c>
      <c r="B10">
        <f t="shared" si="0"/>
        <v>-15</v>
      </c>
      <c r="C10" t="s">
        <v>13</v>
      </c>
      <c r="D10" t="s">
        <v>33</v>
      </c>
      <c r="E10" t="s">
        <v>78</v>
      </c>
      <c r="F10" t="s">
        <v>66</v>
      </c>
      <c r="G10" t="s">
        <v>42</v>
      </c>
      <c r="H10" t="s">
        <v>30</v>
      </c>
      <c r="I10">
        <f>_xlfn.XLOOKUP(C10,golfers!$B:$B,golfers!$K:$K,,0,1)</f>
        <v>-8</v>
      </c>
      <c r="J10">
        <f>_xlfn.XLOOKUP(D10,golfers!$B:$B,golfers!$K:$K,,0,1)</f>
        <v>-3</v>
      </c>
      <c r="K10">
        <f>_xlfn.XLOOKUP(E10,golfers!$B:$B,golfers!$K:$K,,0,1)</f>
        <v>23</v>
      </c>
      <c r="L10">
        <f>_xlfn.XLOOKUP(F10,golfers!$B:$B,golfers!$K:$K,,0,1)</f>
        <v>4</v>
      </c>
      <c r="M10">
        <f>_xlfn.XLOOKUP(G10,golfers!$B:$B,golfers!$K:$K,,0,1)</f>
        <v>-1</v>
      </c>
      <c r="N10">
        <f>_xlfn.XLOOKUP(H10,golfers!$B:$B,golfers!$K:$K,,0,1)</f>
        <v>-3</v>
      </c>
      <c r="P10" t="str">
        <f t="shared" si="1"/>
        <v>{ name: 'Thomas K.', points: -15, selectedPlayers:[{name: 'Scottie Scheffler', score:-8},{name: 'Collin Morikawa', score:-3},{name: 'Russell Henley', score:23},{name: 'Shane Lowry', score:4},{name: 'Aaron Rai', score:-1},{name: 'Tom Hoge', score:-3}]},</v>
      </c>
    </row>
    <row r="11" spans="1:16" x14ac:dyDescent="0.35">
      <c r="A11" t="s">
        <v>146</v>
      </c>
      <c r="B11">
        <f t="shared" si="0"/>
        <v>-14</v>
      </c>
      <c r="C11" t="s">
        <v>10</v>
      </c>
      <c r="D11" t="s">
        <v>17</v>
      </c>
      <c r="E11" t="s">
        <v>111</v>
      </c>
      <c r="F11" t="s">
        <v>56</v>
      </c>
      <c r="G11" t="s">
        <v>51</v>
      </c>
      <c r="H11" t="s">
        <v>115</v>
      </c>
      <c r="I11">
        <f>_xlfn.XLOOKUP(C11,golfers!$B:$B,golfers!$K:$K,,0,1)</f>
        <v>-11</v>
      </c>
      <c r="J11">
        <f>_xlfn.XLOOKUP(D11,golfers!$B:$B,golfers!$K:$K,,0,1)</f>
        <v>-6</v>
      </c>
      <c r="K11">
        <f>_xlfn.XLOOKUP(E11,golfers!$B:$B,golfers!$K:$K,,0,1)</f>
        <v>28</v>
      </c>
      <c r="L11">
        <f>_xlfn.XLOOKUP(F11,golfers!$B:$B,golfers!$K:$K,,0,1)</f>
        <v>2</v>
      </c>
      <c r="M11">
        <f>_xlfn.XLOOKUP(G11,golfers!$B:$B,golfers!$K:$K,,0,1)</f>
        <v>1</v>
      </c>
      <c r="N11">
        <f>_xlfn.XLOOKUP(H11,golfers!$B:$B,golfers!$K:$K,,0,1)</f>
        <v>30</v>
      </c>
      <c r="P11" t="str">
        <f t="shared" si="1"/>
        <v>{ name: 'Justin E.', points: -14, selectedPlayers:[{name: 'Rory McIlroy', score:-11},{name: 'Ludvig Åberg', score:-6},{name: 'Will Zalatoris', score:28},{name: 'Patrick Cantlay', score:2},{name: 'Maverick McNealy', score:1},{name: 'Matthieu Pavon', score:30}]},</v>
      </c>
    </row>
    <row r="12" spans="1:16" x14ac:dyDescent="0.35">
      <c r="A12" t="s">
        <v>147</v>
      </c>
      <c r="B12">
        <f t="shared" si="0"/>
        <v>-12</v>
      </c>
      <c r="C12" t="s">
        <v>10</v>
      </c>
      <c r="D12" t="s">
        <v>13</v>
      </c>
      <c r="E12" t="s">
        <v>71</v>
      </c>
      <c r="F12" t="s">
        <v>98</v>
      </c>
      <c r="G12" t="s">
        <v>51</v>
      </c>
      <c r="H12" t="s">
        <v>100</v>
      </c>
      <c r="I12">
        <f>_xlfn.XLOOKUP(C12,golfers!$B:$B,golfers!$K:$K,,0,1)</f>
        <v>-11</v>
      </c>
      <c r="J12">
        <f>_xlfn.XLOOKUP(D12,golfers!$B:$B,golfers!$K:$K,,0,1)</f>
        <v>-8</v>
      </c>
      <c r="K12">
        <f>_xlfn.XLOOKUP(E12,golfers!$B:$B,golfers!$K:$K,,0,1)</f>
        <v>6</v>
      </c>
      <c r="L12">
        <f>_xlfn.XLOOKUP(F12,golfers!$B:$B,golfers!$K:$K,,0,1)</f>
        <v>25</v>
      </c>
      <c r="M12">
        <f>_xlfn.XLOOKUP(G12,golfers!$B:$B,golfers!$K:$K,,0,1)</f>
        <v>1</v>
      </c>
      <c r="N12">
        <f>_xlfn.XLOOKUP(H12,golfers!$B:$B,golfers!$K:$K,,0,1)</f>
        <v>26</v>
      </c>
      <c r="P12" t="str">
        <f t="shared" si="1"/>
        <v>{ name: 'Blake S.', points: -12, selectedPlayers:[{name: 'Rory McIlroy', score:-11},{name: 'Scottie Scheffler', score:-8},{name: 'Min Woo Lee', score:6},{name: 'Cameron Smith', score:25},{name: 'Maverick McNealy', score:1},{name: 'Nicolai Højgaard', score:26}]},</v>
      </c>
    </row>
    <row r="13" spans="1:16" x14ac:dyDescent="0.35">
      <c r="A13" t="s">
        <v>148</v>
      </c>
      <c r="B13">
        <f t="shared" si="0"/>
        <v>-10</v>
      </c>
      <c r="C13" t="s">
        <v>13</v>
      </c>
      <c r="D13" t="s">
        <v>10</v>
      </c>
      <c r="E13" t="s">
        <v>89</v>
      </c>
      <c r="F13" t="s">
        <v>71</v>
      </c>
      <c r="G13" t="s">
        <v>61</v>
      </c>
      <c r="H13" t="s">
        <v>120</v>
      </c>
      <c r="I13">
        <f>_xlfn.XLOOKUP(C13,golfers!$B:$B,golfers!$K:$K,,0,1)</f>
        <v>-8</v>
      </c>
      <c r="J13">
        <f>_xlfn.XLOOKUP(D13,golfers!$B:$B,golfers!$K:$K,,0,1)</f>
        <v>-11</v>
      </c>
      <c r="K13">
        <f>_xlfn.XLOOKUP(E13,golfers!$B:$B,golfers!$K:$K,,0,1)</f>
        <v>24</v>
      </c>
      <c r="L13">
        <f>_xlfn.XLOOKUP(F13,golfers!$B:$B,golfers!$K:$K,,0,1)</f>
        <v>6</v>
      </c>
      <c r="M13">
        <f>_xlfn.XLOOKUP(G13,golfers!$B:$B,golfers!$K:$K,,0,1)</f>
        <v>3</v>
      </c>
      <c r="N13">
        <f>_xlfn.XLOOKUP(H13,golfers!$B:$B,golfers!$K:$K,,0,1)</f>
        <v>31</v>
      </c>
      <c r="P13" t="str">
        <f t="shared" si="1"/>
        <v>{ name: 'Jailbirdie El Pato', points: -10, selectedPlayers:[{name: 'Scottie Scheffler', score:-8},{name: 'Rory McIlroy', score:-11},{name: 'Tony Finau', score:24},{name: 'Min Woo Lee', score:6},{name: 'Matt Fitzpatrick', score:3},{name: 'Ángel Cabrera', score:31}]},</v>
      </c>
    </row>
    <row r="14" spans="1:16" x14ac:dyDescent="0.35">
      <c r="A14" t="s">
        <v>149</v>
      </c>
      <c r="B14">
        <f t="shared" si="0"/>
        <v>-4</v>
      </c>
      <c r="C14" t="s">
        <v>40</v>
      </c>
      <c r="D14" t="s">
        <v>10</v>
      </c>
      <c r="E14" t="s">
        <v>111</v>
      </c>
      <c r="F14" t="s">
        <v>71</v>
      </c>
      <c r="G14" t="s">
        <v>61</v>
      </c>
      <c r="H14" t="s">
        <v>107</v>
      </c>
      <c r="I14">
        <f>_xlfn.XLOOKUP(C14,golfers!$B:$B,golfers!$K:$K,,0,1)</f>
        <v>-2</v>
      </c>
      <c r="J14">
        <f>_xlfn.XLOOKUP(D14,golfers!$B:$B,golfers!$K:$K,,0,1)</f>
        <v>-11</v>
      </c>
      <c r="K14">
        <f>_xlfn.XLOOKUP(E14,golfers!$B:$B,golfers!$K:$K,,0,1)</f>
        <v>28</v>
      </c>
      <c r="L14">
        <f>_xlfn.XLOOKUP(F14,golfers!$B:$B,golfers!$K:$K,,0,1)</f>
        <v>6</v>
      </c>
      <c r="M14">
        <f>_xlfn.XLOOKUP(G14,golfers!$B:$B,golfers!$K:$K,,0,1)</f>
        <v>3</v>
      </c>
      <c r="N14">
        <f>_xlfn.XLOOKUP(H14,golfers!$B:$B,golfers!$K:$K,,0,1)</f>
        <v>27</v>
      </c>
      <c r="P14" t="str">
        <f t="shared" si="1"/>
        <v>{ name: 'Nate C.', points: -4, selectedPlayers:[{name: 'Viktor Hovland', score:-2},{name: 'Rory McIlroy', score:-11},{name: 'Will Zalatoris', score:28},{name: 'Min Woo Lee', score:6},{name: 'Matt Fitzpatrick', score:3},{name: 'Cameron Young', score:27}]},</v>
      </c>
    </row>
    <row r="15" spans="1:16" x14ac:dyDescent="0.35">
      <c r="A15" t="s">
        <v>150</v>
      </c>
      <c r="B15">
        <f t="shared" si="0"/>
        <v>-9</v>
      </c>
      <c r="C15" t="s">
        <v>13</v>
      </c>
      <c r="D15" t="s">
        <v>20</v>
      </c>
      <c r="E15" t="s">
        <v>78</v>
      </c>
      <c r="F15" t="s">
        <v>68</v>
      </c>
      <c r="G15" t="s">
        <v>51</v>
      </c>
      <c r="H15" t="s">
        <v>60</v>
      </c>
      <c r="I15">
        <f>_xlfn.XLOOKUP(C15,golfers!$B:$B,golfers!$K:$K,,0,1)</f>
        <v>-8</v>
      </c>
      <c r="J15">
        <f>_xlfn.XLOOKUP(D15,golfers!$B:$B,golfers!$K:$K,,0,1)</f>
        <v>-5</v>
      </c>
      <c r="K15">
        <f>_xlfn.XLOOKUP(E15,golfers!$B:$B,golfers!$K:$K,,0,1)</f>
        <v>23</v>
      </c>
      <c r="L15">
        <f>_xlfn.XLOOKUP(F15,golfers!$B:$B,golfers!$K:$K,,0,1)</f>
        <v>5</v>
      </c>
      <c r="M15">
        <f>_xlfn.XLOOKUP(G15,golfers!$B:$B,golfers!$K:$K,,0,1)</f>
        <v>1</v>
      </c>
      <c r="N15">
        <f>_xlfn.XLOOKUP(H15,golfers!$B:$B,golfers!$K:$K,,0,1)</f>
        <v>3</v>
      </c>
      <c r="P15" t="str">
        <f t="shared" si="1"/>
        <v>{ name: 'Zack K.', points: -9, selectedPlayers:[{name: 'Scottie Scheffler', score:-8},{name: 'Xander Schauffele', score:-5},{name: 'Russell Henley', score:23},{name: 'Wyndham Clark', score:5},{name: 'Maverick McNealy', score:1},{name: 'Nick Taylor', score:3}]},</v>
      </c>
    </row>
    <row r="16" spans="1:16" x14ac:dyDescent="0.35">
      <c r="A16" t="s">
        <v>151</v>
      </c>
      <c r="B16">
        <f t="shared" si="0"/>
        <v>-8</v>
      </c>
      <c r="C16" t="s">
        <v>13</v>
      </c>
      <c r="D16" t="s">
        <v>20</v>
      </c>
      <c r="E16" t="s">
        <v>56</v>
      </c>
      <c r="F16" t="s">
        <v>98</v>
      </c>
      <c r="G16" t="s">
        <v>61</v>
      </c>
      <c r="H16" t="s">
        <v>107</v>
      </c>
      <c r="I16">
        <f>_xlfn.XLOOKUP(C16,golfers!$B:$B,golfers!$K:$K,,0,1)</f>
        <v>-8</v>
      </c>
      <c r="J16">
        <f>_xlfn.XLOOKUP(D16,golfers!$B:$B,golfers!$K:$K,,0,1)</f>
        <v>-5</v>
      </c>
      <c r="K16">
        <f>_xlfn.XLOOKUP(E16,golfers!$B:$B,golfers!$K:$K,,0,1)</f>
        <v>2</v>
      </c>
      <c r="L16">
        <f>_xlfn.XLOOKUP(F16,golfers!$B:$B,golfers!$K:$K,,0,1)</f>
        <v>25</v>
      </c>
      <c r="M16">
        <f>_xlfn.XLOOKUP(G16,golfers!$B:$B,golfers!$K:$K,,0,1)</f>
        <v>3</v>
      </c>
      <c r="N16">
        <f>_xlfn.XLOOKUP(H16,golfers!$B:$B,golfers!$K:$K,,0,1)</f>
        <v>27</v>
      </c>
      <c r="P16" t="str">
        <f t="shared" si="1"/>
        <v>{ name: 'Evan S.', points: -8, selectedPlayers:[{name: 'Scottie Scheffler', score:-8},{name: 'Xander Schauffele', score:-5},{name: 'Patrick Cantlay', score:2},{name: 'Cameron Smith', score:25},{name: 'Matt Fitzpatrick', score:3},{name: 'Cameron Young', score:27}]},</v>
      </c>
    </row>
    <row r="17" spans="1:16" x14ac:dyDescent="0.35">
      <c r="A17" t="s">
        <v>152</v>
      </c>
      <c r="B17">
        <f t="shared" si="0"/>
        <v>-1</v>
      </c>
      <c r="C17" t="s">
        <v>13</v>
      </c>
      <c r="D17" t="s">
        <v>97</v>
      </c>
      <c r="E17" t="s">
        <v>68</v>
      </c>
      <c r="F17" t="s">
        <v>71</v>
      </c>
      <c r="G17" t="s">
        <v>82</v>
      </c>
      <c r="H17" t="s">
        <v>25</v>
      </c>
      <c r="I17">
        <f>_xlfn.XLOOKUP(C17,golfers!$B:$B,golfers!$K:$K,,0,1)</f>
        <v>-8</v>
      </c>
      <c r="J17">
        <f>_xlfn.XLOOKUP(D17,golfers!$B:$B,golfers!$K:$K,,0,1)</f>
        <v>25</v>
      </c>
      <c r="K17">
        <f>_xlfn.XLOOKUP(E17,golfers!$B:$B,golfers!$K:$K,,0,1)</f>
        <v>5</v>
      </c>
      <c r="L17">
        <f>_xlfn.XLOOKUP(F17,golfers!$B:$B,golfers!$K:$K,,0,1)</f>
        <v>6</v>
      </c>
      <c r="M17">
        <f>_xlfn.XLOOKUP(G17,golfers!$B:$B,golfers!$K:$K,,0,1)</f>
        <v>23</v>
      </c>
      <c r="N17">
        <f>_xlfn.XLOOKUP(H17,golfers!$B:$B,golfers!$K:$K,,0,1)</f>
        <v>-4</v>
      </c>
      <c r="P17" t="str">
        <f t="shared" si="1"/>
        <v>{ name: 'Brady', points: -1, selectedPlayers:[{name: 'Scottie Scheffler', score:-8},{name: 'Brooks Koepka', score:25},{name: 'Wyndham Clark', score:5},{name: 'Min Woo Lee', score:6},{name: 'Dustin Johnson', score:23},{name: 'Max Homa', score:-4}]},</v>
      </c>
    </row>
    <row r="18" spans="1:16" x14ac:dyDescent="0.35">
      <c r="A18" t="s">
        <v>153</v>
      </c>
      <c r="B18">
        <f t="shared" si="0"/>
        <v>-5</v>
      </c>
      <c r="C18" t="s">
        <v>13</v>
      </c>
      <c r="D18" t="s">
        <v>10</v>
      </c>
      <c r="E18" t="s">
        <v>98</v>
      </c>
      <c r="F18" t="s">
        <v>111</v>
      </c>
      <c r="G18" t="s">
        <v>11</v>
      </c>
      <c r="H18" t="s">
        <v>107</v>
      </c>
      <c r="I18">
        <f>_xlfn.XLOOKUP(C18,golfers!$B:$B,golfers!$K:$K,,0,1)</f>
        <v>-8</v>
      </c>
      <c r="J18">
        <f>_xlfn.XLOOKUP(D18,golfers!$B:$B,golfers!$K:$K,,0,1)</f>
        <v>-11</v>
      </c>
      <c r="K18">
        <f>_xlfn.XLOOKUP(E18,golfers!$B:$B,golfers!$K:$K,,0,1)</f>
        <v>25</v>
      </c>
      <c r="L18">
        <f>_xlfn.XLOOKUP(F18,golfers!$B:$B,golfers!$K:$K,,0,1)</f>
        <v>28</v>
      </c>
      <c r="M18">
        <f>_xlfn.XLOOKUP(G18,golfers!$B:$B,golfers!$K:$K,,0,1)</f>
        <v>-11</v>
      </c>
      <c r="N18">
        <f>_xlfn.XLOOKUP(H18,golfers!$B:$B,golfers!$K:$K,,0,1)</f>
        <v>27</v>
      </c>
      <c r="P18" t="str">
        <f t="shared" si="1"/>
        <v>{ name: 'Dima K.', points: -5, selectedPlayers:[{name: 'Scottie Scheffler', score:-8},{name: 'Rory McIlroy', score:-11},{name: 'Cameron Smith', score:25},{name: 'Will Zalatoris', score:28},{name: 'Justin Rose', score:-11},{name: 'Cameron Young', score:27}]},</v>
      </c>
    </row>
    <row r="19" spans="1:16" x14ac:dyDescent="0.35">
      <c r="A19" t="s">
        <v>154</v>
      </c>
      <c r="B19">
        <f t="shared" si="0"/>
        <v>-4</v>
      </c>
      <c r="C19" t="s">
        <v>13</v>
      </c>
      <c r="D19" t="s">
        <v>10</v>
      </c>
      <c r="E19" t="s">
        <v>12</v>
      </c>
      <c r="F19" t="s">
        <v>111</v>
      </c>
      <c r="G19" t="s">
        <v>95</v>
      </c>
      <c r="H19" t="s">
        <v>86</v>
      </c>
      <c r="I19">
        <f>_xlfn.XLOOKUP(C19,golfers!$B:$B,golfers!$K:$K,,0,1)</f>
        <v>-8</v>
      </c>
      <c r="J19">
        <f>_xlfn.XLOOKUP(D19,golfers!$B:$B,golfers!$K:$K,,0,1)</f>
        <v>-11</v>
      </c>
      <c r="K19">
        <f>_xlfn.XLOOKUP(E19,golfers!$B:$B,golfers!$K:$K,,0,1)</f>
        <v>-9</v>
      </c>
      <c r="L19">
        <f>_xlfn.XLOOKUP(F19,golfers!$B:$B,golfers!$K:$K,,0,1)</f>
        <v>28</v>
      </c>
      <c r="M19">
        <f>_xlfn.XLOOKUP(G19,golfers!$B:$B,golfers!$K:$K,,0,1)</f>
        <v>25</v>
      </c>
      <c r="N19">
        <f>_xlfn.XLOOKUP(H19,golfers!$B:$B,golfers!$K:$K,,0,1)</f>
        <v>24</v>
      </c>
      <c r="P19" t="str">
        <f t="shared" si="1"/>
        <v>{ name: 'Cole T.', points: -4, selectedPlayers:[{name: 'Scottie Scheffler', score:-8},{name: 'Rory McIlroy', score:-11},{name: 'Patrick Reed', score:-9},{name: 'Will Zalatoris', score:28},{name: 'Billy Horschel', score:25},{name: 'Joe Highsmith', score:24}]},</v>
      </c>
    </row>
    <row r="20" spans="1:16" x14ac:dyDescent="0.35">
      <c r="A20" t="s">
        <v>155</v>
      </c>
      <c r="B20">
        <f t="shared" si="0"/>
        <v>16</v>
      </c>
      <c r="C20" t="s">
        <v>33</v>
      </c>
      <c r="D20" t="s">
        <v>10</v>
      </c>
      <c r="E20" t="s">
        <v>93</v>
      </c>
      <c r="F20" t="s">
        <v>78</v>
      </c>
      <c r="G20" t="s">
        <v>72</v>
      </c>
      <c r="H20" t="s">
        <v>107</v>
      </c>
      <c r="I20">
        <f>_xlfn.XLOOKUP(C20,golfers!$B:$B,golfers!$K:$K,,0,1)</f>
        <v>-3</v>
      </c>
      <c r="J20">
        <f>_xlfn.XLOOKUP(D20,golfers!$B:$B,golfers!$K:$K,,0,1)</f>
        <v>-11</v>
      </c>
      <c r="K20">
        <f>_xlfn.XLOOKUP(E20,golfers!$B:$B,golfers!$K:$K,,0,1)</f>
        <v>25</v>
      </c>
      <c r="L20">
        <f>_xlfn.XLOOKUP(F20,golfers!$B:$B,golfers!$K:$K,,0,1)</f>
        <v>23</v>
      </c>
      <c r="M20">
        <f>_xlfn.XLOOKUP(G20,golfers!$B:$B,golfers!$K:$K,,0,1)</f>
        <v>7</v>
      </c>
      <c r="N20">
        <f>_xlfn.XLOOKUP(H20,golfers!$B:$B,golfers!$K:$K,,0,1)</f>
        <v>27</v>
      </c>
      <c r="P20" t="str">
        <f t="shared" si="1"/>
        <v>{ name: 'Jordan', points: 16, selectedPlayers:[{name: 'Collin Morikawa', score:-3},{name: 'Rory McIlroy', score:-11},{name: 'Sepp Straka', score:25},{name: 'Russell Henley', score:23},{name: 'J.J. Spaun', score:7},{name: 'Cameron Young', score:27}]},</v>
      </c>
    </row>
    <row r="21" spans="1:16" x14ac:dyDescent="0.35">
      <c r="A21" t="s">
        <v>156</v>
      </c>
      <c r="B21">
        <f t="shared" si="0"/>
        <v>34</v>
      </c>
      <c r="C21" t="s">
        <v>13</v>
      </c>
      <c r="D21" t="s">
        <v>17</v>
      </c>
      <c r="E21" t="s">
        <v>78</v>
      </c>
      <c r="F21" t="s">
        <v>93</v>
      </c>
      <c r="G21" t="s">
        <v>95</v>
      </c>
      <c r="H21" t="s">
        <v>106</v>
      </c>
      <c r="I21">
        <f>_xlfn.XLOOKUP(C21,golfers!$B:$B,golfers!$K:$K,,0,1)</f>
        <v>-8</v>
      </c>
      <c r="J21">
        <f>_xlfn.XLOOKUP(D21,golfers!$B:$B,golfers!$K:$K,,0,1)</f>
        <v>-6</v>
      </c>
      <c r="K21">
        <f>_xlfn.XLOOKUP(E21,golfers!$B:$B,golfers!$K:$K,,0,1)</f>
        <v>23</v>
      </c>
      <c r="L21">
        <f>_xlfn.XLOOKUP(F21,golfers!$B:$B,golfers!$K:$K,,0,1)</f>
        <v>25</v>
      </c>
      <c r="M21">
        <f>_xlfn.XLOOKUP(G21,golfers!$B:$B,golfers!$K:$K,,0,1)</f>
        <v>25</v>
      </c>
      <c r="N21">
        <f>_xlfn.XLOOKUP(H21,golfers!$B:$B,golfers!$K:$K,,0,1)</f>
        <v>27</v>
      </c>
      <c r="P21" t="str">
        <f t="shared" si="1"/>
        <v>{ name: 'Brandon E.', points: 34, selectedPlayers:[{name: 'Scottie Scheffler', score:-8},{name: 'Ludvig Åberg', score:-6},{name: 'Russell Henley', score:23},{name: 'Sepp Straka', score:25},{name: 'Billy Horschel', score:25},{name: 'Christiaan Bezuidenhout', score:27}]},</v>
      </c>
    </row>
  </sheetData>
  <phoneticPr fontId="3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3A8EFB-1B31-4B76-9064-B0A979769A33}">
          <x14:formula1>
            <xm:f>golfers!$B$1:$B$95</xm:f>
          </x14:formula1>
          <xm:sqref>C2:H21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golfers</vt:lpstr>
      <vt:lpstr>pool players</vt:lpstr>
    </vt:vector>
  </TitlesOfParts>
  <Company>Fujifilm Diosynth Biotechnologies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Wohlfarth</dc:creator>
  <cp:lastModifiedBy>Kevin Wohlfarth/USA</cp:lastModifiedBy>
  <dcterms:created xsi:type="dcterms:W3CDTF">2025-08-13T15:32:52Z</dcterms:created>
  <dcterms:modified xsi:type="dcterms:W3CDTF">2025-08-14T17:51:11Z</dcterms:modified>
</cp:coreProperties>
</file>