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622e73a08a1366/Stevens/Sem-2/KDDM/HW10/"/>
    </mc:Choice>
  </mc:AlternateContent>
  <xr:revisionPtr revIDLastSave="272" documentId="8_{3373E487-5993-40E8-8633-A0C1819EF512}" xr6:coauthVersionLast="47" xr6:coauthVersionMax="47" xr10:uidLastSave="{37F885DF-3B50-4A1B-86D9-9D74307013FB}"/>
  <bookViews>
    <workbookView xWindow="-28920" yWindow="-120" windowWidth="29040" windowHeight="15720" xr2:uid="{62B24A81-981F-4926-A32E-BC1BF6088CCE}"/>
  </bookViews>
  <sheets>
    <sheet name="Reci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1" l="1"/>
  <c r="Q17" i="1"/>
  <c r="P17" i="1"/>
  <c r="O17" i="1"/>
  <c r="N17" i="1"/>
  <c r="M17" i="1"/>
  <c r="L17" i="1"/>
  <c r="R16" i="1"/>
  <c r="Q16" i="1"/>
  <c r="P16" i="1"/>
  <c r="O16" i="1"/>
  <c r="N16" i="1"/>
  <c r="M16" i="1"/>
  <c r="L16" i="1"/>
  <c r="R15" i="1"/>
  <c r="Q15" i="1"/>
  <c r="P15" i="1"/>
  <c r="O15" i="1"/>
  <c r="N15" i="1"/>
  <c r="M15" i="1"/>
  <c r="L15" i="1"/>
  <c r="R14" i="1"/>
  <c r="Q14" i="1"/>
  <c r="P14" i="1"/>
  <c r="O14" i="1"/>
  <c r="N14" i="1"/>
  <c r="M14" i="1"/>
  <c r="L14" i="1"/>
  <c r="R13" i="1"/>
  <c r="Q13" i="1"/>
  <c r="P13" i="1"/>
  <c r="O13" i="1"/>
  <c r="N13" i="1"/>
  <c r="M13" i="1"/>
  <c r="L13" i="1"/>
  <c r="R12" i="1"/>
  <c r="Q12" i="1"/>
  <c r="P12" i="1"/>
  <c r="O12" i="1"/>
  <c r="N12" i="1"/>
  <c r="M12" i="1"/>
  <c r="L12" i="1"/>
  <c r="R11" i="1"/>
  <c r="Q11" i="1"/>
  <c r="P11" i="1"/>
  <c r="O11" i="1"/>
  <c r="N11" i="1"/>
  <c r="M11" i="1"/>
  <c r="L11" i="1"/>
  <c r="G27" i="1" a="1"/>
  <c r="G27" i="1" s="1"/>
  <c r="F27" i="1" a="1"/>
  <c r="F27" i="1" s="1"/>
  <c r="F26" i="1" a="1"/>
  <c r="F26" i="1"/>
  <c r="E27" i="1" a="1"/>
  <c r="E27" i="1"/>
  <c r="E26" i="1" a="1"/>
  <c r="E26" i="1"/>
  <c r="E25" i="1" a="1"/>
  <c r="E25" i="1" s="1"/>
  <c r="D27" i="1" a="1"/>
  <c r="D27" i="1" s="1"/>
  <c r="D26" i="1" a="1"/>
  <c r="D26" i="1" s="1"/>
  <c r="D25" i="1" a="1"/>
  <c r="D25" i="1" s="1"/>
  <c r="D24" i="1" a="1"/>
  <c r="D24" i="1"/>
  <c r="C27" i="1" a="1"/>
  <c r="C27" i="1" s="1"/>
  <c r="C26" i="1" a="1"/>
  <c r="C26" i="1" s="1"/>
  <c r="C25" i="1" a="1"/>
  <c r="C25" i="1"/>
  <c r="C24" i="1" a="1"/>
  <c r="C24" i="1"/>
  <c r="C23" i="1" a="1"/>
  <c r="C23" i="1"/>
  <c r="B27" i="1" a="1"/>
  <c r="B27" i="1" s="1"/>
  <c r="B26" i="1" a="1"/>
  <c r="B26" i="1" s="1"/>
  <c r="B25" i="1" a="1"/>
  <c r="B25" i="1"/>
  <c r="B24" i="1" a="1"/>
  <c r="B24" i="1" s="1"/>
  <c r="E24" i="1"/>
  <c r="B23" i="1"/>
  <c r="B23" i="1" a="1"/>
  <c r="D23" i="1"/>
  <c r="E23" i="1" a="1"/>
  <c r="E23" i="1" s="1"/>
  <c r="F23" i="1" a="1"/>
  <c r="F23" i="1" s="1"/>
  <c r="B22" i="1" a="1"/>
  <c r="B22" i="1" s="1"/>
  <c r="C22" i="1"/>
  <c r="D22" i="1" a="1"/>
  <c r="D22" i="1" s="1"/>
  <c r="E22" i="1" a="1"/>
  <c r="E22" i="1" s="1"/>
  <c r="F22" i="1" a="1"/>
  <c r="F22" i="1" s="1"/>
  <c r="G22" i="1" a="1"/>
  <c r="G22" i="1" s="1"/>
  <c r="H26" i="1" a="1"/>
  <c r="H26" i="1"/>
  <c r="H25" i="1" a="1"/>
  <c r="H25" i="1" s="1"/>
  <c r="G25" i="1" a="1"/>
  <c r="G25" i="1" s="1"/>
  <c r="H24" i="1" a="1"/>
  <c r="H24" i="1"/>
  <c r="G24" i="1" a="1"/>
  <c r="G24" i="1"/>
  <c r="F24" i="1" a="1"/>
  <c r="F24" i="1"/>
  <c r="G23" i="1" a="1"/>
  <c r="G23" i="1"/>
  <c r="H23" i="1" a="1"/>
  <c r="H23" i="1"/>
  <c r="H22" i="1" a="1"/>
  <c r="H22" i="1"/>
  <c r="H27" i="1"/>
  <c r="G26" i="1"/>
  <c r="F25" i="1"/>
  <c r="B21" i="1"/>
  <c r="H21" i="1" a="1"/>
  <c r="H21" i="1"/>
  <c r="G21" i="1" a="1"/>
  <c r="G21" i="1"/>
  <c r="F21" i="1" a="1"/>
  <c r="F21" i="1" s="1"/>
  <c r="E21" i="1" a="1"/>
  <c r="E21" i="1" s="1"/>
  <c r="D21" i="1" a="1"/>
  <c r="D21" i="1"/>
  <c r="C21" i="1" a="1"/>
  <c r="C21" i="1" s="1"/>
  <c r="C16" i="1" a="1"/>
  <c r="C16" i="1" s="1"/>
  <c r="D16" i="1" s="1"/>
  <c r="B16" i="1" a="1"/>
  <c r="B16" i="1"/>
  <c r="B17" i="1" a="1"/>
  <c r="B17" i="1" s="1"/>
  <c r="C17" i="1" s="1" a="1"/>
  <c r="C17" i="1" s="1"/>
  <c r="D17" i="1" s="1"/>
  <c r="D13" i="1"/>
  <c r="D14" i="1"/>
  <c r="D15" i="1"/>
  <c r="D11" i="1"/>
  <c r="C12" i="1" a="1"/>
  <c r="C12" i="1" s="1"/>
  <c r="D12" i="1" s="1"/>
  <c r="C13" i="1" a="1"/>
  <c r="C13" i="1" s="1"/>
  <c r="C14" i="1" a="1"/>
  <c r="C14" i="1" s="1"/>
  <c r="C15" i="1" a="1"/>
  <c r="C15" i="1"/>
  <c r="C11" i="1" a="1"/>
  <c r="C11" i="1" s="1"/>
  <c r="B12" i="1" a="1"/>
  <c r="B12" i="1"/>
  <c r="B13" i="1" a="1"/>
  <c r="B13" i="1"/>
  <c r="B14" i="1" a="1"/>
  <c r="B14" i="1"/>
  <c r="B15" i="1" a="1"/>
  <c r="B15" i="1"/>
  <c r="B11" i="1" a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<sst xmlns="http://schemas.openxmlformats.org/spreadsheetml/2006/main" count="86" uniqueCount="48">
  <si>
    <t>Recipe</t>
  </si>
  <si>
    <t>Tomato</t>
  </si>
  <si>
    <t>Garlic</t>
  </si>
  <si>
    <t>Salt</t>
  </si>
  <si>
    <t>Onion</t>
  </si>
  <si>
    <t>TomatoPaste</t>
  </si>
  <si>
    <t>OliveOil</t>
  </si>
  <si>
    <t>Celery</t>
  </si>
  <si>
    <t>Broth</t>
  </si>
  <si>
    <t>GreenPepper</t>
  </si>
  <si>
    <t>Cumin</t>
  </si>
  <si>
    <t>Flour</t>
  </si>
  <si>
    <t>BrownSugar</t>
  </si>
  <si>
    <t>BayLeaf</t>
  </si>
  <si>
    <t>GroundBeef</t>
  </si>
  <si>
    <t>BlackPepper</t>
  </si>
  <si>
    <t>ChiliPowder</t>
  </si>
  <si>
    <t>Cilantro</t>
  </si>
  <si>
    <t>Carrot</t>
  </si>
  <si>
    <t>CayennePepper</t>
  </si>
  <si>
    <t>Oregano</t>
  </si>
  <si>
    <t>Oil</t>
  </si>
  <si>
    <t>Parsley</t>
  </si>
  <si>
    <t>PorkSausage</t>
  </si>
  <si>
    <t>RedPepper</t>
  </si>
  <si>
    <t>Paprika</t>
  </si>
  <si>
    <t>Thyme</t>
  </si>
  <si>
    <t>Tomatillo</t>
  </si>
  <si>
    <t>JalapenoPepper</t>
  </si>
  <si>
    <t>WorcestershireSauce</t>
  </si>
  <si>
    <t>Lime</t>
  </si>
  <si>
    <t>Eggplant</t>
  </si>
  <si>
    <t>GreenOlives</t>
  </si>
  <si>
    <t>Capers</t>
  </si>
  <si>
    <t>Sugar</t>
  </si>
  <si>
    <t>Spag_Sauce</t>
  </si>
  <si>
    <t>Spag_Meat_Sauce</t>
  </si>
  <si>
    <t>Eggplant_Relish</t>
  </si>
  <si>
    <t>Creole_Sauce</t>
  </si>
  <si>
    <t>Salsa</t>
  </si>
  <si>
    <t>Enchilada_Sauce</t>
  </si>
  <si>
    <t>new</t>
  </si>
  <si>
    <t>Intersection (Find common ingredients)</t>
  </si>
  <si>
    <t>Union (Total Ingredients)</t>
  </si>
  <si>
    <t>Jaccard Similarity</t>
  </si>
  <si>
    <t>Comparision matrix</t>
  </si>
  <si>
    <t>JACOBS SIMILARITY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</si>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</sst>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8" fillId="0" borderId="10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12E3-B9FA-4D82-B545-6F7D52F942BA}">
  <dimension ref="A1:AI27"/>
  <sheetViews>
    <sheetView tabSelected="1" workbookViewId="0">
      <selection activeCell="O26" sqref="O26"/>
    </sheetView>
  </sheetViews>
  <sheetFormatPr defaultRowHeight="14.4" x14ac:dyDescent="0.3"/>
  <cols>
    <col min="1" max="1" width="19.21875" customWidth="1"/>
    <col min="2" max="2" width="17.109375" customWidth="1"/>
    <col min="3" max="3" width="17.77734375" customWidth="1"/>
    <col min="4" max="4" width="16.5546875" customWidth="1"/>
    <col min="11" max="11" width="19.6640625" customWidth="1"/>
    <col min="12" max="12" width="13.109375" customWidth="1"/>
    <col min="13" max="13" width="11.77734375" customWidth="1"/>
    <col min="14" max="14" width="15.88671875" customWidth="1"/>
    <col min="15" max="15" width="15.109375" customWidth="1"/>
    <col min="17" max="17" width="16" customWidth="1"/>
    <col min="18" max="18" width="12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36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37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38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39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ht="15" thickBot="1" x14ac:dyDescent="0.35">
      <c r="A8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6" t="s">
        <v>46</v>
      </c>
      <c r="B9" s="17"/>
      <c r="C9" s="17"/>
      <c r="D9" s="17"/>
      <c r="E9" s="17"/>
      <c r="F9" s="17"/>
      <c r="G9" s="17"/>
      <c r="H9" s="18"/>
      <c r="K9" s="19" t="s">
        <v>47</v>
      </c>
      <c r="L9" s="20"/>
      <c r="M9" s="20"/>
      <c r="N9" s="20"/>
      <c r="O9" s="20"/>
      <c r="P9" s="20"/>
      <c r="Q9" s="20"/>
      <c r="R9" s="21"/>
    </row>
    <row r="10" spans="1:35" ht="43.2" x14ac:dyDescent="0.3">
      <c r="A10" s="5" t="s">
        <v>0</v>
      </c>
      <c r="B10" s="1" t="s">
        <v>42</v>
      </c>
      <c r="C10" s="2" t="s">
        <v>43</v>
      </c>
      <c r="D10" s="2" t="s">
        <v>44</v>
      </c>
      <c r="E10" s="4"/>
      <c r="F10" s="4"/>
      <c r="G10" s="4"/>
      <c r="H10" s="6"/>
      <c r="K10" s="13" t="s">
        <v>0</v>
      </c>
      <c r="L10" s="12" t="s">
        <v>35</v>
      </c>
      <c r="M10" s="12" t="s">
        <v>36</v>
      </c>
      <c r="N10" s="12" t="s">
        <v>37</v>
      </c>
      <c r="O10" s="12" t="s">
        <v>38</v>
      </c>
      <c r="P10" s="12" t="s">
        <v>39</v>
      </c>
      <c r="Q10" s="12" t="s">
        <v>40</v>
      </c>
      <c r="R10" s="14" t="s">
        <v>41</v>
      </c>
    </row>
    <row r="11" spans="1:35" x14ac:dyDescent="0.3">
      <c r="A11" s="5" t="s">
        <v>35</v>
      </c>
      <c r="B11" s="2" cm="1">
        <f t="array" ref="B11">SUMPRODUCT((B2:AI2=1)*(B3:AI3=1))</f>
        <v>6</v>
      </c>
      <c r="C11" s="2" cm="1">
        <f t="array" ref="C11">SUM((B2:AI2=1)+(B3:AI3=1))-B11</f>
        <v>15</v>
      </c>
      <c r="D11" s="2">
        <f>B11/C11</f>
        <v>0.4</v>
      </c>
      <c r="E11" s="4"/>
      <c r="F11" s="4"/>
      <c r="G11" s="4"/>
      <c r="H11" s="6"/>
      <c r="K11" s="13" t="s">
        <v>35</v>
      </c>
      <c r="L11" s="3">
        <f>1</f>
        <v>1</v>
      </c>
      <c r="M11" s="3">
        <f>IFERROR(SUMPRODUCT($B$2:$AI$2, $B$3:$AI$3) / (SQRT(SUMSQ($B$2:$AI$2)) * SQRT(SUMSQ($B$3:$AI$3))), 0)</f>
        <v>0.58834840541455202</v>
      </c>
      <c r="N11" s="3">
        <f>IFERROR(SUMPRODUCT($B$2:$AI$2, $B$4:$AI$4) / (SQRT(SUMSQ($B$2:$AI$2)) * SQRT(SUMSQ($B$4:$AI$4))), 0)</f>
        <v>0.58925565098878951</v>
      </c>
      <c r="O11" s="3">
        <f>IFERROR(SUMPRODUCT($B$2:$AI$2, $B$5:$AI$5) / (SQRT(SUMSQ($B$2:$AI$2)) * SQRT(SUMSQ($B$5:$AI$5))), 0)</f>
        <v>0.51031036307982869</v>
      </c>
      <c r="P11" s="3">
        <f>IFERROR(SUMPRODUCT($B$2:$AI$2, $B$6:$AI$6) / (SQRT(SUMSQ($B$2:$AI$2)) * SQRT(SUMSQ($B$6:$AI$6))), 0)</f>
        <v>0.49999999999999989</v>
      </c>
      <c r="Q11" s="3">
        <f>IFERROR(SUMPRODUCT($B$2:$AI$2, $B$7:$AI$7) / (SQRT(SUMSQ($B$2:$AI$2)) * SQRT(SUMSQ($B$7:$AI$7))), 0)</f>
        <v>0.12499999999999997</v>
      </c>
      <c r="R11" s="8">
        <f>IFERROR(SUMPRODUCT($B$2:$AI$2, $B$8:$AI$8) / (SQRT(SUMSQ($B$2:$AI$2)) * SQRT(SUMSQ($B$8:$AI$8))), 0)</f>
        <v>0.93541434669348522</v>
      </c>
    </row>
    <row r="12" spans="1:35" x14ac:dyDescent="0.3">
      <c r="A12" s="5" t="s">
        <v>36</v>
      </c>
      <c r="B12" s="2" cm="1">
        <f t="array" ref="B12">SUMPRODUCT((B3:AI3=1)*(B4:AI4=1))</f>
        <v>5</v>
      </c>
      <c r="C12" s="2" cm="1">
        <f t="array" ref="C12">SUM((B3:AI3=1)+(B4:AI4=1))-B12</f>
        <v>17</v>
      </c>
      <c r="D12" s="2">
        <f t="shared" ref="D12:D17" si="0">B12/C12</f>
        <v>0.29411764705882354</v>
      </c>
      <c r="E12" s="4"/>
      <c r="F12" s="4"/>
      <c r="G12" s="4"/>
      <c r="H12" s="6"/>
      <c r="K12" s="13" t="s">
        <v>36</v>
      </c>
      <c r="L12" s="3">
        <f>IFERROR(SUMPRODUCT($B$3:$AI$3, $B$2:$AI$2) / (SQRT(SUMSQ($B$3:$AI$3)) * SQRT(SUMSQ($B$2:$AI$2))), 0)</f>
        <v>0.58834840541455202</v>
      </c>
      <c r="M12" s="3">
        <f>1</f>
        <v>1</v>
      </c>
      <c r="N12" s="3">
        <f>IFERROR(SUMPRODUCT($B$3:$AI$3, $B$4:$AI$4) / (SQRT(SUMSQ($B$3:$AI$3)) * SQRT(SUMSQ($B$4:$AI$4))), 0)</f>
        <v>0.46225016352102433</v>
      </c>
      <c r="O12" s="3">
        <f>IFERROR(SUMPRODUCT($B$3:$AI$3, $B$5:$AI$5) / (SQRT(SUMSQ($B$3:$AI$3)) * SQRT(SUMSQ($B$5:$AI$5))), 0)</f>
        <v>0.56044853831780506</v>
      </c>
      <c r="P12" s="3">
        <f>IFERROR(SUMPRODUCT($B$3:$AI$3, $B$6:$AI$6) / (SQRT(SUMSQ($B$3:$AI$3)) * SQRT(SUMSQ($B$6:$AI$6))), 0)</f>
        <v>0.39223227027636803</v>
      </c>
      <c r="Q12" s="3">
        <f>IFERROR(SUMPRODUCT($B$3:$AI$3, $B$7:$AI$7) / (SQRT(SUMSQ($B$3:$AI$3)) * SQRT(SUMSQ($B$7:$AI$7))), 0)</f>
        <v>9.8058067569092008E-2</v>
      </c>
      <c r="R12" s="8">
        <f>IFERROR(SUMPRODUCT($B$3:$AI$3, $B$8:$AI$8) / (SQRT(SUMSQ($B$3:$AI$3)) * SQRT(SUMSQ($B$8:$AI$8))), 0)</f>
        <v>0.52414241836095921</v>
      </c>
    </row>
    <row r="13" spans="1:35" x14ac:dyDescent="0.3">
      <c r="A13" s="5" t="s">
        <v>37</v>
      </c>
      <c r="B13" s="2" cm="1">
        <f t="array" ref="B13">SUMPRODUCT((B4:AI4=1)*(B5:AI5=1))</f>
        <v>4</v>
      </c>
      <c r="C13" s="2" cm="1">
        <f t="array" ref="C13">SUM((B4:AI4=1)+(B5:AI5=1))-B13</f>
        <v>17</v>
      </c>
      <c r="D13" s="2">
        <f t="shared" si="0"/>
        <v>0.23529411764705882</v>
      </c>
      <c r="E13" s="4"/>
      <c r="F13" s="4"/>
      <c r="G13" s="4"/>
      <c r="H13" s="6"/>
      <c r="K13" s="13" t="s">
        <v>37</v>
      </c>
      <c r="L13" s="3">
        <f>IFERROR(SUMPRODUCT($B$4:$AI$4, $B$2:$AI$2) / (SQRT(SUMSQ($B$4:$AI$4)) * SQRT(SUMSQ($B$2:$AI$2))), 0)</f>
        <v>0.58925565098878951</v>
      </c>
      <c r="M13" s="3">
        <f>IFERROR(SUMPRODUCT($B$4:$AI$4, $B$3:$AI$3) / (SQRT(SUMSQ($B$4:$AI$4)) * SQRT(SUMSQ($B$3:$AI$3))), 0)</f>
        <v>0.46225016352102433</v>
      </c>
      <c r="N13" s="3">
        <f>1</f>
        <v>1</v>
      </c>
      <c r="O13" s="3">
        <f>IFERROR(SUMPRODUCT($B$4:$AI$4, $B$5:$AI$5) / (SQRT(SUMSQ($B$4:$AI$4)) * SQRT(SUMSQ($B$5:$AI$5))), 0)</f>
        <v>0.38490017945975052</v>
      </c>
      <c r="P13" s="3">
        <f>IFERROR(SUMPRODUCT($B$4:$AI$4, $B$6:$AI$6) / (SQRT(SUMSQ($B$4:$AI$4)) * SQRT(SUMSQ($B$6:$AI$6))), 0)</f>
        <v>0.35355339059327373</v>
      </c>
      <c r="Q13" s="3">
        <f>IFERROR(SUMPRODUCT($B$4:$AI$4, $B$7:$AI$7) / (SQRT(SUMSQ($B$4:$AI$4)) * SQRT(SUMSQ($B$7:$AI$7))), 0)</f>
        <v>0</v>
      </c>
      <c r="R13" s="8">
        <f>IFERROR(SUMPRODUCT($B$4:$AI$4, $B$8:$AI$8) / (SQRT(SUMSQ($B$4:$AI$4)) * SQRT(SUMSQ($B$8:$AI$8))), 0)</f>
        <v>0.50395263067896956</v>
      </c>
    </row>
    <row r="14" spans="1:35" x14ac:dyDescent="0.3">
      <c r="A14" s="5" t="s">
        <v>38</v>
      </c>
      <c r="B14" s="2" cm="1">
        <f t="array" ref="B14">SUMPRODUCT((B5:AI5=1)*(B6:AI6=1))</f>
        <v>3</v>
      </c>
      <c r="C14" s="2" cm="1">
        <f t="array" ref="C14">SUM((B5:AI5=1)+(B6:AI6=1))-B14</f>
        <v>17</v>
      </c>
      <c r="D14" s="2">
        <f t="shared" si="0"/>
        <v>0.17647058823529413</v>
      </c>
      <c r="E14" s="4"/>
      <c r="F14" s="4"/>
      <c r="G14" s="4"/>
      <c r="H14" s="6"/>
      <c r="K14" s="13" t="s">
        <v>38</v>
      </c>
      <c r="L14" s="3">
        <f>IFERROR(SUMPRODUCT($B$5:$AI$5, $B$2:$AI$2) / (SQRT(SUMSQ($B$5:$AI$5)) * SQRT(SUMSQ($B$2:$AI$2))), 0)</f>
        <v>0.51031036307982869</v>
      </c>
      <c r="M14" s="3">
        <f>IFERROR(SUMPRODUCT($B$5:$AI$5, $B$3:$AI$3) / (SQRT(SUMSQ($B$5:$AI$5)) * SQRT(SUMSQ($B$3:$AI$3))), 0)</f>
        <v>0.56044853831780506</v>
      </c>
      <c r="N14" s="3">
        <f>IFERROR(SUMPRODUCT($B$5:$AI$5, $B$4:$AI$4) / (SQRT(SUMSQ($B$5:$AI$5)) * SQRT(SUMSQ($B$4:$AI$4))), 0)</f>
        <v>0.38490017945975052</v>
      </c>
      <c r="O14" s="3">
        <f>1</f>
        <v>1</v>
      </c>
      <c r="P14" s="3">
        <f>IFERROR(SUMPRODUCT($B$5:$AI$5, $B$6:$AI$6) / (SQRT(SUMSQ($B$5:$AI$5)) * SQRT(SUMSQ($B$6:$AI$6))), 0)</f>
        <v>0.30618621784789724</v>
      </c>
      <c r="Q14" s="3">
        <f>IFERROR(SUMPRODUCT($B$5:$AI$5, $B$7:$AI$7) / (SQRT(SUMSQ($B$5:$AI$5)) * SQRT(SUMSQ($B$7:$AI$7))), 0)</f>
        <v>0.20412414523193148</v>
      </c>
      <c r="R14" s="8">
        <f>IFERROR(SUMPRODUCT($B$5:$AI$5, $B$8:$AI$8) / (SQRT(SUMSQ($B$5:$AI$5)) * SQRT(SUMSQ($B$8:$AI$8))), 0)</f>
        <v>0.43643578047198478</v>
      </c>
    </row>
    <row r="15" spans="1:35" x14ac:dyDescent="0.3">
      <c r="A15" s="5" t="s">
        <v>39</v>
      </c>
      <c r="B15" s="2" cm="1">
        <f t="array" ref="B15">SUMPRODUCT((B6:AI6=1)*(B7:AI7=1))</f>
        <v>1</v>
      </c>
      <c r="C15" s="2" cm="1">
        <f t="array" ref="C15">SUM((B6:AI6=1)+(B7:AI7=1))-B15</f>
        <v>15</v>
      </c>
      <c r="D15" s="2">
        <f t="shared" si="0"/>
        <v>6.6666666666666666E-2</v>
      </c>
      <c r="E15" s="4"/>
      <c r="F15" s="4"/>
      <c r="G15" s="4"/>
      <c r="H15" s="6"/>
      <c r="K15" s="13" t="s">
        <v>39</v>
      </c>
      <c r="L15" s="3">
        <f>IFERROR(SUMPRODUCT($B$6:$AI$6, $B$2:$AI$2) / (SQRT(SUMSQ($B$6:$AI$6)) * SQRT(SUMSQ($B$2:$AI$2))), 0)</f>
        <v>0.49999999999999989</v>
      </c>
      <c r="M15" s="3">
        <f>IFERROR(SUMPRODUCT($B$6:$AI$6, $B$3:$AI$3) / (SQRT(SUMSQ($B$6:$AI$6)) * SQRT(SUMSQ($B$3:$AI$3))), 0)</f>
        <v>0.39223227027636803</v>
      </c>
      <c r="N15" s="3">
        <f>IFERROR(SUMPRODUCT($B$6:$AI$6, $B$4:$AI$4) / (SQRT(SUMSQ($B$6:$AI$6)) * SQRT(SUMSQ($B$4:$AI$4))), 0)</f>
        <v>0.35355339059327373</v>
      </c>
      <c r="O15" s="3">
        <f>IFERROR(SUMPRODUCT($B$6:$AI$6, $B$5:$AI$5) / (SQRT(SUMSQ($B$6:$AI$6)) * SQRT(SUMSQ($B$5:$AI$5))), 0)</f>
        <v>0.30618621784789724</v>
      </c>
      <c r="P15" s="3">
        <f>1</f>
        <v>1</v>
      </c>
      <c r="Q15" s="3">
        <f>IFERROR(SUMPRODUCT($B$6:$AI$6, $B$7:$AI$7) / (SQRT(SUMSQ($B$6:$AI$6)) * SQRT(SUMSQ($B$7:$AI$7))), 0)</f>
        <v>0.12499999999999997</v>
      </c>
      <c r="R15" s="8">
        <f>IFERROR(SUMPRODUCT($B$6:$AI$6, $B$8:$AI$8) / (SQRT(SUMSQ($B$6:$AI$6)) * SQRT(SUMSQ($B$8:$AI$8))), 0)</f>
        <v>0.53452248382484868</v>
      </c>
    </row>
    <row r="16" spans="1:35" x14ac:dyDescent="0.3">
      <c r="A16" s="5" t="s">
        <v>40</v>
      </c>
      <c r="B16" s="2" cm="1">
        <f t="array" ref="B16">SUMPRODUCT((B7:AI7=1)*(B8:AI8=1))</f>
        <v>1</v>
      </c>
      <c r="C16" s="2" cm="1">
        <f t="array" ref="C16">SUM((B7:AI7=1)+(B8:AI8=1))-B16</f>
        <v>14</v>
      </c>
      <c r="D16" s="2">
        <f t="shared" si="0"/>
        <v>7.1428571428571425E-2</v>
      </c>
      <c r="E16" s="4"/>
      <c r="F16" s="4"/>
      <c r="G16" s="4"/>
      <c r="H16" s="6"/>
      <c r="K16" s="13" t="s">
        <v>40</v>
      </c>
      <c r="L16" s="3">
        <f>IFERROR(SUMPRODUCT($B$7:$AI$7, $B$2:$AI$2) / (SQRT(SUMSQ($B$7:$AI$7)) * SQRT(SUMSQ($B$2:$AI$2))), 0)</f>
        <v>0.12499999999999997</v>
      </c>
      <c r="M16" s="3">
        <f>IFERROR(SUMPRODUCT($B$7:$AI$7, $B$3:$AI$3) / (SQRT(SUMSQ($B$7:$AI$7)) * SQRT(SUMSQ($B$3:$AI$3))), 0)</f>
        <v>9.8058067569092008E-2</v>
      </c>
      <c r="N16" s="3">
        <f>IFERROR(SUMPRODUCT($B$7:$AI$7, $B$4:$AI$4) / (SQRT(SUMSQ($B$7:$AI$7)) * SQRT(SUMSQ($B$4:$AI$4))), 0)</f>
        <v>0</v>
      </c>
      <c r="O16" s="3">
        <f>IFERROR(SUMPRODUCT($B$7:$AI$7, $B$5:$AI$5) / (SQRT(SUMSQ($B$7:$AI$7)) * SQRT(SUMSQ($B$5:$AI$5))), 0)</f>
        <v>0.20412414523193148</v>
      </c>
      <c r="P16" s="3">
        <f>IFERROR(SUMPRODUCT($B$7:$AI$7, $B$6:$AI$6) / (SQRT(SUMSQ($B$7:$AI$7)) * SQRT(SUMSQ($B$6:$AI$6))), 0)</f>
        <v>0.12499999999999997</v>
      </c>
      <c r="Q16" s="3">
        <f>1</f>
        <v>1</v>
      </c>
      <c r="R16" s="8">
        <f>IFERROR(SUMPRODUCT($B$7:$AI$7, $B$8:$AI$8) / (SQRT(SUMSQ($B$7:$AI$7)) * SQRT(SUMSQ($B$8:$AI$8))), 0)</f>
        <v>0.13363062095621217</v>
      </c>
    </row>
    <row r="17" spans="1:18" ht="15" thickBot="1" x14ac:dyDescent="0.35">
      <c r="A17" s="5" t="s">
        <v>41</v>
      </c>
      <c r="B17" s="2" cm="1">
        <f t="array" ref="B17">SUMPRODUCT((B8:AI8=1)*(B9:AI9=1))</f>
        <v>0</v>
      </c>
      <c r="C17" s="2" cm="1">
        <f t="array" ref="C17">SUM((B8:AI8=1)+(B9:AI9=1))-B17</f>
        <v>7</v>
      </c>
      <c r="D17" s="2">
        <f t="shared" si="0"/>
        <v>0</v>
      </c>
      <c r="E17" s="4"/>
      <c r="F17" s="4"/>
      <c r="G17" s="4"/>
      <c r="H17" s="6"/>
      <c r="K17" s="15" t="s">
        <v>41</v>
      </c>
      <c r="L17" s="10">
        <f>IFERROR(SUMPRODUCT($B$8:$AI$8, $B$2:$AI$2) / (SQRT(SUMSQ($B$8:$AI$8)) * SQRT(SUMSQ($B$2:$AI$2))), 0)</f>
        <v>0.93541434669348522</v>
      </c>
      <c r="M17" s="10">
        <f>IFERROR(SUMPRODUCT($B$8:$AI$8, $B$3:$AI$3) / (SQRT(SUMSQ($B$8:$AI$8)) * SQRT(SUMSQ($B$3:$AI$3))), 0)</f>
        <v>0.52414241836095921</v>
      </c>
      <c r="N17" s="10">
        <f>IFERROR(SUMPRODUCT($B$8:$AI$8, $B$4:$AI$4) / (SQRT(SUMSQ($B$8:$AI$8)) * SQRT(SUMSQ($B$4:$AI$4))), 0)</f>
        <v>0.50395263067896956</v>
      </c>
      <c r="O17" s="10">
        <f>IFERROR(SUMPRODUCT($B$8:$AI$8, $B$5:$AI$5) / (SQRT(SUMSQ($B$8:$AI$8)) * SQRT(SUMSQ($B$5:$AI$5))), 0)</f>
        <v>0.43643578047198478</v>
      </c>
      <c r="P17" s="10">
        <f>IFERROR(SUMPRODUCT($B$8:$AI$8, $B$6:$AI$6) / (SQRT(SUMSQ($B$8:$AI$8)) * SQRT(SUMSQ($B$6:$AI$6))), 0)</f>
        <v>0.53452248382484868</v>
      </c>
      <c r="Q17" s="10">
        <f>IFERROR(SUMPRODUCT($B$8:$AI$8, $B$7:$AI$7) / (SQRT(SUMSQ($B$8:$AI$8)) * SQRT(SUMSQ($B$7:$AI$7))), 0)</f>
        <v>0.13363062095621217</v>
      </c>
      <c r="R17" s="11">
        <f>1</f>
        <v>1</v>
      </c>
    </row>
    <row r="18" spans="1:18" x14ac:dyDescent="0.3">
      <c r="A18" s="7"/>
      <c r="B18" s="4"/>
      <c r="C18" s="4"/>
      <c r="D18" s="4"/>
      <c r="E18" s="4"/>
      <c r="F18" s="4"/>
      <c r="G18" s="4"/>
      <c r="H18" s="6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7" t="s">
        <v>45</v>
      </c>
      <c r="B19" s="4"/>
      <c r="C19" s="4"/>
      <c r="D19" s="4"/>
      <c r="E19" s="4"/>
      <c r="F19" s="4"/>
      <c r="G19" s="4"/>
      <c r="H19" s="6"/>
    </row>
    <row r="20" spans="1:18" x14ac:dyDescent="0.3">
      <c r="A20" s="5" t="s">
        <v>0</v>
      </c>
      <c r="B20" s="3" t="s">
        <v>35</v>
      </c>
      <c r="C20" s="3" t="s">
        <v>36</v>
      </c>
      <c r="D20" s="3" t="s">
        <v>37</v>
      </c>
      <c r="E20" s="3" t="s">
        <v>38</v>
      </c>
      <c r="F20" s="3" t="s">
        <v>39</v>
      </c>
      <c r="G20" s="3" t="s">
        <v>40</v>
      </c>
      <c r="H20" s="8" t="s">
        <v>41</v>
      </c>
    </row>
    <row r="21" spans="1:18" x14ac:dyDescent="0.3">
      <c r="A21" s="5" t="s">
        <v>35</v>
      </c>
      <c r="B21" s="3">
        <f>1</f>
        <v>1</v>
      </c>
      <c r="C21" s="3" cm="1">
        <f t="array" ref="C21">IFERROR(SUMPRODUCT(($B2:$AI2=1)*($B3:$AI3=1)) / (SUM(($B2:$AI2=1)+($B3:$AI3=1)) - SUMPRODUCT(($B2:$AI2=1)*($B3:$AI3=1))), 0)</f>
        <v>0.4</v>
      </c>
      <c r="D21" s="3" cm="1">
        <f t="array" ref="D21">IFERROR(SUMPRODUCT(($B2:$AI2=1)*($B4:$AI4=1)) / (SUM(($B2:$AI2=1)+($B4:$AI4=1)) - SUMPRODUCT(($B2:$AI2=1)*($B4:$AI4=1))), 0)</f>
        <v>0.41666666666666669</v>
      </c>
      <c r="E21" s="4" cm="1">
        <f t="array" ref="E21">IFERROR(SUMPRODUCT((B2:AI2=1)*(B5:AI5=1)) / (SUM((B2:AI2=1)+(B5:AI5=1)) - SUMPRODUCT((B2:AI2=1)*(B5:AI5=1))), 0)</f>
        <v>0.33333333333333331</v>
      </c>
      <c r="F21" s="4" cm="1">
        <f t="array" ref="F21">IFERROR(SUMPRODUCT((B2:AI2=1)*(B6:AI6=1)) / (SUM((B2:AI2=1)+(B6:AI6=1)) - SUMPRODUCT((B2:AI2=1)*(B6:AI6=1))), 0)</f>
        <v>0.33333333333333331</v>
      </c>
      <c r="G21" s="4" cm="1">
        <f t="array" ref="G21">IFERROR(SUMPRODUCT((B2:AI2=1)*(B7:AI7=1)) / (SUM((B2:AI2=1)+(B7:AI7=1)) - SUMPRODUCT((B2:AI2=1)*(B7:AI7=1))), 0)</f>
        <v>6.6666666666666666E-2</v>
      </c>
      <c r="H21" s="6" cm="1">
        <f t="array" ref="H21">IFERROR(SUMPRODUCT((B2:AI2=1)*(B8:AI8=1)) / (SUM((B2:AI2=1)+(B8:AI8=1)) - SUMPRODUCT((B2:AI2=1)*(B8:AI8=1))), 0)</f>
        <v>0.875</v>
      </c>
    </row>
    <row r="22" spans="1:18" x14ac:dyDescent="0.3">
      <c r="A22" s="5" t="s">
        <v>36</v>
      </c>
      <c r="B22" s="3" cm="1">
        <f t="array" ref="B22">IFERROR(SUMPRODUCT(($B2:$AI2=1)*($B3:$AI3=1)) / (SUM(($B2:$AI2=1)+($B3:$AI3=1)) - SUMPRODUCT(($B2:$AI2=1)*($B3:$AI3=1))), 0)</f>
        <v>0.4</v>
      </c>
      <c r="C22" s="3">
        <f>1</f>
        <v>1</v>
      </c>
      <c r="D22" s="4" cm="1">
        <f t="array" ref="D22">IFERROR(SUMPRODUCT((B3:AI3=1)*(B$4:AI4=1)) / (SUM((B3:AI3=1)+(B4:AI4=1)) - SUMPRODUCT((B3:AI3=1)*(B4:AI4=1))), 0)</f>
        <v>0.29411764705882354</v>
      </c>
      <c r="E22" s="4" cm="1">
        <f t="array" ref="E22">IFERROR(SUMPRODUCT((B3:AI3=1)*(B5:AI5=1))/(SUM((B3:AI3=1)+(B5:AI5=1))-SUMPRODUCT((B3:AI3=1)*(B5:AI5=1))),0)</f>
        <v>0.3888888888888889</v>
      </c>
      <c r="F22" s="4" cm="1">
        <f t="array" ref="F22">IFERROR(SUMPRODUCT((B3:AI3=1)*(B6:AI6=1))/(SUM((B3:AI3=1)+(B6:AI6=1))-SUMPRODUCT((B3:AI3=1)*(B6:AI6=1))),0)</f>
        <v>0.23529411764705882</v>
      </c>
      <c r="G22" s="4" cm="1">
        <f t="array" ref="G22">IFERROR(SUMPRODUCT((B3:AI3=1)*(B7:AI7=1))/(SUM((B3:AI3=1)+(B7:AI7=1))-SUMPRODUCT((B3:AI3=1)*(B7:AI7=1))),0)</f>
        <v>0.05</v>
      </c>
      <c r="H22" s="6" cm="1">
        <f t="array" ref="H22">IFERROR(SUMPRODUCT((B3:AI3=1)*(B8:AI8=1))/(SUM((B3:AI3=1)+(B8:AI8=1))-SUMPRODUCT((B3:AI3=1)*(B8:AI8=1))),0)</f>
        <v>0.33333333333333331</v>
      </c>
    </row>
    <row r="23" spans="1:18" x14ac:dyDescent="0.3">
      <c r="A23" s="5" t="s">
        <v>37</v>
      </c>
      <c r="B23" s="3" cm="1">
        <f t="array" ref="B23">IFERROR(SUMPRODUCT(($B2:$AI2=1)*($B4:$AI4=1)) / (SUM(($B2:$AI2=1)+($B4:$AI4=1)) - SUMPRODUCT(($B2:$AI2=1)*($B4:$AI4=1))), 0)</f>
        <v>0.41666666666666669</v>
      </c>
      <c r="C23" s="3" cm="1">
        <f t="array" ref="C23">IFERROR(SUMPRODUCT((B3:AI3=1)*(B$4:AI4=1)) / (SUM((B3:AI3=1)+(B4:AI4=1)) - SUMPRODUCT((B3:AI3=1)*(B4:AI4=1))), 0)</f>
        <v>0.29411764705882354</v>
      </c>
      <c r="D23" s="3">
        <f>1</f>
        <v>1</v>
      </c>
      <c r="E23" s="4" cm="1">
        <f t="array" ref="E23">IFERROR(SUMPRODUCT((B4:AI4=1)*(B5:AI5=1))/(SUM((B4:AI4=1)+(B5:AI5=1))-SUMPRODUCT((B4:AI4=1)*(B5:AI5=1))),0)</f>
        <v>0.23529411764705882</v>
      </c>
      <c r="F23" s="4" cm="1">
        <f t="array" ref="F23">IFERROR(SUMPRODUCT((B4:AI4=1)*(B6:AI6=1))/(SUM((B4:AI4=1)+(B6:AI6=1))-SUMPRODUCT((B4:AI4=1)*(B6:AI6=1))),0)</f>
        <v>0.21428571428571427</v>
      </c>
      <c r="G23" s="4" cm="1">
        <f t="array" ref="G23">IFERROR(SUMPRODUCT((B4:AI4=1)*(B7:AI7=1))/(SUM((B4:AI4=1)+(B7:AI7=1))-SUMPRODUCT((B4:AI4=1)*(B7:AI7=1))),0)</f>
        <v>0</v>
      </c>
      <c r="H23" s="6" cm="1">
        <f t="array" ref="H23">IFERROR(SUMPRODUCT((B4:AI4=1)*(B8:AI8=1))/(SUM((B4:AI4=1)+(B8:AI8=1))-SUMPRODUCT((B4:AI4=1)*(B8:AI8=1))),0)</f>
        <v>0.33333333333333331</v>
      </c>
    </row>
    <row r="24" spans="1:18" x14ac:dyDescent="0.3">
      <c r="A24" s="5" t="s">
        <v>38</v>
      </c>
      <c r="B24" s="3" cm="1">
        <f t="array" ref="B24">IFERROR(SUMPRODUCT((B2:AI2=1)*(B5:AI5=1)) / (SUM((B2:AI2=1)+(B5:AI5=1)) - SUMPRODUCT((B2:AI2=1)*(B5:AI5=1))), 0)</f>
        <v>0.33333333333333331</v>
      </c>
      <c r="C24" s="3" cm="1">
        <f t="array" ref="C24">IFERROR(SUMPRODUCT((B3:AI3=1)*(B5:AI5=1))/(SUM((B3:AI3=1)+(B5:AI5=1))-SUMPRODUCT((B3:AI3=1)*(B5:AI5=1))),0)</f>
        <v>0.3888888888888889</v>
      </c>
      <c r="D24" s="3" cm="1">
        <f t="array" ref="D24">IFERROR(SUMPRODUCT((B4:AI4=1)*(B5:AI5=1))/(SUM((B4:AI4=1)+(B5:AI5=1))-SUMPRODUCT((B4:AI4=1)*(B5:AI5=1))),0)</f>
        <v>0.23529411764705882</v>
      </c>
      <c r="E24" s="3">
        <f>1</f>
        <v>1</v>
      </c>
      <c r="F24" s="4" cm="1">
        <f t="array" ref="F24">IFERROR(SUMPRODUCT((B5:AI5=1)*(B6:AI6=1))/(SUM((B5:AI5=1)+(B6:AI6=1))-SUMPRODUCT((B5:AI5=1)*(B6:AI6=1))),0)</f>
        <v>0.17647058823529413</v>
      </c>
      <c r="G24" s="4" cm="1">
        <f t="array" ref="G24">IFERROR(SUMPRODUCT((B5:AI5=1)*(B7:AI7=1))/(SUM((B5:AI5=1)+(B7:AI7=1))-SUMPRODUCT((B5:AI5=1)*(B7:AI7=1))),0)</f>
        <v>0.1111111111111111</v>
      </c>
      <c r="H24" s="8" cm="1">
        <f t="array" ref="H24">IFERROR(SUMPRODUCT((B5:AI5=1)*(B8:AI8=1))/(SUM((B5:AI5=1)+(B8:AI8=1))-SUMPRODUCT((B5:AI5=1)*(B8:AI8=1))),0)</f>
        <v>0.26666666666666666</v>
      </c>
    </row>
    <row r="25" spans="1:18" x14ac:dyDescent="0.3">
      <c r="A25" s="5" t="s">
        <v>39</v>
      </c>
      <c r="B25" s="3" cm="1">
        <f t="array" ref="B25">IFERROR(SUMPRODUCT((B2:AI2=1)*(B6:AI6=1)) / (SUM((B2:AI2=1)+(B6:AI6=1)) - SUMPRODUCT((B2:AI2=1)*(B6:AI6=1))), 0)</f>
        <v>0.33333333333333331</v>
      </c>
      <c r="C25" s="3" cm="1">
        <f t="array" ref="C25">IFERROR(SUMPRODUCT((B3:AI3=1)*(B6:AI6=1))/(SUM((B3:AI3=1)+(B6:AI6=1))-SUMPRODUCT((B3:AI3=1)*(B6:AI6=1))),0)</f>
        <v>0.23529411764705882</v>
      </c>
      <c r="D25" s="3" cm="1">
        <f t="array" ref="D25">IFERROR(SUMPRODUCT((B4:AI4=1)*(B6:AI6=1))/(SUM((B4:AI4=1)+(B6:AI6=1))-SUMPRODUCT((B4:AI4=1)*(B6:AI6=1))),0)</f>
        <v>0.21428571428571427</v>
      </c>
      <c r="E25" s="3" cm="1">
        <f t="array" ref="E25">IFERROR(SUMPRODUCT((B5:AI5=1)*(B6:AI6=1))/(SUM((B5:AI5=1)+(B6:AI6=1))-SUMPRODUCT((B5:AI5=1)*(B6:AI6=1))),0)</f>
        <v>0.17647058823529413</v>
      </c>
      <c r="F25" s="3">
        <f>1</f>
        <v>1</v>
      </c>
      <c r="G25" s="4" cm="1">
        <f t="array" ref="G25">IFERROR(SUMPRODUCT((B6:AI6=1)*(B7:AI7=1))/(SUM((B6:AI6=1)+(B7:AI7=1))-SUMPRODUCT((B6:AI6=1)*(B7:AI7=1))),0)</f>
        <v>6.6666666666666666E-2</v>
      </c>
      <c r="H25" s="8" cm="1">
        <f t="array" ref="H25">IFERROR(SUMPRODUCT((B6:AI6=1)*(B8:AI8=1))/(SUM((B6:AI6=1)+(B8:AI8=1))-SUMPRODUCT((B6:AI6=1)*(B8:AI8=1))),0)</f>
        <v>0.36363636363636365</v>
      </c>
    </row>
    <row r="26" spans="1:18" x14ac:dyDescent="0.3">
      <c r="A26" s="5" t="s">
        <v>40</v>
      </c>
      <c r="B26" s="3" cm="1">
        <f t="array" ref="B26">IFERROR(SUMPRODUCT((B2:AI2=1)*(B7:AI7=1)) / (SUM((B2:AI2=1)+(B7:AI7=1)) - SUMPRODUCT((B2:AI2=1)*(B7:AI7=1))), 0)</f>
        <v>6.6666666666666666E-2</v>
      </c>
      <c r="C26" s="3" cm="1">
        <f t="array" ref="C26">IFERROR(SUMPRODUCT((B3:AI3=1)*(B7:AI7=1))/(SUM((B3:AI3=1)+(B7:AI7=1))-SUMPRODUCT((B3:AI3=1)*(B7:AI7=1))),0)</f>
        <v>0.05</v>
      </c>
      <c r="D26" s="3" cm="1">
        <f t="array" ref="D26">IFERROR(SUMPRODUCT((B4:AI4=1)*(B7:AI7=1))/(SUM((B4:AI4=1)+(B7:AI7=1))-SUMPRODUCT((B4:AI4=1)*(B7:AI7=1))),0)</f>
        <v>0</v>
      </c>
      <c r="E26" s="3" cm="1">
        <f t="array" ref="E26">IFERROR(SUMPRODUCT((B5:AI5=1)*(B7:AI7=1))/(SUM((B5:AI5=1)+(B7:AI7=1))-SUMPRODUCT((B5:AI5=1)*(B7:AI7=1))),0)</f>
        <v>0.1111111111111111</v>
      </c>
      <c r="F26" s="3" cm="1">
        <f t="array" ref="F26">IFERROR(SUMPRODUCT((B6:AI6=1)*(B7:AI7=1))/(SUM((B6:AI6=1)+(B7:AI7=1))-SUMPRODUCT((B6:AI6=1)*(B7:AI7=1))),0)</f>
        <v>6.6666666666666666E-2</v>
      </c>
      <c r="G26" s="3">
        <f>1</f>
        <v>1</v>
      </c>
      <c r="H26" s="8" cm="1">
        <f t="array" ref="H26">IFERROR(SUMPRODUCT((B8:AI8=1)*(B7:AI7=1))/(SUM((B8:AI8=1)+(B7:AI7=1))-SUMPRODUCT((B8:AI8=1)*(B7:AI7=1))),0)</f>
        <v>7.1428571428571425E-2</v>
      </c>
    </row>
    <row r="27" spans="1:18" ht="15" thickBot="1" x14ac:dyDescent="0.35">
      <c r="A27" s="9" t="s">
        <v>41</v>
      </c>
      <c r="B27" s="10" cm="1">
        <f t="array" ref="B27">IFERROR(SUMPRODUCT((B2:AI2=1)*(B8:AI8=1)) / (SUM((B2:AI2=1)+(B8:AI8=1)) - SUMPRODUCT((B2:AI2=1)*(B8:AI8=1))), 0)</f>
        <v>0.875</v>
      </c>
      <c r="C27" s="10" cm="1">
        <f t="array" ref="C27">IFERROR(SUMPRODUCT((B3:AI3=1)*(B8:AI8=1))/(SUM((B3:AI3=1)+(B8:AI8=1))-SUMPRODUCT((B3:AI3=1)*(B8:AI8=1))),0)</f>
        <v>0.33333333333333331</v>
      </c>
      <c r="D27" s="10" cm="1">
        <f t="array" ref="D27">IFERROR(SUMPRODUCT((B4:AI4=1)*(B8:AI8=1))/(SUM((B4:AI4=1)+(B8:AI8=1))-SUMPRODUCT((B4:AI4=1)*(B8:AI8=1))),0)</f>
        <v>0.33333333333333331</v>
      </c>
      <c r="E27" s="10" cm="1">
        <f t="array" ref="E27">IFERROR(SUMPRODUCT((B5:AI5=1)*(B8:AI8=1))/(SUM((B5:AI5=1)+(B8:AI8=1))-SUMPRODUCT((B5:AI5=1)*(B8:AI8=1))),0)</f>
        <v>0.26666666666666666</v>
      </c>
      <c r="F27" s="10" cm="1">
        <f t="array" ref="F27">IFERROR(SUMPRODUCT((B6:AI6=1)*(B8:AI8=1))/(SUM((B6:AI6=1)+(B8:AI8=1))-SUMPRODUCT((B6:AI6=1)*(B8:AI8=1))),0)</f>
        <v>0.36363636363636365</v>
      </c>
      <c r="G27" s="10" cm="1">
        <f t="array" ref="G27">IFERROR(SUMPRODUCT((B8:AI8=1)*(B7:AI7=1))/(SUM((B8:AI8=1)+(B7:AI7=1))-SUMPRODUCT((B8:AI8=1)*(B7:AI7=1))),0)</f>
        <v>7.1428571428571425E-2</v>
      </c>
      <c r="H27" s="11">
        <f>1</f>
        <v>1</v>
      </c>
    </row>
  </sheetData>
  <mergeCells count="2">
    <mergeCell ref="A9:H9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Keval Sompura</cp:lastModifiedBy>
  <dcterms:created xsi:type="dcterms:W3CDTF">2025-04-29T17:26:47Z</dcterms:created>
  <dcterms:modified xsi:type="dcterms:W3CDTF">2025-04-30T05:46:06Z</dcterms:modified>
</cp:coreProperties>
</file>