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kduncan/Projects/python-1/"/>
    </mc:Choice>
  </mc:AlternateContent>
  <xr:revisionPtr revIDLastSave="0" documentId="13_ncr:1_{9221A22F-102A-4F4A-BF34-75AC9613968D}" xr6:coauthVersionLast="36" xr6:coauthVersionMax="36" xr10:uidLastSave="{00000000-0000-0000-0000-000000000000}"/>
  <bookViews>
    <workbookView xWindow="55600" yWindow="12780" windowWidth="33220" windowHeight="16020" xr2:uid="{00000000-000D-0000-FFFF-FFFF00000000}"/>
  </bookViews>
  <sheets>
    <sheet name="total" sheetId="1" r:id="rId1"/>
    <sheet name="ott" sheetId="2" r:id="rId2"/>
    <sheet name="app" sheetId="3" r:id="rId3"/>
    <sheet name="arg" sheetId="4" r:id="rId4"/>
    <sheet name="putt" sheetId="5" r:id="rId5"/>
    <sheet name="model" sheetId="6" r:id="rId6"/>
    <sheet name="h2h comparer" sheetId="7" r:id="rId7"/>
  </sheets>
  <definedNames>
    <definedName name="_xlchart.v1.0" hidden="1">model!$A$2:$A$208</definedName>
    <definedName name="_xlchart.v1.1" hidden="1">model!$D$1</definedName>
    <definedName name="_xlchart.v1.10" hidden="1">model!$A$2:$A$208</definedName>
    <definedName name="_xlchart.v1.11" hidden="1">model!$D$1</definedName>
    <definedName name="_xlchart.v1.12" hidden="1">model!$D$2:$D$208</definedName>
    <definedName name="_xlchart.v1.13" hidden="1">model!$E$1</definedName>
    <definedName name="_xlchart.v1.14" hidden="1">model!$E$2:$E$208</definedName>
    <definedName name="_xlchart.v1.15" hidden="1">model!$A$2:$A$208</definedName>
    <definedName name="_xlchart.v1.16" hidden="1">model!$D$1</definedName>
    <definedName name="_xlchart.v1.17" hidden="1">model!$D$2:$D$208</definedName>
    <definedName name="_xlchart.v1.18" hidden="1">model!$E$1</definedName>
    <definedName name="_xlchart.v1.19" hidden="1">model!$E$2:$E$208</definedName>
    <definedName name="_xlchart.v1.2" hidden="1">model!$D$2:$D$208</definedName>
    <definedName name="_xlchart.v1.20" hidden="1">model!$A$2:$A$208</definedName>
    <definedName name="_xlchart.v1.21" hidden="1">model!$D$1</definedName>
    <definedName name="_xlchart.v1.22" hidden="1">model!$D$2:$D$208</definedName>
    <definedName name="_xlchart.v1.23" hidden="1">model!$E$1</definedName>
    <definedName name="_xlchart.v1.24" hidden="1">model!$E$2:$E$208</definedName>
    <definedName name="_xlchart.v1.25" hidden="1">'h2h comparer'!$P$2</definedName>
    <definedName name="_xlchart.v1.26" hidden="1">'h2h comparer'!$P$3</definedName>
    <definedName name="_xlchart.v1.27" hidden="1">'h2h comparer'!$P$4</definedName>
    <definedName name="_xlchart.v1.28" hidden="1">'h2h comparer'!$Q$1:$V$1</definedName>
    <definedName name="_xlchart.v1.29" hidden="1">'h2h comparer'!$Q$2:$V$2</definedName>
    <definedName name="_xlchart.v1.3" hidden="1">model!$E$1</definedName>
    <definedName name="_xlchart.v1.30" hidden="1">'h2h comparer'!$Q$3:$V$3</definedName>
    <definedName name="_xlchart.v1.31" hidden="1">'h2h comparer'!$Q$4:$V$4</definedName>
    <definedName name="_xlchart.v1.32" hidden="1">'h2h comparer'!$P$2</definedName>
    <definedName name="_xlchart.v1.33" hidden="1">'h2h comparer'!$P$3</definedName>
    <definedName name="_xlchart.v1.34" hidden="1">'h2h comparer'!$P$4</definedName>
    <definedName name="_xlchart.v1.35" hidden="1">'h2h comparer'!$Q$1:$V$1</definedName>
    <definedName name="_xlchart.v1.36" hidden="1">'h2h comparer'!$Q$2:$V$2</definedName>
    <definedName name="_xlchart.v1.37" hidden="1">'h2h comparer'!$Q$3:$V$3</definedName>
    <definedName name="_xlchart.v1.38" hidden="1">'h2h comparer'!$Q$4:$V$4</definedName>
    <definedName name="_xlchart.v1.39" hidden="1">'h2h comparer'!$P$2</definedName>
    <definedName name="_xlchart.v1.4" hidden="1">model!$E$2:$E$208</definedName>
    <definedName name="_xlchart.v1.40" hidden="1">'h2h comparer'!$P$3</definedName>
    <definedName name="_xlchart.v1.41" hidden="1">'h2h comparer'!$P$4</definedName>
    <definedName name="_xlchart.v1.42" hidden="1">'h2h comparer'!$Q$1:$V$1</definedName>
    <definedName name="_xlchart.v1.43" hidden="1">'h2h comparer'!$Q$2:$V$2</definedName>
    <definedName name="_xlchart.v1.44" hidden="1">'h2h comparer'!$Q$3:$V$3</definedName>
    <definedName name="_xlchart.v1.45" hidden="1">'h2h comparer'!$Q$4:$V$4</definedName>
    <definedName name="_xlchart.v1.5" hidden="1">model!$A$2:$A$208</definedName>
    <definedName name="_xlchart.v1.6" hidden="1">model!$D$1</definedName>
    <definedName name="_xlchart.v1.7" hidden="1">model!$D$2:$D$208</definedName>
    <definedName name="_xlchart.v1.8" hidden="1">model!$E$1</definedName>
    <definedName name="_xlchart.v1.9" hidden="1">model!$E$2:$E$208</definedName>
  </definedNames>
  <calcPr calcId="181029"/>
</workbook>
</file>

<file path=xl/calcChain.xml><?xml version="1.0" encoding="utf-8"?>
<calcChain xmlns="http://schemas.openxmlformats.org/spreadsheetml/2006/main">
  <c r="P3" i="7" l="1"/>
  <c r="P2" i="7"/>
  <c r="A188" i="6"/>
  <c r="C188" i="6" s="1"/>
  <c r="A194" i="6"/>
  <c r="C194" i="6" s="1"/>
  <c r="A114" i="6"/>
  <c r="C114" i="6" s="1"/>
  <c r="A146" i="6"/>
  <c r="C146" i="6" s="1"/>
  <c r="A208" i="6"/>
  <c r="C208" i="6" s="1"/>
  <c r="A175" i="6"/>
  <c r="B175" i="6" s="1"/>
  <c r="A140" i="6"/>
  <c r="C140" i="6" s="1"/>
  <c r="A79" i="6"/>
  <c r="C79" i="6" s="1"/>
  <c r="A56" i="6"/>
  <c r="C56" i="6" s="1"/>
  <c r="A174" i="6"/>
  <c r="C174" i="6" s="1"/>
  <c r="A125" i="6"/>
  <c r="C125" i="6" s="1"/>
  <c r="A197" i="6"/>
  <c r="C197" i="6" s="1"/>
  <c r="A109" i="6"/>
  <c r="C109" i="6" s="1"/>
  <c r="A68" i="6"/>
  <c r="B68" i="6" s="1"/>
  <c r="A137" i="6"/>
  <c r="C137" i="6" s="1"/>
  <c r="A198" i="6"/>
  <c r="C198" i="6" s="1"/>
  <c r="A205" i="6"/>
  <c r="C205" i="6" s="1"/>
  <c r="A91" i="6"/>
  <c r="C91" i="6" s="1"/>
  <c r="A181" i="6"/>
  <c r="C181" i="6" s="1"/>
  <c r="A142" i="6"/>
  <c r="C142" i="6" s="1"/>
  <c r="A199" i="6"/>
  <c r="C199" i="6" s="1"/>
  <c r="A51" i="6"/>
  <c r="C51" i="6" s="1"/>
  <c r="A61" i="6"/>
  <c r="C61" i="6" s="1"/>
  <c r="A88" i="6"/>
  <c r="C88" i="6" s="1"/>
  <c r="A30" i="6"/>
  <c r="C30" i="6" s="1"/>
  <c r="A138" i="6"/>
  <c r="C138" i="6" s="1"/>
  <c r="A105" i="6"/>
  <c r="C105" i="6" s="1"/>
  <c r="A145" i="6"/>
  <c r="C145" i="6" s="1"/>
  <c r="A179" i="6"/>
  <c r="C179" i="6" s="1"/>
  <c r="A70" i="6"/>
  <c r="B70" i="6" s="1"/>
  <c r="A200" i="6"/>
  <c r="C200" i="6" s="1"/>
  <c r="A155" i="6"/>
  <c r="C155" i="6" s="1"/>
  <c r="A122" i="6"/>
  <c r="C122" i="6" s="1"/>
  <c r="A193" i="6"/>
  <c r="C193" i="6" s="1"/>
  <c r="A186" i="6"/>
  <c r="C186" i="6" s="1"/>
  <c r="A129" i="6"/>
  <c r="C129" i="6" s="1"/>
  <c r="A196" i="6"/>
  <c r="C196" i="6" s="1"/>
  <c r="A150" i="6"/>
  <c r="B150" i="6" s="1"/>
  <c r="A147" i="6"/>
  <c r="C147" i="6" s="1"/>
  <c r="A75" i="6"/>
  <c r="C75" i="6" s="1"/>
  <c r="A206" i="6"/>
  <c r="C206" i="6" s="1"/>
  <c r="A65" i="6"/>
  <c r="C65" i="6" s="1"/>
  <c r="A171" i="6"/>
  <c r="G171" i="6" s="1"/>
  <c r="A34" i="6"/>
  <c r="D34" i="6" s="1"/>
  <c r="A130" i="6"/>
  <c r="C130" i="6" s="1"/>
  <c r="A158" i="6"/>
  <c r="E158" i="6" s="1"/>
  <c r="A187" i="6"/>
  <c r="C187" i="6" s="1"/>
  <c r="A111" i="6"/>
  <c r="F111" i="6" s="1"/>
  <c r="A153" i="6"/>
  <c r="C153" i="6" s="1"/>
  <c r="A124" i="6"/>
  <c r="C124" i="6" s="1"/>
  <c r="A84" i="6"/>
  <c r="C84" i="6" s="1"/>
  <c r="A83" i="6"/>
  <c r="D83" i="6" s="1"/>
  <c r="A131" i="6"/>
  <c r="F131" i="6" s="1"/>
  <c r="A176" i="6"/>
  <c r="F176" i="6" s="1"/>
  <c r="A172" i="6"/>
  <c r="C172" i="6" s="1"/>
  <c r="A58" i="6"/>
  <c r="D58" i="6" s="1"/>
  <c r="A167" i="6"/>
  <c r="C167" i="6" s="1"/>
  <c r="A35" i="6"/>
  <c r="D35" i="6" s="1"/>
  <c r="A203" i="6"/>
  <c r="C203" i="6" s="1"/>
  <c r="A132" i="6"/>
  <c r="E132" i="6" s="1"/>
  <c r="A143" i="6"/>
  <c r="C143" i="6" s="1"/>
  <c r="A71" i="6"/>
  <c r="C71" i="6" s="1"/>
  <c r="A190" i="6"/>
  <c r="C190" i="6" s="1"/>
  <c r="A100" i="6"/>
  <c r="D100" i="6" s="1"/>
  <c r="A82" i="6"/>
  <c r="E82" i="6" s="1"/>
  <c r="A134" i="6"/>
  <c r="C134" i="6" s="1"/>
  <c r="A62" i="6"/>
  <c r="E62" i="6" s="1"/>
  <c r="A166" i="6"/>
  <c r="F166" i="6" s="1"/>
  <c r="A93" i="6"/>
  <c r="E93" i="6" s="1"/>
  <c r="A69" i="6"/>
  <c r="E69" i="6" s="1"/>
  <c r="A182" i="6"/>
  <c r="E182" i="6" s="1"/>
  <c r="A207" i="6"/>
  <c r="D207" i="6" s="1"/>
  <c r="A16" i="6"/>
  <c r="E16" i="6" s="1"/>
  <c r="A67" i="6"/>
  <c r="C67" i="6" s="1"/>
  <c r="A52" i="6"/>
  <c r="F52" i="6" s="1"/>
  <c r="A165" i="6"/>
  <c r="F165" i="6" s="1"/>
  <c r="A48" i="6"/>
  <c r="C48" i="6" s="1"/>
  <c r="A113" i="6"/>
  <c r="C113" i="6" s="1"/>
  <c r="A121" i="6"/>
  <c r="F121" i="6" s="1"/>
  <c r="A177" i="6"/>
  <c r="F177" i="6" s="1"/>
  <c r="A201" i="6"/>
  <c r="C201" i="6" s="1"/>
  <c r="A185" i="6"/>
  <c r="C185" i="6" s="1"/>
  <c r="A73" i="6"/>
  <c r="F73" i="6" s="1"/>
  <c r="A139" i="6"/>
  <c r="F139" i="6" s="1"/>
  <c r="A66" i="6"/>
  <c r="C66" i="6" s="1"/>
  <c r="A20" i="6"/>
  <c r="C20" i="6" s="1"/>
  <c r="A31" i="6"/>
  <c r="F31" i="6" s="1"/>
  <c r="A135" i="6"/>
  <c r="F135" i="6" s="1"/>
  <c r="A154" i="6"/>
  <c r="C154" i="6" s="1"/>
  <c r="A161" i="6"/>
  <c r="C161" i="6" s="1"/>
  <c r="A78" i="6"/>
  <c r="F78" i="6" s="1"/>
  <c r="A163" i="6"/>
  <c r="E163" i="6" s="1"/>
  <c r="A6" i="6"/>
  <c r="C6" i="6" s="1"/>
  <c r="A36" i="6"/>
  <c r="F36" i="6" s="1"/>
  <c r="A202" i="6"/>
  <c r="F202" i="6" s="1"/>
  <c r="A116" i="6"/>
  <c r="D116" i="6" s="1"/>
  <c r="A136" i="6"/>
  <c r="C136" i="6" s="1"/>
  <c r="A89" i="6"/>
  <c r="E89" i="6" s="1"/>
  <c r="A19" i="6"/>
  <c r="C19" i="6" s="1"/>
  <c r="A152" i="6"/>
  <c r="F152" i="6" s="1"/>
  <c r="A123" i="6"/>
  <c r="C123" i="6" s="1"/>
  <c r="A47" i="6"/>
  <c r="D47" i="6" s="1"/>
  <c r="A192" i="6"/>
  <c r="F192" i="6" s="1"/>
  <c r="A164" i="6"/>
  <c r="F164" i="6" s="1"/>
  <c r="A98" i="6"/>
  <c r="C98" i="6" s="1"/>
  <c r="A94" i="6"/>
  <c r="C94" i="6" s="1"/>
  <c r="A64" i="6"/>
  <c r="F64" i="6" s="1"/>
  <c r="A178" i="6"/>
  <c r="E178" i="6" s="1"/>
  <c r="A119" i="6"/>
  <c r="C119" i="6" s="1"/>
  <c r="A103" i="6"/>
  <c r="F103" i="6" s="1"/>
  <c r="A112" i="6"/>
  <c r="F112" i="6" s="1"/>
  <c r="A92" i="6"/>
  <c r="D92" i="6" s="1"/>
  <c r="A120" i="6"/>
  <c r="C120" i="6" s="1"/>
  <c r="A13" i="6"/>
  <c r="E13" i="6" s="1"/>
  <c r="A189" i="6"/>
  <c r="C189" i="6" s="1"/>
  <c r="A156" i="6"/>
  <c r="C156" i="6" s="1"/>
  <c r="A33" i="6"/>
  <c r="C33" i="6" s="1"/>
  <c r="A63" i="6"/>
  <c r="D63" i="6" s="1"/>
  <c r="A80" i="6"/>
  <c r="F80" i="6" s="1"/>
  <c r="A57" i="6"/>
  <c r="C57" i="6" s="1"/>
  <c r="A183" i="6"/>
  <c r="E183" i="6" s="1"/>
  <c r="A101" i="6"/>
  <c r="C101" i="6" s="1"/>
  <c r="A90" i="6"/>
  <c r="E90" i="6" s="1"/>
  <c r="A184" i="6"/>
  <c r="C184" i="6" s="1"/>
  <c r="A162" i="6"/>
  <c r="C162" i="6" s="1"/>
  <c r="A41" i="6"/>
  <c r="C41" i="6" s="1"/>
  <c r="A87" i="6"/>
  <c r="C87" i="6" s="1"/>
  <c r="A40" i="6"/>
  <c r="C40" i="6" s="1"/>
  <c r="A74" i="6"/>
  <c r="C74" i="6" s="1"/>
  <c r="A110" i="6"/>
  <c r="C110" i="6" s="1"/>
  <c r="A151" i="6"/>
  <c r="C151" i="6" s="1"/>
  <c r="A118" i="6"/>
  <c r="C118" i="6" s="1"/>
  <c r="A44" i="6"/>
  <c r="C44" i="6" s="1"/>
  <c r="A29" i="6"/>
  <c r="C29" i="6" s="1"/>
  <c r="A144" i="6"/>
  <c r="C144" i="6" s="1"/>
  <c r="A72" i="6"/>
  <c r="C72" i="6" s="1"/>
  <c r="A108" i="6"/>
  <c r="C108" i="6" s="1"/>
  <c r="A27" i="6"/>
  <c r="C27" i="6" s="1"/>
  <c r="A99" i="6"/>
  <c r="C99" i="6" s="1"/>
  <c r="A45" i="6"/>
  <c r="C45" i="6" s="1"/>
  <c r="A26" i="6"/>
  <c r="C26" i="6" s="1"/>
  <c r="A21" i="6"/>
  <c r="C21" i="6" s="1"/>
  <c r="A86" i="6"/>
  <c r="C86" i="6" s="1"/>
  <c r="A160" i="6"/>
  <c r="C160" i="6" s="1"/>
  <c r="A22" i="6"/>
  <c r="C22" i="6" s="1"/>
  <c r="A204" i="6"/>
  <c r="C204" i="6" s="1"/>
  <c r="A168" i="6"/>
  <c r="C168" i="6" s="1"/>
  <c r="A76" i="6"/>
  <c r="C76" i="6" s="1"/>
  <c r="A97" i="6"/>
  <c r="C97" i="6" s="1"/>
  <c r="A55" i="6"/>
  <c r="C55" i="6" s="1"/>
  <c r="A169" i="6"/>
  <c r="C169" i="6" s="1"/>
  <c r="A102" i="6"/>
  <c r="C102" i="6" s="1"/>
  <c r="A28" i="6"/>
  <c r="C28" i="6" s="1"/>
  <c r="A115" i="6"/>
  <c r="C115" i="6" s="1"/>
  <c r="A148" i="6"/>
  <c r="C148" i="6" s="1"/>
  <c r="A42" i="6"/>
  <c r="C42" i="6" s="1"/>
  <c r="A191" i="6"/>
  <c r="C191" i="6" s="1"/>
  <c r="A81" i="6"/>
  <c r="C81" i="6" s="1"/>
  <c r="A46" i="6"/>
  <c r="C46" i="6" s="1"/>
  <c r="A157" i="6"/>
  <c r="C157" i="6" s="1"/>
  <c r="A170" i="6"/>
  <c r="C170" i="6" s="1"/>
  <c r="A32" i="6"/>
  <c r="C32" i="6" s="1"/>
  <c r="A10" i="6"/>
  <c r="C10" i="6" s="1"/>
  <c r="A180" i="6"/>
  <c r="C180" i="6" s="1"/>
  <c r="A173" i="6"/>
  <c r="C173" i="6" s="1"/>
  <c r="A11" i="6"/>
  <c r="C11" i="6" s="1"/>
  <c r="A195" i="6"/>
  <c r="C195" i="6" s="1"/>
  <c r="A133" i="6"/>
  <c r="C133" i="6" s="1"/>
  <c r="A159" i="6"/>
  <c r="C159" i="6" s="1"/>
  <c r="A126" i="6"/>
  <c r="C126" i="6" s="1"/>
  <c r="A95" i="6"/>
  <c r="C95" i="6" s="1"/>
  <c r="A5" i="6"/>
  <c r="C5" i="6" s="1"/>
  <c r="A37" i="6"/>
  <c r="C37" i="6" s="1"/>
  <c r="A15" i="6"/>
  <c r="C15" i="6" s="1"/>
  <c r="A85" i="6"/>
  <c r="C85" i="6" s="1"/>
  <c r="A107" i="6"/>
  <c r="C107" i="6" s="1"/>
  <c r="A4" i="6"/>
  <c r="C4" i="6" s="1"/>
  <c r="A149" i="6"/>
  <c r="C149" i="6" s="1"/>
  <c r="A9" i="6"/>
  <c r="C9" i="6" s="1"/>
  <c r="A60" i="6"/>
  <c r="C60" i="6" s="1"/>
  <c r="A104" i="6"/>
  <c r="C104" i="6" s="1"/>
  <c r="A38" i="6"/>
  <c r="C38" i="6" s="1"/>
  <c r="A43" i="6"/>
  <c r="D43" i="6" s="1"/>
  <c r="A49" i="6"/>
  <c r="D49" i="6" s="1"/>
  <c r="A128" i="6"/>
  <c r="D128" i="6" s="1"/>
  <c r="A25" i="6"/>
  <c r="D25" i="6" s="1"/>
  <c r="A18" i="6"/>
  <c r="D18" i="6" s="1"/>
  <c r="A141" i="6"/>
  <c r="D141" i="6" s="1"/>
  <c r="A127" i="6"/>
  <c r="D127" i="6" s="1"/>
  <c r="A59" i="6"/>
  <c r="D59" i="6" s="1"/>
  <c r="A117" i="6"/>
  <c r="D117" i="6" s="1"/>
  <c r="A50" i="6"/>
  <c r="D50" i="6" s="1"/>
  <c r="A23" i="6"/>
  <c r="D23" i="6" s="1"/>
  <c r="A3" i="6"/>
  <c r="D3" i="6" s="1"/>
  <c r="A106" i="6"/>
  <c r="D106" i="6" s="1"/>
  <c r="A39" i="6"/>
  <c r="D39" i="6" s="1"/>
  <c r="A14" i="6"/>
  <c r="D14" i="6" s="1"/>
  <c r="A77" i="6"/>
  <c r="D77" i="6" s="1"/>
  <c r="A8" i="6"/>
  <c r="D8" i="6" s="1"/>
  <c r="A24" i="6"/>
  <c r="D24" i="6" s="1"/>
  <c r="A7" i="6"/>
  <c r="D7" i="6" s="1"/>
  <c r="A12" i="6"/>
  <c r="D12" i="6" s="1"/>
  <c r="A17" i="6"/>
  <c r="D17" i="6" s="1"/>
  <c r="A2" i="6"/>
  <c r="D2" i="6" s="1"/>
  <c r="A96" i="6"/>
  <c r="D96" i="6" s="1"/>
  <c r="A53" i="6"/>
  <c r="D53" i="6" s="1"/>
  <c r="O2" i="6"/>
  <c r="A54" i="6"/>
  <c r="E54" i="6" s="1"/>
  <c r="Q2" i="7" l="1"/>
  <c r="D124" i="6"/>
  <c r="Q3" i="7"/>
  <c r="G17" i="6"/>
  <c r="F161" i="6"/>
  <c r="G3" i="6"/>
  <c r="E117" i="6"/>
  <c r="E58" i="6"/>
  <c r="B51" i="6"/>
  <c r="G18" i="6"/>
  <c r="E156" i="6"/>
  <c r="G117" i="6"/>
  <c r="F63" i="6"/>
  <c r="F163" i="6"/>
  <c r="F113" i="6"/>
  <c r="E100" i="6"/>
  <c r="G43" i="6"/>
  <c r="F16" i="6"/>
  <c r="F58" i="6"/>
  <c r="E106" i="6"/>
  <c r="D152" i="6"/>
  <c r="F89" i="6"/>
  <c r="D185" i="6"/>
  <c r="E67" i="6"/>
  <c r="F69" i="6"/>
  <c r="D82" i="6"/>
  <c r="D132" i="6"/>
  <c r="E35" i="6"/>
  <c r="D158" i="6"/>
  <c r="E34" i="6"/>
  <c r="G77" i="6"/>
  <c r="G12" i="6"/>
  <c r="T2" i="7" s="1"/>
  <c r="E8" i="6"/>
  <c r="G106" i="6"/>
  <c r="G25" i="6"/>
  <c r="F189" i="6"/>
  <c r="E92" i="6"/>
  <c r="E47" i="6"/>
  <c r="D113" i="6"/>
  <c r="F67" i="6"/>
  <c r="D134" i="6"/>
  <c r="F82" i="6"/>
  <c r="F132" i="6"/>
  <c r="F158" i="6"/>
  <c r="E49" i="6"/>
  <c r="G53" i="6"/>
  <c r="E17" i="6"/>
  <c r="G8" i="6"/>
  <c r="G59" i="6"/>
  <c r="E18" i="6"/>
  <c r="E43" i="6"/>
  <c r="E162" i="6"/>
  <c r="E63" i="6"/>
  <c r="D156" i="6"/>
  <c r="F178" i="6"/>
  <c r="F19" i="6"/>
  <c r="E161" i="6"/>
  <c r="E113" i="6"/>
  <c r="F182" i="6"/>
  <c r="E134" i="6"/>
  <c r="C34" i="6"/>
  <c r="E141" i="6"/>
  <c r="C171" i="6"/>
  <c r="C62" i="6"/>
  <c r="C182" i="6"/>
  <c r="C52" i="6"/>
  <c r="C121" i="6"/>
  <c r="C73" i="6"/>
  <c r="C31" i="6"/>
  <c r="C78" i="6"/>
  <c r="C202" i="6"/>
  <c r="C192" i="6"/>
  <c r="C64" i="6"/>
  <c r="C112" i="6"/>
  <c r="C80" i="6"/>
  <c r="C90" i="6"/>
  <c r="C43" i="6"/>
  <c r="C18" i="6"/>
  <c r="C117" i="6"/>
  <c r="C106" i="6"/>
  <c r="C8" i="6"/>
  <c r="C17" i="6"/>
  <c r="E24" i="6"/>
  <c r="E96" i="6"/>
  <c r="G2" i="6"/>
  <c r="E7" i="6"/>
  <c r="R3" i="7" s="1"/>
  <c r="G24" i="6"/>
  <c r="E14" i="6"/>
  <c r="G39" i="6"/>
  <c r="E23" i="6"/>
  <c r="G50" i="6"/>
  <c r="E127" i="6"/>
  <c r="G141" i="6"/>
  <c r="E128" i="6"/>
  <c r="G49" i="6"/>
  <c r="F156" i="6"/>
  <c r="F13" i="6"/>
  <c r="F92" i="6"/>
  <c r="D94" i="6"/>
  <c r="F47" i="6"/>
  <c r="E152" i="6"/>
  <c r="E116" i="6"/>
  <c r="D20" i="6"/>
  <c r="E185" i="6"/>
  <c r="E207" i="6"/>
  <c r="F134" i="6"/>
  <c r="D71" i="6"/>
  <c r="F143" i="6"/>
  <c r="E83" i="6"/>
  <c r="E124" i="6"/>
  <c r="E171" i="6"/>
  <c r="C54" i="6"/>
  <c r="C111" i="6"/>
  <c r="C83" i="6"/>
  <c r="C58" i="6"/>
  <c r="C132" i="6"/>
  <c r="C100" i="6"/>
  <c r="C166" i="6"/>
  <c r="C207" i="6"/>
  <c r="C165" i="6"/>
  <c r="C177" i="6"/>
  <c r="C139" i="6"/>
  <c r="C135" i="6"/>
  <c r="C163" i="6"/>
  <c r="C116" i="6"/>
  <c r="C152" i="6"/>
  <c r="C164" i="6"/>
  <c r="C178" i="6"/>
  <c r="C92" i="6"/>
  <c r="C49" i="6"/>
  <c r="C141" i="6"/>
  <c r="C50" i="6"/>
  <c r="C39" i="6"/>
  <c r="C24" i="6"/>
  <c r="C2" i="6"/>
  <c r="E2" i="6"/>
  <c r="E39" i="6"/>
  <c r="H39" i="6" s="1"/>
  <c r="E50" i="6"/>
  <c r="E53" i="6"/>
  <c r="G96" i="6"/>
  <c r="E12" i="6"/>
  <c r="R2" i="7" s="1"/>
  <c r="G7" i="6"/>
  <c r="T3" i="7" s="1"/>
  <c r="E77" i="6"/>
  <c r="G14" i="6"/>
  <c r="E3" i="6"/>
  <c r="H3" i="6" s="1"/>
  <c r="G23" i="6"/>
  <c r="E59" i="6"/>
  <c r="G127" i="6"/>
  <c r="E25" i="6"/>
  <c r="H25" i="6" s="1"/>
  <c r="G128" i="6"/>
  <c r="E94" i="6"/>
  <c r="F116" i="6"/>
  <c r="D161" i="6"/>
  <c r="E20" i="6"/>
  <c r="F185" i="6"/>
  <c r="D67" i="6"/>
  <c r="D16" i="6"/>
  <c r="F207" i="6"/>
  <c r="E71" i="6"/>
  <c r="F124" i="6"/>
  <c r="C131" i="6"/>
  <c r="C82" i="6"/>
  <c r="C93" i="6"/>
  <c r="C16" i="6"/>
  <c r="C183" i="6"/>
  <c r="C128" i="6"/>
  <c r="C127" i="6"/>
  <c r="C23" i="6"/>
  <c r="C14" i="6"/>
  <c r="C7" i="6"/>
  <c r="C96" i="6"/>
  <c r="F94" i="6"/>
  <c r="F20" i="6"/>
  <c r="F71" i="6"/>
  <c r="C175" i="6"/>
  <c r="C68" i="6"/>
  <c r="C70" i="6"/>
  <c r="C150" i="6"/>
  <c r="C158" i="6"/>
  <c r="C176" i="6"/>
  <c r="C35" i="6"/>
  <c r="C69" i="6"/>
  <c r="C36" i="6"/>
  <c r="C89" i="6"/>
  <c r="C47" i="6"/>
  <c r="C103" i="6"/>
  <c r="C13" i="6"/>
  <c r="C63" i="6"/>
  <c r="C25" i="6"/>
  <c r="C59" i="6"/>
  <c r="C3" i="6"/>
  <c r="C77" i="6"/>
  <c r="C12" i="6"/>
  <c r="C53" i="6"/>
  <c r="D103" i="6"/>
  <c r="D164" i="6"/>
  <c r="D36" i="6"/>
  <c r="D135" i="6"/>
  <c r="D31" i="6"/>
  <c r="D139" i="6"/>
  <c r="D73" i="6"/>
  <c r="D177" i="6"/>
  <c r="D121" i="6"/>
  <c r="D165" i="6"/>
  <c r="D52" i="6"/>
  <c r="D166" i="6"/>
  <c r="D62" i="6"/>
  <c r="F100" i="6"/>
  <c r="F35" i="6"/>
  <c r="D176" i="6"/>
  <c r="F83" i="6"/>
  <c r="D111" i="6"/>
  <c r="F34" i="6"/>
  <c r="D13" i="6"/>
  <c r="E164" i="6"/>
  <c r="D89" i="6"/>
  <c r="E36" i="6"/>
  <c r="D163" i="6"/>
  <c r="E135" i="6"/>
  <c r="E139" i="6"/>
  <c r="E177" i="6"/>
  <c r="E165" i="6"/>
  <c r="D69" i="6"/>
  <c r="D93" i="6"/>
  <c r="E166" i="6"/>
  <c r="F62" i="6"/>
  <c r="E176" i="6"/>
  <c r="E111" i="6"/>
  <c r="E103" i="6"/>
  <c r="D178" i="6"/>
  <c r="B53" i="6"/>
  <c r="B96" i="6"/>
  <c r="B2" i="6"/>
  <c r="B17" i="6"/>
  <c r="B12" i="6"/>
  <c r="B7" i="6"/>
  <c r="B24" i="6"/>
  <c r="B8" i="6"/>
  <c r="B77" i="6"/>
  <c r="B14" i="6"/>
  <c r="B39" i="6"/>
  <c r="B106" i="6"/>
  <c r="B3" i="6"/>
  <c r="B23" i="6"/>
  <c r="B50" i="6"/>
  <c r="B117" i="6"/>
  <c r="B59" i="6"/>
  <c r="B127" i="6"/>
  <c r="B141" i="6"/>
  <c r="B18" i="6"/>
  <c r="B25" i="6"/>
  <c r="B128" i="6"/>
  <c r="B49" i="6"/>
  <c r="B43" i="6"/>
  <c r="D182" i="6"/>
  <c r="F93" i="6"/>
  <c r="D171" i="6"/>
  <c r="H171" i="6" s="1"/>
  <c r="H53" i="6"/>
  <c r="H17" i="6"/>
  <c r="H12" i="6"/>
  <c r="U2" i="7" s="1"/>
  <c r="H24" i="6"/>
  <c r="H8" i="6"/>
  <c r="H77" i="6"/>
  <c r="H14" i="6"/>
  <c r="H106" i="6"/>
  <c r="H23" i="6"/>
  <c r="H50" i="6"/>
  <c r="H117" i="6"/>
  <c r="H59" i="6"/>
  <c r="H127" i="6"/>
  <c r="H18" i="6"/>
  <c r="H128" i="6"/>
  <c r="H49" i="6"/>
  <c r="H43" i="6"/>
  <c r="H96" i="6"/>
  <c r="H7" i="6"/>
  <c r="U3" i="7" s="1"/>
  <c r="E38" i="6"/>
  <c r="G38" i="6"/>
  <c r="B38" i="6"/>
  <c r="E104" i="6"/>
  <c r="G104" i="6"/>
  <c r="B104" i="6"/>
  <c r="E60" i="6"/>
  <c r="G60" i="6"/>
  <c r="B60" i="6"/>
  <c r="E9" i="6"/>
  <c r="G9" i="6"/>
  <c r="B9" i="6"/>
  <c r="E149" i="6"/>
  <c r="G149" i="6"/>
  <c r="B149" i="6"/>
  <c r="E4" i="6"/>
  <c r="G4" i="6"/>
  <c r="B4" i="6"/>
  <c r="E107" i="6"/>
  <c r="G107" i="6"/>
  <c r="B107" i="6"/>
  <c r="E85" i="6"/>
  <c r="G85" i="6"/>
  <c r="B85" i="6"/>
  <c r="E15" i="6"/>
  <c r="G15" i="6"/>
  <c r="B15" i="6"/>
  <c r="E37" i="6"/>
  <c r="G37" i="6"/>
  <c r="B37" i="6"/>
  <c r="E5" i="6"/>
  <c r="G5" i="6"/>
  <c r="B5" i="6"/>
  <c r="E95" i="6"/>
  <c r="G95" i="6"/>
  <c r="B95" i="6"/>
  <c r="E126" i="6"/>
  <c r="G126" i="6"/>
  <c r="B126" i="6"/>
  <c r="E159" i="6"/>
  <c r="G159" i="6"/>
  <c r="B159" i="6"/>
  <c r="E133" i="6"/>
  <c r="G133" i="6"/>
  <c r="B133" i="6"/>
  <c r="E195" i="6"/>
  <c r="G195" i="6"/>
  <c r="B195" i="6"/>
  <c r="E11" i="6"/>
  <c r="G11" i="6"/>
  <c r="B11" i="6"/>
  <c r="E173" i="6"/>
  <c r="G173" i="6"/>
  <c r="B173" i="6"/>
  <c r="E180" i="6"/>
  <c r="G180" i="6"/>
  <c r="B180" i="6"/>
  <c r="E10" i="6"/>
  <c r="G10" i="6"/>
  <c r="B10" i="6"/>
  <c r="E32" i="6"/>
  <c r="G32" i="6"/>
  <c r="B32" i="6"/>
  <c r="E170" i="6"/>
  <c r="G170" i="6"/>
  <c r="B170" i="6"/>
  <c r="E157" i="6"/>
  <c r="G157" i="6"/>
  <c r="B157" i="6"/>
  <c r="E46" i="6"/>
  <c r="G46" i="6"/>
  <c r="B46" i="6"/>
  <c r="E81" i="6"/>
  <c r="G81" i="6"/>
  <c r="B81" i="6"/>
  <c r="E191" i="6"/>
  <c r="G191" i="6"/>
  <c r="B191" i="6"/>
  <c r="E42" i="6"/>
  <c r="G42" i="6"/>
  <c r="B42" i="6"/>
  <c r="E148" i="6"/>
  <c r="G148" i="6"/>
  <c r="B148" i="6"/>
  <c r="E115" i="6"/>
  <c r="G115" i="6"/>
  <c r="B115" i="6"/>
  <c r="E28" i="6"/>
  <c r="G28" i="6"/>
  <c r="B28" i="6"/>
  <c r="E102" i="6"/>
  <c r="G102" i="6"/>
  <c r="B102" i="6"/>
  <c r="E169" i="6"/>
  <c r="G169" i="6"/>
  <c r="B169" i="6"/>
  <c r="E55" i="6"/>
  <c r="G55" i="6"/>
  <c r="B55" i="6"/>
  <c r="E97" i="6"/>
  <c r="G97" i="6"/>
  <c r="B97" i="6"/>
  <c r="E76" i="6"/>
  <c r="G76" i="6"/>
  <c r="B76" i="6"/>
  <c r="E168" i="6"/>
  <c r="G168" i="6"/>
  <c r="B168" i="6"/>
  <c r="E204" i="6"/>
  <c r="G204" i="6"/>
  <c r="B204" i="6"/>
  <c r="E22" i="6"/>
  <c r="G22" i="6"/>
  <c r="B22" i="6"/>
  <c r="E160" i="6"/>
  <c r="G160" i="6"/>
  <c r="B160" i="6"/>
  <c r="E86" i="6"/>
  <c r="G86" i="6"/>
  <c r="B86" i="6"/>
  <c r="E21" i="6"/>
  <c r="G21" i="6"/>
  <c r="B21" i="6"/>
  <c r="E26" i="6"/>
  <c r="G26" i="6"/>
  <c r="B26" i="6"/>
  <c r="E45" i="6"/>
  <c r="G45" i="6"/>
  <c r="B45" i="6"/>
  <c r="E99" i="6"/>
  <c r="G99" i="6"/>
  <c r="B99" i="6"/>
  <c r="E27" i="6"/>
  <c r="G27" i="6"/>
  <c r="B27" i="6"/>
  <c r="E108" i="6"/>
  <c r="G108" i="6"/>
  <c r="B108" i="6"/>
  <c r="E72" i="6"/>
  <c r="G72" i="6"/>
  <c r="B72" i="6"/>
  <c r="E144" i="6"/>
  <c r="G144" i="6"/>
  <c r="B144" i="6"/>
  <c r="E29" i="6"/>
  <c r="G29" i="6"/>
  <c r="B29" i="6"/>
  <c r="E44" i="6"/>
  <c r="G44" i="6"/>
  <c r="B44" i="6"/>
  <c r="E118" i="6"/>
  <c r="G118" i="6"/>
  <c r="B118" i="6"/>
  <c r="E151" i="6"/>
  <c r="G151" i="6"/>
  <c r="B151" i="6"/>
  <c r="E110" i="6"/>
  <c r="G110" i="6"/>
  <c r="B110" i="6"/>
  <c r="E74" i="6"/>
  <c r="G74" i="6"/>
  <c r="B74" i="6"/>
  <c r="E40" i="6"/>
  <c r="G40" i="6"/>
  <c r="B40" i="6"/>
  <c r="E87" i="6"/>
  <c r="G87" i="6"/>
  <c r="B87" i="6"/>
  <c r="G41" i="6"/>
  <c r="B41" i="6"/>
  <c r="F41" i="6"/>
  <c r="D41" i="6"/>
  <c r="G101" i="6"/>
  <c r="B101" i="6"/>
  <c r="F101" i="6"/>
  <c r="D101" i="6"/>
  <c r="G33" i="6"/>
  <c r="B33" i="6"/>
  <c r="E33" i="6"/>
  <c r="F33" i="6"/>
  <c r="D33" i="6"/>
  <c r="G120" i="6"/>
  <c r="B120" i="6"/>
  <c r="E120" i="6"/>
  <c r="F120" i="6"/>
  <c r="D120" i="6"/>
  <c r="G119" i="6"/>
  <c r="B119" i="6"/>
  <c r="E119" i="6"/>
  <c r="F119" i="6"/>
  <c r="D119" i="6"/>
  <c r="G98" i="6"/>
  <c r="B98" i="6"/>
  <c r="E98" i="6"/>
  <c r="F98" i="6"/>
  <c r="D98" i="6"/>
  <c r="G123" i="6"/>
  <c r="B123" i="6"/>
  <c r="E123" i="6"/>
  <c r="F123" i="6"/>
  <c r="D123" i="6"/>
  <c r="G136" i="6"/>
  <c r="B136" i="6"/>
  <c r="E136" i="6"/>
  <c r="F136" i="6"/>
  <c r="D136" i="6"/>
  <c r="G6" i="6"/>
  <c r="B6" i="6"/>
  <c r="E6" i="6"/>
  <c r="F6" i="6"/>
  <c r="D6" i="6"/>
  <c r="G154" i="6"/>
  <c r="B154" i="6"/>
  <c r="E154" i="6"/>
  <c r="F154" i="6"/>
  <c r="D154" i="6"/>
  <c r="E155" i="6"/>
  <c r="D155" i="6"/>
  <c r="G155" i="6"/>
  <c r="F155" i="6"/>
  <c r="B155" i="6"/>
  <c r="B54" i="6"/>
  <c r="G54" i="6"/>
  <c r="F53" i="6"/>
  <c r="I53" i="6" s="1"/>
  <c r="F96" i="6"/>
  <c r="I96" i="6" s="1"/>
  <c r="F2" i="6"/>
  <c r="F17" i="6"/>
  <c r="I17" i="6" s="1"/>
  <c r="F12" i="6"/>
  <c r="S2" i="7" s="1"/>
  <c r="F7" i="6"/>
  <c r="I7" i="6" s="1"/>
  <c r="V3" i="7" s="1"/>
  <c r="F24" i="6"/>
  <c r="I24" i="6" s="1"/>
  <c r="F8" i="6"/>
  <c r="I8" i="6" s="1"/>
  <c r="F77" i="6"/>
  <c r="I77" i="6" s="1"/>
  <c r="F14" i="6"/>
  <c r="I14" i="6" s="1"/>
  <c r="F39" i="6"/>
  <c r="F106" i="6"/>
  <c r="I106" i="6" s="1"/>
  <c r="F3" i="6"/>
  <c r="F23" i="6"/>
  <c r="I23" i="6" s="1"/>
  <c r="F50" i="6"/>
  <c r="I50" i="6" s="1"/>
  <c r="F117" i="6"/>
  <c r="I117" i="6" s="1"/>
  <c r="F59" i="6"/>
  <c r="I59" i="6" s="1"/>
  <c r="F127" i="6"/>
  <c r="I127" i="6" s="1"/>
  <c r="F141" i="6"/>
  <c r="F18" i="6"/>
  <c r="I18" i="6" s="1"/>
  <c r="F25" i="6"/>
  <c r="F128" i="6"/>
  <c r="I128" i="6" s="1"/>
  <c r="F49" i="6"/>
  <c r="I49" i="6" s="1"/>
  <c r="F43" i="6"/>
  <c r="I43" i="6" s="1"/>
  <c r="D38" i="6"/>
  <c r="D104" i="6"/>
  <c r="D60" i="6"/>
  <c r="D9" i="6"/>
  <c r="D149" i="6"/>
  <c r="D4" i="6"/>
  <c r="Q4" i="7" s="1"/>
  <c r="D107" i="6"/>
  <c r="D85" i="6"/>
  <c r="D15" i="6"/>
  <c r="D37" i="6"/>
  <c r="D5" i="6"/>
  <c r="D95" i="6"/>
  <c r="D126" i="6"/>
  <c r="D159" i="6"/>
  <c r="D133" i="6"/>
  <c r="D195" i="6"/>
  <c r="D11" i="6"/>
  <c r="D173" i="6"/>
  <c r="D180" i="6"/>
  <c r="D10" i="6"/>
  <c r="D32" i="6"/>
  <c r="D170" i="6"/>
  <c r="D157" i="6"/>
  <c r="D46" i="6"/>
  <c r="D81" i="6"/>
  <c r="D191" i="6"/>
  <c r="D42" i="6"/>
  <c r="D148" i="6"/>
  <c r="D115" i="6"/>
  <c r="D28" i="6"/>
  <c r="D102" i="6"/>
  <c r="D169" i="6"/>
  <c r="D55" i="6"/>
  <c r="D97" i="6"/>
  <c r="D76" i="6"/>
  <c r="D168" i="6"/>
  <c r="D204" i="6"/>
  <c r="D22" i="6"/>
  <c r="D160" i="6"/>
  <c r="D86" i="6"/>
  <c r="D21" i="6"/>
  <c r="D26" i="6"/>
  <c r="D45" i="6"/>
  <c r="D99" i="6"/>
  <c r="D27" i="6"/>
  <c r="D108" i="6"/>
  <c r="D72" i="6"/>
  <c r="D144" i="6"/>
  <c r="D29" i="6"/>
  <c r="D44" i="6"/>
  <c r="D118" i="6"/>
  <c r="D151" i="6"/>
  <c r="D110" i="6"/>
  <c r="D74" i="6"/>
  <c r="D40" i="6"/>
  <c r="D87" i="6"/>
  <c r="E41" i="6"/>
  <c r="G90" i="6"/>
  <c r="B90" i="6"/>
  <c r="D90" i="6"/>
  <c r="F90" i="6"/>
  <c r="E101" i="6"/>
  <c r="G80" i="6"/>
  <c r="B80" i="6"/>
  <c r="E80" i="6"/>
  <c r="D80" i="6"/>
  <c r="G66" i="6"/>
  <c r="B66" i="6"/>
  <c r="E66" i="6"/>
  <c r="F66" i="6"/>
  <c r="D66" i="6"/>
  <c r="G190" i="6"/>
  <c r="B190" i="6"/>
  <c r="E190" i="6"/>
  <c r="D190" i="6"/>
  <c r="F190" i="6"/>
  <c r="D54" i="6"/>
  <c r="F38" i="6"/>
  <c r="F104" i="6"/>
  <c r="F60" i="6"/>
  <c r="F9" i="6"/>
  <c r="F149" i="6"/>
  <c r="F4" i="6"/>
  <c r="F107" i="6"/>
  <c r="F85" i="6"/>
  <c r="F15" i="6"/>
  <c r="F37" i="6"/>
  <c r="F5" i="6"/>
  <c r="F95" i="6"/>
  <c r="F126" i="6"/>
  <c r="F159" i="6"/>
  <c r="F133" i="6"/>
  <c r="F195" i="6"/>
  <c r="F11" i="6"/>
  <c r="F173" i="6"/>
  <c r="F180" i="6"/>
  <c r="F10" i="6"/>
  <c r="F32" i="6"/>
  <c r="F170" i="6"/>
  <c r="F157" i="6"/>
  <c r="F46" i="6"/>
  <c r="F81" i="6"/>
  <c r="F191" i="6"/>
  <c r="F42" i="6"/>
  <c r="F148" i="6"/>
  <c r="F115" i="6"/>
  <c r="F28" i="6"/>
  <c r="F102" i="6"/>
  <c r="F169" i="6"/>
  <c r="F55" i="6"/>
  <c r="F97" i="6"/>
  <c r="F76" i="6"/>
  <c r="F168" i="6"/>
  <c r="F204" i="6"/>
  <c r="F22" i="6"/>
  <c r="F160" i="6"/>
  <c r="F86" i="6"/>
  <c r="F21" i="6"/>
  <c r="F26" i="6"/>
  <c r="F45" i="6"/>
  <c r="F99" i="6"/>
  <c r="F27" i="6"/>
  <c r="F108" i="6"/>
  <c r="F72" i="6"/>
  <c r="F144" i="6"/>
  <c r="F29" i="6"/>
  <c r="F44" i="6"/>
  <c r="F118" i="6"/>
  <c r="F151" i="6"/>
  <c r="F110" i="6"/>
  <c r="F74" i="6"/>
  <c r="F40" i="6"/>
  <c r="F87" i="6"/>
  <c r="G184" i="6"/>
  <c r="B184" i="6"/>
  <c r="F184" i="6"/>
  <c r="D184" i="6"/>
  <c r="G57" i="6"/>
  <c r="B57" i="6"/>
  <c r="F57" i="6"/>
  <c r="D57" i="6"/>
  <c r="G201" i="6"/>
  <c r="B201" i="6"/>
  <c r="E201" i="6"/>
  <c r="F201" i="6"/>
  <c r="D201" i="6"/>
  <c r="F54" i="6"/>
  <c r="G162" i="6"/>
  <c r="B162" i="6"/>
  <c r="D162" i="6"/>
  <c r="F162" i="6"/>
  <c r="E184" i="6"/>
  <c r="G183" i="6"/>
  <c r="B183" i="6"/>
  <c r="D183" i="6"/>
  <c r="F183" i="6"/>
  <c r="E57" i="6"/>
  <c r="G48" i="6"/>
  <c r="B48" i="6"/>
  <c r="E48" i="6"/>
  <c r="F48" i="6"/>
  <c r="D48" i="6"/>
  <c r="G172" i="6"/>
  <c r="B172" i="6"/>
  <c r="E172" i="6"/>
  <c r="D172" i="6"/>
  <c r="F172" i="6"/>
  <c r="G153" i="6"/>
  <c r="B153" i="6"/>
  <c r="E153" i="6"/>
  <c r="D153" i="6"/>
  <c r="F153" i="6"/>
  <c r="G167" i="6"/>
  <c r="B167" i="6"/>
  <c r="E167" i="6"/>
  <c r="D167" i="6"/>
  <c r="E88" i="6"/>
  <c r="D88" i="6"/>
  <c r="G88" i="6"/>
  <c r="F88" i="6"/>
  <c r="B88" i="6"/>
  <c r="G189" i="6"/>
  <c r="B189" i="6"/>
  <c r="E189" i="6"/>
  <c r="G112" i="6"/>
  <c r="B112" i="6"/>
  <c r="E112" i="6"/>
  <c r="G64" i="6"/>
  <c r="B64" i="6"/>
  <c r="E64" i="6"/>
  <c r="G192" i="6"/>
  <c r="B192" i="6"/>
  <c r="E192" i="6"/>
  <c r="G19" i="6"/>
  <c r="B19" i="6"/>
  <c r="E19" i="6"/>
  <c r="G202" i="6"/>
  <c r="B202" i="6"/>
  <c r="E202" i="6"/>
  <c r="G78" i="6"/>
  <c r="B78" i="6"/>
  <c r="E78" i="6"/>
  <c r="G31" i="6"/>
  <c r="B31" i="6"/>
  <c r="E31" i="6"/>
  <c r="G73" i="6"/>
  <c r="B73" i="6"/>
  <c r="E73" i="6"/>
  <c r="G121" i="6"/>
  <c r="B121" i="6"/>
  <c r="E121" i="6"/>
  <c r="G52" i="6"/>
  <c r="B52" i="6"/>
  <c r="E52" i="6"/>
  <c r="G203" i="6"/>
  <c r="B203" i="6"/>
  <c r="E203" i="6"/>
  <c r="D203" i="6"/>
  <c r="F167" i="6"/>
  <c r="G84" i="6"/>
  <c r="B84" i="6"/>
  <c r="E84" i="6"/>
  <c r="D84" i="6"/>
  <c r="F84" i="6"/>
  <c r="E198" i="6"/>
  <c r="D198" i="6"/>
  <c r="G198" i="6"/>
  <c r="F198" i="6"/>
  <c r="B198" i="6"/>
  <c r="D189" i="6"/>
  <c r="D112" i="6"/>
  <c r="D64" i="6"/>
  <c r="D192" i="6"/>
  <c r="D19" i="6"/>
  <c r="D202" i="6"/>
  <c r="D78" i="6"/>
  <c r="G143" i="6"/>
  <c r="B143" i="6"/>
  <c r="E143" i="6"/>
  <c r="D143" i="6"/>
  <c r="F203" i="6"/>
  <c r="G131" i="6"/>
  <c r="B131" i="6"/>
  <c r="E131" i="6"/>
  <c r="D131" i="6"/>
  <c r="E75" i="6"/>
  <c r="D75" i="6"/>
  <c r="G75" i="6"/>
  <c r="F75" i="6"/>
  <c r="B75" i="6"/>
  <c r="E79" i="6"/>
  <c r="D79" i="6"/>
  <c r="G79" i="6"/>
  <c r="F79" i="6"/>
  <c r="B79" i="6"/>
  <c r="G63" i="6"/>
  <c r="I63" i="6" s="1"/>
  <c r="B63" i="6"/>
  <c r="G156" i="6"/>
  <c r="I156" i="6" s="1"/>
  <c r="B156" i="6"/>
  <c r="G13" i="6"/>
  <c r="H13" i="6" s="1"/>
  <c r="B13" i="6"/>
  <c r="G92" i="6"/>
  <c r="H92" i="6" s="1"/>
  <c r="B92" i="6"/>
  <c r="G103" i="6"/>
  <c r="I103" i="6" s="1"/>
  <c r="B103" i="6"/>
  <c r="G178" i="6"/>
  <c r="H178" i="6" s="1"/>
  <c r="B178" i="6"/>
  <c r="G94" i="6"/>
  <c r="H94" i="6" s="1"/>
  <c r="B94" i="6"/>
  <c r="G164" i="6"/>
  <c r="I164" i="6" s="1"/>
  <c r="B164" i="6"/>
  <c r="G47" i="6"/>
  <c r="I47" i="6" s="1"/>
  <c r="B47" i="6"/>
  <c r="G152" i="6"/>
  <c r="B152" i="6"/>
  <c r="G89" i="6"/>
  <c r="H89" i="6" s="1"/>
  <c r="B89" i="6"/>
  <c r="G116" i="6"/>
  <c r="I116" i="6" s="1"/>
  <c r="B116" i="6"/>
  <c r="G36" i="6"/>
  <c r="I36" i="6" s="1"/>
  <c r="B36" i="6"/>
  <c r="G163" i="6"/>
  <c r="H163" i="6" s="1"/>
  <c r="B163" i="6"/>
  <c r="G161" i="6"/>
  <c r="H161" i="6" s="1"/>
  <c r="B161" i="6"/>
  <c r="G135" i="6"/>
  <c r="H135" i="6" s="1"/>
  <c r="B135" i="6"/>
  <c r="G20" i="6"/>
  <c r="H20" i="6" s="1"/>
  <c r="B20" i="6"/>
  <c r="G139" i="6"/>
  <c r="I139" i="6" s="1"/>
  <c r="B139" i="6"/>
  <c r="G185" i="6"/>
  <c r="I185" i="6" s="1"/>
  <c r="B185" i="6"/>
  <c r="G177" i="6"/>
  <c r="B177" i="6"/>
  <c r="G113" i="6"/>
  <c r="H113" i="6" s="1"/>
  <c r="B113" i="6"/>
  <c r="G165" i="6"/>
  <c r="I165" i="6" s="1"/>
  <c r="B165" i="6"/>
  <c r="G67" i="6"/>
  <c r="H67" i="6" s="1"/>
  <c r="B67" i="6"/>
  <c r="G207" i="6"/>
  <c r="B207" i="6"/>
  <c r="G69" i="6"/>
  <c r="H69" i="6" s="1"/>
  <c r="B69" i="6"/>
  <c r="G166" i="6"/>
  <c r="B166" i="6"/>
  <c r="G134" i="6"/>
  <c r="H134" i="6" s="1"/>
  <c r="B134" i="6"/>
  <c r="G100" i="6"/>
  <c r="I100" i="6" s="1"/>
  <c r="B100" i="6"/>
  <c r="E65" i="6"/>
  <c r="D65" i="6"/>
  <c r="G65" i="6"/>
  <c r="F65" i="6"/>
  <c r="E193" i="6"/>
  <c r="D193" i="6"/>
  <c r="G193" i="6"/>
  <c r="F193" i="6"/>
  <c r="E138" i="6"/>
  <c r="D138" i="6"/>
  <c r="G138" i="6"/>
  <c r="F138" i="6"/>
  <c r="E91" i="6"/>
  <c r="D91" i="6"/>
  <c r="G91" i="6"/>
  <c r="F91" i="6"/>
  <c r="E174" i="6"/>
  <c r="D174" i="6"/>
  <c r="G174" i="6"/>
  <c r="F174" i="6"/>
  <c r="E194" i="6"/>
  <c r="D194" i="6"/>
  <c r="G194" i="6"/>
  <c r="F194" i="6"/>
  <c r="G187" i="6"/>
  <c r="B187" i="6"/>
  <c r="E187" i="6"/>
  <c r="D187" i="6"/>
  <c r="G130" i="6"/>
  <c r="B130" i="6"/>
  <c r="E130" i="6"/>
  <c r="D130" i="6"/>
  <c r="B65" i="6"/>
  <c r="E129" i="6"/>
  <c r="D129" i="6"/>
  <c r="G129" i="6"/>
  <c r="F129" i="6"/>
  <c r="B193" i="6"/>
  <c r="E145" i="6"/>
  <c r="D145" i="6"/>
  <c r="G145" i="6"/>
  <c r="F145" i="6"/>
  <c r="B138" i="6"/>
  <c r="E142" i="6"/>
  <c r="D142" i="6"/>
  <c r="G142" i="6"/>
  <c r="F142" i="6"/>
  <c r="B91" i="6"/>
  <c r="E197" i="6"/>
  <c r="D197" i="6"/>
  <c r="G197" i="6"/>
  <c r="F197" i="6"/>
  <c r="B174" i="6"/>
  <c r="E146" i="6"/>
  <c r="D146" i="6"/>
  <c r="G146" i="6"/>
  <c r="F146" i="6"/>
  <c r="B194" i="6"/>
  <c r="G16" i="6"/>
  <c r="B16" i="6"/>
  <c r="G182" i="6"/>
  <c r="I182" i="6" s="1"/>
  <c r="B182" i="6"/>
  <c r="G93" i="6"/>
  <c r="H93" i="6" s="1"/>
  <c r="B93" i="6"/>
  <c r="G62" i="6"/>
  <c r="H62" i="6" s="1"/>
  <c r="B62" i="6"/>
  <c r="G82" i="6"/>
  <c r="H82" i="6" s="1"/>
  <c r="B82" i="6"/>
  <c r="F187" i="6"/>
  <c r="F130" i="6"/>
  <c r="E150" i="6"/>
  <c r="D150" i="6"/>
  <c r="G150" i="6"/>
  <c r="F150" i="6"/>
  <c r="B129" i="6"/>
  <c r="E70" i="6"/>
  <c r="D70" i="6"/>
  <c r="G70" i="6"/>
  <c r="F70" i="6"/>
  <c r="B145" i="6"/>
  <c r="E51" i="6"/>
  <c r="D51" i="6"/>
  <c r="G51" i="6"/>
  <c r="F51" i="6"/>
  <c r="B142" i="6"/>
  <c r="E68" i="6"/>
  <c r="D68" i="6"/>
  <c r="G68" i="6"/>
  <c r="F68" i="6"/>
  <c r="B197" i="6"/>
  <c r="E175" i="6"/>
  <c r="D175" i="6"/>
  <c r="G175" i="6"/>
  <c r="F175" i="6"/>
  <c r="B146" i="6"/>
  <c r="E206" i="6"/>
  <c r="D206" i="6"/>
  <c r="G206" i="6"/>
  <c r="F206" i="6"/>
  <c r="E147" i="6"/>
  <c r="D147" i="6"/>
  <c r="G147" i="6"/>
  <c r="F147" i="6"/>
  <c r="E196" i="6"/>
  <c r="D196" i="6"/>
  <c r="G196" i="6"/>
  <c r="F196" i="6"/>
  <c r="E186" i="6"/>
  <c r="D186" i="6"/>
  <c r="G186" i="6"/>
  <c r="F186" i="6"/>
  <c r="E122" i="6"/>
  <c r="D122" i="6"/>
  <c r="G122" i="6"/>
  <c r="F122" i="6"/>
  <c r="E200" i="6"/>
  <c r="D200" i="6"/>
  <c r="G200" i="6"/>
  <c r="F200" i="6"/>
  <c r="E179" i="6"/>
  <c r="D179" i="6"/>
  <c r="G179" i="6"/>
  <c r="F179" i="6"/>
  <c r="E105" i="6"/>
  <c r="D105" i="6"/>
  <c r="G105" i="6"/>
  <c r="F105" i="6"/>
  <c r="E30" i="6"/>
  <c r="D30" i="6"/>
  <c r="G30" i="6"/>
  <c r="F30" i="6"/>
  <c r="E61" i="6"/>
  <c r="D61" i="6"/>
  <c r="G61" i="6"/>
  <c r="F61" i="6"/>
  <c r="E199" i="6"/>
  <c r="D199" i="6"/>
  <c r="G199" i="6"/>
  <c r="F199" i="6"/>
  <c r="E181" i="6"/>
  <c r="D181" i="6"/>
  <c r="G181" i="6"/>
  <c r="F181" i="6"/>
  <c r="E205" i="6"/>
  <c r="D205" i="6"/>
  <c r="G205" i="6"/>
  <c r="F205" i="6"/>
  <c r="E137" i="6"/>
  <c r="D137" i="6"/>
  <c r="G137" i="6"/>
  <c r="F137" i="6"/>
  <c r="E109" i="6"/>
  <c r="D109" i="6"/>
  <c r="G109" i="6"/>
  <c r="F109" i="6"/>
  <c r="E125" i="6"/>
  <c r="D125" i="6"/>
  <c r="G125" i="6"/>
  <c r="F125" i="6"/>
  <c r="E56" i="6"/>
  <c r="D56" i="6"/>
  <c r="G56" i="6"/>
  <c r="F56" i="6"/>
  <c r="E140" i="6"/>
  <c r="D140" i="6"/>
  <c r="G140" i="6"/>
  <c r="F140" i="6"/>
  <c r="E208" i="6"/>
  <c r="D208" i="6"/>
  <c r="G208" i="6"/>
  <c r="F208" i="6"/>
  <c r="E114" i="6"/>
  <c r="D114" i="6"/>
  <c r="G114" i="6"/>
  <c r="F114" i="6"/>
  <c r="E188" i="6"/>
  <c r="D188" i="6"/>
  <c r="G188" i="6"/>
  <c r="F188" i="6"/>
  <c r="G71" i="6"/>
  <c r="H71" i="6" s="1"/>
  <c r="B71" i="6"/>
  <c r="G132" i="6"/>
  <c r="I132" i="6" s="1"/>
  <c r="B132" i="6"/>
  <c r="G35" i="6"/>
  <c r="I35" i="6" s="1"/>
  <c r="B35" i="6"/>
  <c r="G58" i="6"/>
  <c r="H58" i="6" s="1"/>
  <c r="B58" i="6"/>
  <c r="G176" i="6"/>
  <c r="H176" i="6" s="1"/>
  <c r="B176" i="6"/>
  <c r="G83" i="6"/>
  <c r="H83" i="6" s="1"/>
  <c r="B83" i="6"/>
  <c r="G124" i="6"/>
  <c r="H124" i="6" s="1"/>
  <c r="B124" i="6"/>
  <c r="G111" i="6"/>
  <c r="H111" i="6" s="1"/>
  <c r="B111" i="6"/>
  <c r="G158" i="6"/>
  <c r="H158" i="6" s="1"/>
  <c r="B158" i="6"/>
  <c r="G34" i="6"/>
  <c r="H34" i="6" s="1"/>
  <c r="B34" i="6"/>
  <c r="B206" i="6"/>
  <c r="B147" i="6"/>
  <c r="B196" i="6"/>
  <c r="B186" i="6"/>
  <c r="B122" i="6"/>
  <c r="B200" i="6"/>
  <c r="B179" i="6"/>
  <c r="B105" i="6"/>
  <c r="B30" i="6"/>
  <c r="B61" i="6"/>
  <c r="B199" i="6"/>
  <c r="B181" i="6"/>
  <c r="B205" i="6"/>
  <c r="B137" i="6"/>
  <c r="B109" i="6"/>
  <c r="B125" i="6"/>
  <c r="B56" i="6"/>
  <c r="B140" i="6"/>
  <c r="B208" i="6"/>
  <c r="B114" i="6"/>
  <c r="B188" i="6"/>
  <c r="F171" i="6"/>
  <c r="B171" i="6"/>
  <c r="S4" i="7" l="1"/>
  <c r="T4" i="7"/>
  <c r="S3" i="7"/>
  <c r="R4" i="7"/>
  <c r="H141" i="6"/>
  <c r="H73" i="6"/>
  <c r="H2" i="6"/>
  <c r="I25" i="6"/>
  <c r="I3" i="6"/>
  <c r="I12" i="6"/>
  <c r="V2" i="7" s="1"/>
  <c r="H16" i="6"/>
  <c r="I166" i="6"/>
  <c r="I207" i="6"/>
  <c r="H177" i="6"/>
  <c r="I152" i="6"/>
  <c r="I171" i="6"/>
  <c r="I141" i="6"/>
  <c r="I39" i="6"/>
  <c r="I2" i="6"/>
  <c r="I111" i="6"/>
  <c r="H132" i="6"/>
  <c r="I158" i="6"/>
  <c r="H207" i="6"/>
  <c r="I71" i="6"/>
  <c r="I135" i="6"/>
  <c r="I178" i="6"/>
  <c r="I93" i="6"/>
  <c r="H103" i="6"/>
  <c r="I83" i="6"/>
  <c r="H166" i="6"/>
  <c r="I58" i="6"/>
  <c r="I69" i="6"/>
  <c r="I163" i="6"/>
  <c r="I92" i="6"/>
  <c r="I177" i="6"/>
  <c r="H63" i="6"/>
  <c r="H35" i="6"/>
  <c r="H165" i="6"/>
  <c r="H139" i="6"/>
  <c r="H116" i="6"/>
  <c r="H152" i="6"/>
  <c r="H164" i="6"/>
  <c r="H156" i="6"/>
  <c r="H36" i="6"/>
  <c r="I113" i="6"/>
  <c r="I34" i="6"/>
  <c r="I16" i="6"/>
  <c r="H52" i="6"/>
  <c r="I121" i="6"/>
  <c r="I73" i="6"/>
  <c r="I31" i="6"/>
  <c r="H100" i="6"/>
  <c r="H185" i="6"/>
  <c r="I20" i="6"/>
  <c r="H47" i="6"/>
  <c r="I70" i="6"/>
  <c r="H70" i="6"/>
  <c r="I142" i="6"/>
  <c r="H142" i="6"/>
  <c r="H190" i="6"/>
  <c r="I190" i="6"/>
  <c r="H66" i="6"/>
  <c r="I66" i="6"/>
  <c r="I40" i="6"/>
  <c r="H40" i="6"/>
  <c r="I118" i="6"/>
  <c r="H118" i="6"/>
  <c r="I72" i="6"/>
  <c r="H72" i="6"/>
  <c r="I45" i="6"/>
  <c r="H45" i="6"/>
  <c r="I160" i="6"/>
  <c r="H160" i="6"/>
  <c r="I76" i="6"/>
  <c r="H76" i="6"/>
  <c r="I102" i="6"/>
  <c r="H102" i="6"/>
  <c r="I42" i="6"/>
  <c r="H42" i="6"/>
  <c r="I157" i="6"/>
  <c r="H157" i="6"/>
  <c r="I180" i="6"/>
  <c r="H180" i="6"/>
  <c r="I133" i="6"/>
  <c r="H133" i="6"/>
  <c r="I5" i="6"/>
  <c r="H5" i="6"/>
  <c r="I107" i="6"/>
  <c r="H107" i="6"/>
  <c r="I60" i="6"/>
  <c r="H60" i="6"/>
  <c r="H154" i="6"/>
  <c r="I154" i="6"/>
  <c r="H98" i="6"/>
  <c r="I98" i="6"/>
  <c r="I101" i="6"/>
  <c r="H101" i="6"/>
  <c r="I41" i="6"/>
  <c r="H41" i="6"/>
  <c r="I175" i="6"/>
  <c r="H175" i="6"/>
  <c r="I150" i="6"/>
  <c r="H150" i="6"/>
  <c r="I145" i="6"/>
  <c r="H145" i="6"/>
  <c r="I194" i="6"/>
  <c r="H194" i="6"/>
  <c r="I174" i="6"/>
  <c r="H174" i="6"/>
  <c r="I91" i="6"/>
  <c r="H91" i="6"/>
  <c r="I138" i="6"/>
  <c r="H138" i="6"/>
  <c r="I193" i="6"/>
  <c r="H193" i="6"/>
  <c r="I65" i="6"/>
  <c r="H65" i="6"/>
  <c r="H143" i="6"/>
  <c r="I143" i="6"/>
  <c r="I82" i="6"/>
  <c r="I78" i="6"/>
  <c r="H78" i="6"/>
  <c r="I64" i="6"/>
  <c r="H64" i="6"/>
  <c r="H203" i="6"/>
  <c r="I203" i="6"/>
  <c r="I124" i="6"/>
  <c r="H167" i="6"/>
  <c r="I167" i="6"/>
  <c r="H31" i="6"/>
  <c r="I162" i="6"/>
  <c r="H162" i="6"/>
  <c r="I52" i="6"/>
  <c r="I176" i="6"/>
  <c r="I67" i="6"/>
  <c r="I161" i="6"/>
  <c r="I89" i="6"/>
  <c r="I94" i="6"/>
  <c r="I13" i="6"/>
  <c r="H80" i="6"/>
  <c r="I80" i="6"/>
  <c r="I74" i="6"/>
  <c r="H74" i="6"/>
  <c r="I44" i="6"/>
  <c r="H44" i="6"/>
  <c r="I108" i="6"/>
  <c r="H108" i="6"/>
  <c r="I26" i="6"/>
  <c r="H26" i="6"/>
  <c r="I22" i="6"/>
  <c r="H22" i="6"/>
  <c r="I97" i="6"/>
  <c r="H97" i="6"/>
  <c r="I28" i="6"/>
  <c r="H28" i="6"/>
  <c r="I191" i="6"/>
  <c r="H191" i="6"/>
  <c r="I170" i="6"/>
  <c r="H170" i="6"/>
  <c r="I173" i="6"/>
  <c r="H173" i="6"/>
  <c r="I159" i="6"/>
  <c r="H159" i="6"/>
  <c r="I37" i="6"/>
  <c r="H37" i="6"/>
  <c r="I4" i="6"/>
  <c r="H4" i="6"/>
  <c r="I104" i="6"/>
  <c r="H104" i="6"/>
  <c r="I62" i="6"/>
  <c r="H6" i="6"/>
  <c r="I6" i="6"/>
  <c r="H119" i="6"/>
  <c r="I119" i="6"/>
  <c r="I75" i="6"/>
  <c r="H75" i="6"/>
  <c r="I188" i="6"/>
  <c r="H188" i="6"/>
  <c r="I114" i="6"/>
  <c r="H114" i="6"/>
  <c r="I208" i="6"/>
  <c r="H208" i="6"/>
  <c r="I140" i="6"/>
  <c r="H140" i="6"/>
  <c r="I56" i="6"/>
  <c r="H56" i="6"/>
  <c r="I125" i="6"/>
  <c r="H125" i="6"/>
  <c r="I109" i="6"/>
  <c r="H109" i="6"/>
  <c r="I137" i="6"/>
  <c r="H137" i="6"/>
  <c r="I205" i="6"/>
  <c r="H205" i="6"/>
  <c r="I181" i="6"/>
  <c r="H181" i="6"/>
  <c r="I199" i="6"/>
  <c r="H199" i="6"/>
  <c r="I61" i="6"/>
  <c r="H61" i="6"/>
  <c r="I30" i="6"/>
  <c r="H30" i="6"/>
  <c r="I105" i="6"/>
  <c r="H105" i="6"/>
  <c r="I179" i="6"/>
  <c r="H179" i="6"/>
  <c r="I200" i="6"/>
  <c r="H200" i="6"/>
  <c r="I122" i="6"/>
  <c r="H122" i="6"/>
  <c r="I186" i="6"/>
  <c r="H186" i="6"/>
  <c r="I196" i="6"/>
  <c r="H196" i="6"/>
  <c r="I147" i="6"/>
  <c r="H147" i="6"/>
  <c r="I206" i="6"/>
  <c r="H206" i="6"/>
  <c r="I68" i="6"/>
  <c r="H68" i="6"/>
  <c r="I146" i="6"/>
  <c r="H146" i="6"/>
  <c r="I129" i="6"/>
  <c r="H129" i="6"/>
  <c r="I130" i="6"/>
  <c r="H130" i="6"/>
  <c r="H131" i="6"/>
  <c r="I131" i="6"/>
  <c r="I202" i="6"/>
  <c r="H202" i="6"/>
  <c r="I112" i="6"/>
  <c r="H112" i="6"/>
  <c r="I84" i="6"/>
  <c r="H84" i="6"/>
  <c r="H182" i="6"/>
  <c r="I88" i="6"/>
  <c r="H88" i="6"/>
  <c r="I134" i="6"/>
  <c r="H48" i="6"/>
  <c r="I48" i="6"/>
  <c r="I57" i="6"/>
  <c r="H57" i="6"/>
  <c r="I184" i="6"/>
  <c r="H184" i="6"/>
  <c r="I54" i="6"/>
  <c r="H54" i="6"/>
  <c r="I110" i="6"/>
  <c r="H110" i="6"/>
  <c r="I29" i="6"/>
  <c r="H29" i="6"/>
  <c r="I27" i="6"/>
  <c r="H27" i="6"/>
  <c r="I21" i="6"/>
  <c r="H21" i="6"/>
  <c r="I204" i="6"/>
  <c r="H204" i="6"/>
  <c r="I55" i="6"/>
  <c r="H55" i="6"/>
  <c r="I115" i="6"/>
  <c r="H115" i="6"/>
  <c r="I81" i="6"/>
  <c r="H81" i="6"/>
  <c r="I32" i="6"/>
  <c r="H32" i="6"/>
  <c r="I11" i="6"/>
  <c r="H11" i="6"/>
  <c r="I126" i="6"/>
  <c r="H126" i="6"/>
  <c r="I15" i="6"/>
  <c r="H15" i="6"/>
  <c r="I149" i="6"/>
  <c r="H149" i="6"/>
  <c r="I38" i="6"/>
  <c r="H38" i="6"/>
  <c r="H136" i="6"/>
  <c r="I136" i="6"/>
  <c r="H120" i="6"/>
  <c r="I120" i="6"/>
  <c r="I192" i="6"/>
  <c r="H192" i="6"/>
  <c r="H172" i="6"/>
  <c r="I172" i="6"/>
  <c r="I183" i="6"/>
  <c r="H183" i="6"/>
  <c r="I51" i="6"/>
  <c r="H51" i="6"/>
  <c r="I197" i="6"/>
  <c r="H197" i="6"/>
  <c r="I187" i="6"/>
  <c r="H187" i="6"/>
  <c r="I79" i="6"/>
  <c r="H79" i="6"/>
  <c r="I19" i="6"/>
  <c r="H19" i="6"/>
  <c r="I189" i="6"/>
  <c r="H189" i="6"/>
  <c r="I198" i="6"/>
  <c r="H198" i="6"/>
  <c r="H121" i="6"/>
  <c r="I153" i="6"/>
  <c r="H153" i="6"/>
  <c r="H201" i="6"/>
  <c r="I201" i="6"/>
  <c r="I90" i="6"/>
  <c r="H90" i="6"/>
  <c r="I87" i="6"/>
  <c r="H87" i="6"/>
  <c r="I151" i="6"/>
  <c r="H151" i="6"/>
  <c r="I144" i="6"/>
  <c r="H144" i="6"/>
  <c r="I99" i="6"/>
  <c r="H99" i="6"/>
  <c r="I86" i="6"/>
  <c r="H86" i="6"/>
  <c r="I168" i="6"/>
  <c r="H168" i="6"/>
  <c r="I169" i="6"/>
  <c r="H169" i="6"/>
  <c r="I148" i="6"/>
  <c r="H148" i="6"/>
  <c r="I46" i="6"/>
  <c r="H46" i="6"/>
  <c r="I10" i="6"/>
  <c r="H10" i="6"/>
  <c r="I195" i="6"/>
  <c r="H195" i="6"/>
  <c r="I95" i="6"/>
  <c r="H95" i="6"/>
  <c r="I85" i="6"/>
  <c r="H85" i="6"/>
  <c r="I9" i="6"/>
  <c r="H9" i="6"/>
  <c r="I155" i="6"/>
  <c r="H155" i="6"/>
  <c r="H123" i="6"/>
  <c r="I123" i="6"/>
  <c r="H33" i="6"/>
  <c r="I33" i="6"/>
  <c r="V4" i="7" l="1"/>
  <c r="U4" i="7"/>
</calcChain>
</file>

<file path=xl/sharedStrings.xml><?xml version="1.0" encoding="utf-8"?>
<sst xmlns="http://schemas.openxmlformats.org/spreadsheetml/2006/main" count="1378" uniqueCount="326">
  <si>
    <t>RANK THIS WEEK</t>
  </si>
  <si>
    <t>RANK LAST WEEK</t>
  </si>
  <si>
    <t>PLAYER NAME</t>
  </si>
  <si>
    <t>ROUNDS</t>
  </si>
  <si>
    <t>AVERAGE</t>
  </si>
  <si>
    <t>TOTAL SG:T</t>
  </si>
  <si>
    <t>TOTAL SG:T2G</t>
  </si>
  <si>
    <t>TOTAL SG:P</t>
  </si>
  <si>
    <t>MEASURED ROUNDS</t>
  </si>
  <si>
    <t>Rory McIlroy</t>
  </si>
  <si>
    <t>Dustin Johnson</t>
  </si>
  <si>
    <t>Patrick Cantlay</t>
  </si>
  <si>
    <t>Adam Scott</t>
  </si>
  <si>
    <t>Justin Rose</t>
  </si>
  <si>
    <t>Hideki Matsuyama</t>
  </si>
  <si>
    <t>Brooks Koepka</t>
  </si>
  <si>
    <t>Tiger Woods</t>
  </si>
  <si>
    <t>Xander Schauffele</t>
  </si>
  <si>
    <t>Matt Kuchar</t>
  </si>
  <si>
    <t>Justin Thomas</t>
  </si>
  <si>
    <t>Webb Simpson</t>
  </si>
  <si>
    <t>Gary Woodland</t>
  </si>
  <si>
    <t>Jon Rahm</t>
  </si>
  <si>
    <t>Jason Day</t>
  </si>
  <si>
    <t>Paul Casey</t>
  </si>
  <si>
    <t>Tommy Fleetwood</t>
  </si>
  <si>
    <t>Rickie Fowler</t>
  </si>
  <si>
    <t>Matt Wallace</t>
  </si>
  <si>
    <t>Lucas Glover</t>
  </si>
  <si>
    <t>Jim Furyk</t>
  </si>
  <si>
    <t>Jason Kokrak</t>
  </si>
  <si>
    <t>Sergio Garcia</t>
  </si>
  <si>
    <t>Henrik Stenson</t>
  </si>
  <si>
    <t>Bryson DeChambeau</t>
  </si>
  <si>
    <t>Sungjae Im</t>
  </si>
  <si>
    <t>Marc Leishman</t>
  </si>
  <si>
    <t>Ryan Moore</t>
  </si>
  <si>
    <t>Brandt Snedeker</t>
  </si>
  <si>
    <t>Charles Howell III</t>
  </si>
  <si>
    <t>Chez Reavie</t>
  </si>
  <si>
    <t>Rory Sabbatini</t>
  </si>
  <si>
    <t>Shane Lowry</t>
  </si>
  <si>
    <t>Michael Thompson</t>
  </si>
  <si>
    <t>Matt Jones</t>
  </si>
  <si>
    <t>Talor Gooch</t>
  </si>
  <si>
    <t>Matthew Fitzpatrick</t>
  </si>
  <si>
    <t>Byeong Hun An</t>
  </si>
  <si>
    <t>Scott Piercy</t>
  </si>
  <si>
    <t>Sung Kang</t>
  </si>
  <si>
    <t>Ryan Palmer</t>
  </si>
  <si>
    <t>Jhonattan Vegas</t>
  </si>
  <si>
    <t>Tyrrell Hatton</t>
  </si>
  <si>
    <t>Troy Merritt</t>
  </si>
  <si>
    <t>Tony Finau</t>
  </si>
  <si>
    <t>Bud Cauley</t>
  </si>
  <si>
    <t>Billy Horschel</t>
  </si>
  <si>
    <t>Russell Knox</t>
  </si>
  <si>
    <t>Kevin Streelman</t>
  </si>
  <si>
    <t>Graeme McDowell</t>
  </si>
  <si>
    <t>Louis Oosthuizen</t>
  </si>
  <si>
    <t>Corey Conners</t>
  </si>
  <si>
    <t>Emiliano Grillo</t>
  </si>
  <si>
    <t>Charley Hoffman</t>
  </si>
  <si>
    <t>Andrew Putnam</t>
  </si>
  <si>
    <t>Rafa Cabrera Bello</t>
  </si>
  <si>
    <t>Patrick Rodgers</t>
  </si>
  <si>
    <t>T58</t>
  </si>
  <si>
    <t>Luke List</t>
  </si>
  <si>
    <t>Denny McCarthy</t>
  </si>
  <si>
    <t>Keith Mitchell</t>
  </si>
  <si>
    <t>Ian Poulter</t>
  </si>
  <si>
    <t>Francesco Molinari</t>
  </si>
  <si>
    <t>Nate Lashley</t>
  </si>
  <si>
    <t>Peter Malnati</t>
  </si>
  <si>
    <t>Sam Ryder</t>
  </si>
  <si>
    <t>Brian Stuard</t>
  </si>
  <si>
    <t>Jordan Spieth</t>
  </si>
  <si>
    <t>Kevin Na</t>
  </si>
  <si>
    <t>Vaughn Taylor</t>
  </si>
  <si>
    <t>Patrick Reed</t>
  </si>
  <si>
    <t>T71</t>
  </si>
  <si>
    <t>Max Homa</t>
  </si>
  <si>
    <t>Kevin Kisner</t>
  </si>
  <si>
    <t>Zach Johnson</t>
  </si>
  <si>
    <t>Si Woo Kim</t>
  </si>
  <si>
    <t>Danny Willett</t>
  </si>
  <si>
    <t>Bubba Watson</t>
  </si>
  <si>
    <t>Adam Schenk</t>
  </si>
  <si>
    <t>Aaron Baddeley</t>
  </si>
  <si>
    <t>Matt Every</t>
  </si>
  <si>
    <t>Dylan Frittelli</t>
  </si>
  <si>
    <t>Jonas Blixt</t>
  </si>
  <si>
    <t>Cameron Smith</t>
  </si>
  <si>
    <t>Nick Taylor</t>
  </si>
  <si>
    <t>Hank Lebioda</t>
  </si>
  <si>
    <t>Abraham Ancer</t>
  </si>
  <si>
    <t>Martin Kaymer</t>
  </si>
  <si>
    <t>Kiradech Aphibarnrat</t>
  </si>
  <si>
    <t>SebastiÃ¡n MuÃ±oz</t>
  </si>
  <si>
    <t>Kevin Tway</t>
  </si>
  <si>
    <t>Pat Perez</t>
  </si>
  <si>
    <t>Adam Hadwin</t>
  </si>
  <si>
    <t>Cameron Tringale</t>
  </si>
  <si>
    <t>J.T. Poston</t>
  </si>
  <si>
    <t>Aaron Wise</t>
  </si>
  <si>
    <t>Keegan Bradley</t>
  </si>
  <si>
    <t>Sepp Straka</t>
  </si>
  <si>
    <t>Haotong Li</t>
  </si>
  <si>
    <t>T98</t>
  </si>
  <si>
    <t>Joel Dahmen</t>
  </si>
  <si>
    <t>Chesson Hadley</t>
  </si>
  <si>
    <t>Nick Watney</t>
  </si>
  <si>
    <t>Harold Varner III</t>
  </si>
  <si>
    <t>Phil Mickelson</t>
  </si>
  <si>
    <t>D.J. Trahan</t>
  </si>
  <si>
    <t>Harris English</t>
  </si>
  <si>
    <t>Joaquin Niemann</t>
  </si>
  <si>
    <t>Adam Svensson</t>
  </si>
  <si>
    <t>Daniel Berger</t>
  </si>
  <si>
    <t>Wyndham Clark</t>
  </si>
  <si>
    <t>Cameron Champ</t>
  </si>
  <si>
    <t>Martin Laird</t>
  </si>
  <si>
    <t>Jimmy Walker</t>
  </si>
  <si>
    <t>Ryan Armour</t>
  </si>
  <si>
    <t>Justin Harding</t>
  </si>
  <si>
    <t>T114</t>
  </si>
  <si>
    <t>T115</t>
  </si>
  <si>
    <t>Russell Henley</t>
  </si>
  <si>
    <t>Danny Lee</t>
  </si>
  <si>
    <t>Trey Mullinax</t>
  </si>
  <si>
    <t>Kyoung-Hoon Lee</t>
  </si>
  <si>
    <t>Scott Brown</t>
  </si>
  <si>
    <t>T119</t>
  </si>
  <si>
    <t>Carlos Ortiz</t>
  </si>
  <si>
    <t>J.J. Spaun</t>
  </si>
  <si>
    <t>Peter Uihlein</t>
  </si>
  <si>
    <t>C.T. Pan</t>
  </si>
  <si>
    <t>Sam Burns</t>
  </si>
  <si>
    <t>Brian Gay</t>
  </si>
  <si>
    <t>Scott Stallings</t>
  </si>
  <si>
    <t>Alex Prugh</t>
  </si>
  <si>
    <t>Jason Dufner</t>
  </si>
  <si>
    <t>Chase Wright</t>
  </si>
  <si>
    <t>JuliÃ¡n Etulain</t>
  </si>
  <si>
    <t>Wes Roach</t>
  </si>
  <si>
    <t>Brian Harman</t>
  </si>
  <si>
    <t>T132</t>
  </si>
  <si>
    <t>T133</t>
  </si>
  <si>
    <t>Cameron Davis</t>
  </si>
  <si>
    <t>Bill Haas</t>
  </si>
  <si>
    <t>Ben Silverman</t>
  </si>
  <si>
    <t>Hudson Swafford</t>
  </si>
  <si>
    <t>Beau Hossler</t>
  </si>
  <si>
    <t>Ernie Els</t>
  </si>
  <si>
    <t>T138</t>
  </si>
  <si>
    <t>T139</t>
  </si>
  <si>
    <t>Stewart Cink</t>
  </si>
  <si>
    <t>Mackenzie Hughes</t>
  </si>
  <si>
    <t>J.B. Holmes</t>
  </si>
  <si>
    <t>JosÃ© de JesÃºs RodrÃ­guez</t>
  </si>
  <si>
    <t>Richy Werenski</t>
  </si>
  <si>
    <t>Josh Teater</t>
  </si>
  <si>
    <t>Patton Kizzire</t>
  </si>
  <si>
    <t>Dominic Bozzelli</t>
  </si>
  <si>
    <t>Stephan Jaeger</t>
  </si>
  <si>
    <t>Chris Kirk</t>
  </si>
  <si>
    <t>Branden Grace</t>
  </si>
  <si>
    <t>Johnson Wagner</t>
  </si>
  <si>
    <t>Adam Long</t>
  </si>
  <si>
    <t>Tom Hoge</t>
  </si>
  <si>
    <t>Ryan Blaum</t>
  </si>
  <si>
    <t>Roger Sloan</t>
  </si>
  <si>
    <t>Ollie Schniederjans</t>
  </si>
  <si>
    <t>Roberto Castro</t>
  </si>
  <si>
    <t>Jim Knous</t>
  </si>
  <si>
    <t>Roberto DÃ­az</t>
  </si>
  <si>
    <t>T158</t>
  </si>
  <si>
    <t>T157</t>
  </si>
  <si>
    <t>James Hahn</t>
  </si>
  <si>
    <t>Kramer Hickok</t>
  </si>
  <si>
    <t>Shawn Stefani</t>
  </si>
  <si>
    <t>Austin Cook</t>
  </si>
  <si>
    <t>Alex Noren</t>
  </si>
  <si>
    <t>Sam Saunders</t>
  </si>
  <si>
    <t>FabiÃ¡n GÃ³mez</t>
  </si>
  <si>
    <t>Robert Streb</t>
  </si>
  <si>
    <t>Hunter Mahan</t>
  </si>
  <si>
    <t>Anders Albertson</t>
  </si>
  <si>
    <t>Brandon Harkins</t>
  </si>
  <si>
    <t>Andrew Landry</t>
  </si>
  <si>
    <t>Brady Schnell</t>
  </si>
  <si>
    <t>Sangmoon Bae</t>
  </si>
  <si>
    <t>Kyle Stanley</t>
  </si>
  <si>
    <t>Ben Crane</t>
  </si>
  <si>
    <t>Scott Langley</t>
  </si>
  <si>
    <t>Jonathan Byrd</t>
  </si>
  <si>
    <t>John Senden</t>
  </si>
  <si>
    <t>Brice Garnett</t>
  </si>
  <si>
    <t>Chris Stroud</t>
  </si>
  <si>
    <t>Brendan Steele</t>
  </si>
  <si>
    <t>Seamus Power</t>
  </si>
  <si>
    <t>Chris Thompson</t>
  </si>
  <si>
    <t>Bronson Burgoon</t>
  </si>
  <si>
    <t>T183</t>
  </si>
  <si>
    <t>Lucas Bjerregaard</t>
  </si>
  <si>
    <t>David Hearn</t>
  </si>
  <si>
    <t>Anirban Lahiri</t>
  </si>
  <si>
    <t>Kelly Kraft</t>
  </si>
  <si>
    <t>Charl Schwartzel</t>
  </si>
  <si>
    <t>Jim Herman</t>
  </si>
  <si>
    <t>John Huh</t>
  </si>
  <si>
    <t>Alex Cejka</t>
  </si>
  <si>
    <t>J.J. Henry</t>
  </si>
  <si>
    <t>Kyle Jones</t>
  </si>
  <si>
    <t>Curtis Luck</t>
  </si>
  <si>
    <t>Tyler Duncan</t>
  </si>
  <si>
    <t>Joey Garber</t>
  </si>
  <si>
    <t>Martin Trainer</t>
  </si>
  <si>
    <t>Whee Kim</t>
  </si>
  <si>
    <t>Freddie Jacobson</t>
  </si>
  <si>
    <t>Cody Gribble</t>
  </si>
  <si>
    <t>Ted Potter, Jr.</t>
  </si>
  <si>
    <t>Grayson Murray</t>
  </si>
  <si>
    <t>Seth Reeves</t>
  </si>
  <si>
    <t>Rod Pampling</t>
  </si>
  <si>
    <t>D.A. Points</t>
  </si>
  <si>
    <t>John Chin</t>
  </si>
  <si>
    <t>Satoshi Kodaira</t>
  </si>
  <si>
    <t>Michael Kim</t>
  </si>
  <si>
    <t>TOTAL SG:OTT</t>
  </si>
  <si>
    <t>T14</t>
  </si>
  <si>
    <t>T29</t>
  </si>
  <si>
    <t>T35</t>
  </si>
  <si>
    <t>T54</t>
  </si>
  <si>
    <t>T52</t>
  </si>
  <si>
    <t>T64</t>
  </si>
  <si>
    <t>T77</t>
  </si>
  <si>
    <t>T81</t>
  </si>
  <si>
    <t>T85</t>
  </si>
  <si>
    <t>T87</t>
  </si>
  <si>
    <t>T96</t>
  </si>
  <si>
    <t>T90</t>
  </si>
  <si>
    <t>T109</t>
  </si>
  <si>
    <t>T122</t>
  </si>
  <si>
    <t>T156</t>
  </si>
  <si>
    <t>T163</t>
  </si>
  <si>
    <t>T167</t>
  </si>
  <si>
    <t>T168</t>
  </si>
  <si>
    <t>T178</t>
  </si>
  <si>
    <t>TOTAL SG:APP</t>
  </si>
  <si>
    <t>T17</t>
  </si>
  <si>
    <t>T62</t>
  </si>
  <si>
    <t>T72</t>
  </si>
  <si>
    <t>T57</t>
  </si>
  <si>
    <t>T59</t>
  </si>
  <si>
    <t>T69</t>
  </si>
  <si>
    <t>T76</t>
  </si>
  <si>
    <t>T74</t>
  </si>
  <si>
    <t>T78</t>
  </si>
  <si>
    <t>T117</t>
  </si>
  <si>
    <t>T99</t>
  </si>
  <si>
    <t>T103</t>
  </si>
  <si>
    <t>T175</t>
  </si>
  <si>
    <t>TOTAL SG:ARG</t>
  </si>
  <si>
    <t>T21</t>
  </si>
  <si>
    <t>T23</t>
  </si>
  <si>
    <t>T25</t>
  </si>
  <si>
    <t>T31</t>
  </si>
  <si>
    <t>T33</t>
  </si>
  <si>
    <t>T37</t>
  </si>
  <si>
    <t>T50</t>
  </si>
  <si>
    <t>T48</t>
  </si>
  <si>
    <t>T61</t>
  </si>
  <si>
    <t>T110</t>
  </si>
  <si>
    <t>T94</t>
  </si>
  <si>
    <t>T92</t>
  </si>
  <si>
    <t>T101</t>
  </si>
  <si>
    <t>T107</t>
  </si>
  <si>
    <t>T112</t>
  </si>
  <si>
    <t>T116</t>
  </si>
  <si>
    <t>T82</t>
  </si>
  <si>
    <t>T135</t>
  </si>
  <si>
    <t>T125</t>
  </si>
  <si>
    <t>T151</t>
  </si>
  <si>
    <t>T143</t>
  </si>
  <si>
    <t>T141</t>
  </si>
  <si>
    <t>T177</t>
  </si>
  <si>
    <t>T161</t>
  </si>
  <si>
    <t>T162</t>
  </si>
  <si>
    <t>T166</t>
  </si>
  <si>
    <t>T171</t>
  </si>
  <si>
    <t>T176</t>
  </si>
  <si>
    <t>TOTAL SG:PUTTING</t>
  </si>
  <si>
    <t>T8</t>
  </si>
  <si>
    <t>T44</t>
  </si>
  <si>
    <t>T28</t>
  </si>
  <si>
    <t>T34</t>
  </si>
  <si>
    <t>T55</t>
  </si>
  <si>
    <t>T56</t>
  </si>
  <si>
    <t>T67</t>
  </si>
  <si>
    <t>T79</t>
  </si>
  <si>
    <t>T145</t>
  </si>
  <si>
    <t>T83</t>
  </si>
  <si>
    <t>T100</t>
  </si>
  <si>
    <t>T108</t>
  </si>
  <si>
    <t>T121</t>
  </si>
  <si>
    <t>T165</t>
  </si>
  <si>
    <t>T174</t>
  </si>
  <si>
    <t>T185</t>
  </si>
  <si>
    <t>T200</t>
  </si>
  <si>
    <t>avg sg ott</t>
  </si>
  <si>
    <t>avg sg app</t>
  </si>
  <si>
    <t>avg sg arg</t>
  </si>
  <si>
    <t>avg sg putt</t>
  </si>
  <si>
    <t>app + ott vs putt gap</t>
  </si>
  <si>
    <t>weighted sum</t>
  </si>
  <si>
    <t>ott weight</t>
  </si>
  <si>
    <t>app weight</t>
  </si>
  <si>
    <t>arg weight</t>
  </si>
  <si>
    <t>putt weight</t>
  </si>
  <si>
    <t>sum</t>
  </si>
  <si>
    <t>avg sg tot</t>
  </si>
  <si>
    <t>Golfer 1</t>
  </si>
  <si>
    <t>Golfer 2</t>
  </si>
  <si>
    <t>name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</si>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</sst>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'h2h comparer'!$P$2</c:f>
              <c:strCache>
                <c:ptCount val="1"/>
                <c:pt idx="0">
                  <c:v>Justin Thomas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'h2h comparer'!$Q$1:$V$1</c:f>
              <c:strCache>
                <c:ptCount val="6"/>
                <c:pt idx="0">
                  <c:v>avg sg ott</c:v>
                </c:pt>
                <c:pt idx="1">
                  <c:v>avg sg app</c:v>
                </c:pt>
                <c:pt idx="2">
                  <c:v>avg sg arg</c:v>
                </c:pt>
                <c:pt idx="3">
                  <c:v>avg sg putt</c:v>
                </c:pt>
                <c:pt idx="4">
                  <c:v>app + ott vs putt gap</c:v>
                </c:pt>
                <c:pt idx="5">
                  <c:v>weighted sum</c:v>
                </c:pt>
              </c:strCache>
            </c:strRef>
          </c:cat>
          <c:val>
            <c:numRef>
              <c:f>'h2h comparer'!$Q$2:$V$2</c:f>
              <c:numCache>
                <c:formatCode>General</c:formatCode>
                <c:ptCount val="6"/>
                <c:pt idx="0">
                  <c:v>0.42699999999999999</c:v>
                </c:pt>
                <c:pt idx="1">
                  <c:v>0.88800000000000001</c:v>
                </c:pt>
                <c:pt idx="2">
                  <c:v>0.40600000000000003</c:v>
                </c:pt>
                <c:pt idx="3">
                  <c:v>-0.14599999999999999</c:v>
                </c:pt>
                <c:pt idx="4">
                  <c:v>1.4609999999999999</c:v>
                </c:pt>
                <c:pt idx="5">
                  <c:v>0.39375000000000004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3442-9F27-9B7FA5B6CC48}"/>
            </c:ext>
          </c:extLst>
        </c:ser>
        <c:ser>
          <c:idx val="1"/>
          <c:order val="1"/>
          <c:tx>
            <c:strRef>
              <c:f>'h2h comparer'!$P$3</c:f>
              <c:strCache>
                <c:ptCount val="1"/>
                <c:pt idx="0">
                  <c:v>Hideki Matsuyama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'h2h comparer'!$Q$1:$V$1</c:f>
              <c:strCache>
                <c:ptCount val="6"/>
                <c:pt idx="0">
                  <c:v>avg sg ott</c:v>
                </c:pt>
                <c:pt idx="1">
                  <c:v>avg sg app</c:v>
                </c:pt>
                <c:pt idx="2">
                  <c:v>avg sg arg</c:v>
                </c:pt>
                <c:pt idx="3">
                  <c:v>avg sg putt</c:v>
                </c:pt>
                <c:pt idx="4">
                  <c:v>app + ott vs putt gap</c:v>
                </c:pt>
                <c:pt idx="5">
                  <c:v>weighted sum</c:v>
                </c:pt>
              </c:strCache>
            </c:strRef>
          </c:cat>
          <c:val>
            <c:numRef>
              <c:f>'h2h comparer'!$Q$3:$V$3</c:f>
              <c:numCache>
                <c:formatCode>General</c:formatCode>
                <c:ptCount val="6"/>
                <c:pt idx="0">
                  <c:v>0.43099999999999999</c:v>
                </c:pt>
                <c:pt idx="1">
                  <c:v>0.95</c:v>
                </c:pt>
                <c:pt idx="2">
                  <c:v>0.36599999999999999</c:v>
                </c:pt>
                <c:pt idx="3">
                  <c:v>-7.9000000000000001E-2</c:v>
                </c:pt>
                <c:pt idx="4">
                  <c:v>1.46</c:v>
                </c:pt>
                <c:pt idx="5">
                  <c:v>0.41699999999999998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B-3442-9F27-9B7FA5B6CC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88230912"/>
        <c:axId val="1288495808"/>
      </c:barChart>
      <c:lineChart>
        <c:grouping val="standard"/>
        <c:varyColors val="0"/>
        <c:ser>
          <c:idx val="2"/>
          <c:order val="2"/>
          <c:tx>
            <c:strRef>
              <c:f>'h2h comparer'!$P$4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'h2h comparer'!$Q$1:$V$1</c:f>
              <c:strCache>
                <c:ptCount val="6"/>
                <c:pt idx="0">
                  <c:v>avg sg ott</c:v>
                </c:pt>
                <c:pt idx="1">
                  <c:v>avg sg app</c:v>
                </c:pt>
                <c:pt idx="2">
                  <c:v>avg sg arg</c:v>
                </c:pt>
                <c:pt idx="3">
                  <c:v>avg sg putt</c:v>
                </c:pt>
                <c:pt idx="4">
                  <c:v>app + ott vs putt gap</c:v>
                </c:pt>
                <c:pt idx="5">
                  <c:v>weighted sum</c:v>
                </c:pt>
              </c:strCache>
            </c:strRef>
          </c:cat>
          <c:val>
            <c:numRef>
              <c:f>'h2h comparer'!$Q$4:$V$4</c:f>
              <c:numCache>
                <c:formatCode>0.000</c:formatCode>
                <c:ptCount val="6"/>
                <c:pt idx="0">
                  <c:v>4.3217391304347888E-2</c:v>
                </c:pt>
                <c:pt idx="1">
                  <c:v>5.2217391304347847E-2</c:v>
                </c:pt>
                <c:pt idx="2">
                  <c:v>2.240096618357492E-2</c:v>
                </c:pt>
                <c:pt idx="3">
                  <c:v>2.3642512077294734E-2</c:v>
                </c:pt>
                <c:pt idx="4">
                  <c:v>7.1792270531400956E-2</c:v>
                </c:pt>
                <c:pt idx="5">
                  <c:v>3.5369565217391187E-2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B-3442-9F27-9B7FA5B6CC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8230912"/>
        <c:axId val="1288495808"/>
      </c:lineChart>
      <c:catAx>
        <c:axId val="12882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95808"/>
        <c:crosses val="autoZero"/>
        <c:auto val="1"/>
        <c:lblAlgn val="ctr"/>
        <c:lblOffset val="100"/>
        <c:noMultiLvlLbl val="0"/>
      </c:catAx>
      <c:valAx>
        <c:axId val="1288495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82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0</xdr:rowOff>
    </xdr:from>
    <xdr:to>
      <xdr:col>15</xdr:col>
      <xdr:colOff>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997C0-3B5A-434F-9B1B-FF933C2F1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tabSelected="1" workbookViewId="0">
      <selection activeCell="C30" sqref="C30"/>
    </sheetView>
  </sheetViews>
  <sheetFormatPr baseColWidth="10" defaultColWidth="8.83203125" defaultRowHeight="15" x14ac:dyDescent="0.2"/>
  <cols>
    <col min="3" max="3" width="2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1</v>
      </c>
      <c r="C2" t="s">
        <v>9</v>
      </c>
      <c r="D2">
        <v>54</v>
      </c>
      <c r="E2">
        <v>2.7109999999999999</v>
      </c>
      <c r="F2">
        <v>111.155</v>
      </c>
      <c r="G2">
        <v>98.119</v>
      </c>
      <c r="H2">
        <v>13.036</v>
      </c>
      <c r="I2">
        <v>41</v>
      </c>
    </row>
    <row r="3" spans="1:9" x14ac:dyDescent="0.2">
      <c r="A3">
        <v>2</v>
      </c>
      <c r="B3">
        <v>2</v>
      </c>
      <c r="C3" t="s">
        <v>10</v>
      </c>
      <c r="D3">
        <v>51</v>
      </c>
      <c r="E3">
        <v>2.2749999999999999</v>
      </c>
      <c r="F3">
        <v>86.448999999999998</v>
      </c>
      <c r="G3">
        <v>70.426000000000002</v>
      </c>
      <c r="H3">
        <v>16.024000000000001</v>
      </c>
      <c r="I3">
        <v>38</v>
      </c>
    </row>
    <row r="4" spans="1:9" x14ac:dyDescent="0.2">
      <c r="A4">
        <v>3</v>
      </c>
      <c r="B4">
        <v>3</v>
      </c>
      <c r="C4" t="s">
        <v>11</v>
      </c>
      <c r="D4">
        <v>53</v>
      </c>
      <c r="E4">
        <v>2.2229999999999999</v>
      </c>
      <c r="F4">
        <v>82.254000000000005</v>
      </c>
      <c r="G4">
        <v>63.966999999999999</v>
      </c>
      <c r="H4">
        <v>18.286999999999999</v>
      </c>
      <c r="I4">
        <v>37</v>
      </c>
    </row>
    <row r="5" spans="1:9" x14ac:dyDescent="0.2">
      <c r="A5">
        <v>4</v>
      </c>
      <c r="B5">
        <v>4</v>
      </c>
      <c r="C5" t="s">
        <v>12</v>
      </c>
      <c r="D5">
        <v>45</v>
      </c>
      <c r="E5">
        <v>2.1549999999999998</v>
      </c>
      <c r="F5">
        <v>60.344999999999999</v>
      </c>
      <c r="G5">
        <v>47.637999999999998</v>
      </c>
      <c r="H5">
        <v>12.708</v>
      </c>
      <c r="I5">
        <v>28</v>
      </c>
    </row>
    <row r="6" spans="1:9" x14ac:dyDescent="0.2">
      <c r="A6">
        <v>5</v>
      </c>
      <c r="B6">
        <v>10</v>
      </c>
      <c r="C6" t="s">
        <v>13</v>
      </c>
      <c r="D6">
        <v>46</v>
      </c>
      <c r="E6">
        <v>1.718</v>
      </c>
      <c r="F6">
        <v>56.683999999999997</v>
      </c>
      <c r="G6">
        <v>31.021000000000001</v>
      </c>
      <c r="H6">
        <v>25.66</v>
      </c>
      <c r="I6">
        <v>33</v>
      </c>
    </row>
    <row r="7" spans="1:9" x14ac:dyDescent="0.2">
      <c r="A7">
        <v>6</v>
      </c>
      <c r="B7">
        <v>6</v>
      </c>
      <c r="C7" t="s">
        <v>14</v>
      </c>
      <c r="D7">
        <v>63</v>
      </c>
      <c r="E7">
        <v>1.667</v>
      </c>
      <c r="F7">
        <v>78.334000000000003</v>
      </c>
      <c r="G7">
        <v>82.061999999999998</v>
      </c>
      <c r="H7">
        <v>-3.7290000000000001</v>
      </c>
      <c r="I7">
        <v>47</v>
      </c>
    </row>
    <row r="8" spans="1:9" x14ac:dyDescent="0.2">
      <c r="A8">
        <v>7</v>
      </c>
      <c r="B8">
        <v>14</v>
      </c>
      <c r="C8" t="s">
        <v>15</v>
      </c>
      <c r="D8">
        <v>53</v>
      </c>
      <c r="E8">
        <v>1.6359999999999999</v>
      </c>
      <c r="F8">
        <v>55.610999999999997</v>
      </c>
      <c r="G8">
        <v>53.438000000000002</v>
      </c>
      <c r="H8">
        <v>2.173</v>
      </c>
      <c r="I8">
        <v>34</v>
      </c>
    </row>
    <row r="9" spans="1:9" x14ac:dyDescent="0.2">
      <c r="A9">
        <v>8</v>
      </c>
      <c r="B9">
        <v>7</v>
      </c>
      <c r="C9" t="s">
        <v>16</v>
      </c>
      <c r="D9">
        <v>35</v>
      </c>
      <c r="E9">
        <v>1.6339999999999999</v>
      </c>
      <c r="F9">
        <v>40.862000000000002</v>
      </c>
      <c r="G9">
        <v>36.167999999999999</v>
      </c>
      <c r="H9">
        <v>4.6929999999999996</v>
      </c>
      <c r="I9">
        <v>25</v>
      </c>
    </row>
    <row r="10" spans="1:9" x14ac:dyDescent="0.2">
      <c r="A10">
        <v>9</v>
      </c>
      <c r="B10">
        <v>12</v>
      </c>
      <c r="C10" t="s">
        <v>17</v>
      </c>
      <c r="D10">
        <v>59</v>
      </c>
      <c r="E10">
        <v>1.6</v>
      </c>
      <c r="F10">
        <v>62.406999999999996</v>
      </c>
      <c r="G10">
        <v>46.414999999999999</v>
      </c>
      <c r="H10">
        <v>15.991</v>
      </c>
      <c r="I10">
        <v>39</v>
      </c>
    </row>
    <row r="11" spans="1:9" x14ac:dyDescent="0.2">
      <c r="A11">
        <v>10</v>
      </c>
      <c r="B11">
        <v>9</v>
      </c>
      <c r="C11" t="s">
        <v>18</v>
      </c>
      <c r="D11">
        <v>69</v>
      </c>
      <c r="E11">
        <v>1.59</v>
      </c>
      <c r="F11">
        <v>82.656000000000006</v>
      </c>
      <c r="G11">
        <v>62.396999999999998</v>
      </c>
      <c r="H11">
        <v>20.260999999999999</v>
      </c>
      <c r="I11">
        <v>52</v>
      </c>
    </row>
    <row r="12" spans="1:9" x14ac:dyDescent="0.2">
      <c r="A12">
        <v>11</v>
      </c>
      <c r="B12">
        <v>5</v>
      </c>
      <c r="C12" t="s">
        <v>19</v>
      </c>
      <c r="D12">
        <v>51</v>
      </c>
      <c r="E12">
        <v>1.575</v>
      </c>
      <c r="F12">
        <v>56.71</v>
      </c>
      <c r="G12">
        <v>61.965000000000003</v>
      </c>
      <c r="H12">
        <v>-5.2519999999999998</v>
      </c>
      <c r="I12">
        <v>36</v>
      </c>
    </row>
    <row r="13" spans="1:9" x14ac:dyDescent="0.2">
      <c r="A13">
        <v>12</v>
      </c>
      <c r="B13">
        <v>11</v>
      </c>
      <c r="C13" t="s">
        <v>20</v>
      </c>
      <c r="D13">
        <v>57</v>
      </c>
      <c r="E13">
        <v>1.514</v>
      </c>
      <c r="F13">
        <v>74.201999999999998</v>
      </c>
      <c r="G13">
        <v>51.539000000000001</v>
      </c>
      <c r="H13">
        <v>22.663</v>
      </c>
      <c r="I13">
        <v>49</v>
      </c>
    </row>
    <row r="14" spans="1:9" x14ac:dyDescent="0.2">
      <c r="A14">
        <v>13</v>
      </c>
      <c r="B14">
        <v>22</v>
      </c>
      <c r="C14" t="s">
        <v>21</v>
      </c>
      <c r="D14">
        <v>67</v>
      </c>
      <c r="E14">
        <v>1.4419999999999999</v>
      </c>
      <c r="F14">
        <v>67.795000000000002</v>
      </c>
      <c r="G14">
        <v>69.706000000000003</v>
      </c>
      <c r="H14">
        <v>-1.911</v>
      </c>
      <c r="I14">
        <v>47</v>
      </c>
    </row>
    <row r="15" spans="1:9" x14ac:dyDescent="0.2">
      <c r="A15">
        <v>14</v>
      </c>
      <c r="B15">
        <v>19</v>
      </c>
      <c r="C15" t="s">
        <v>22</v>
      </c>
      <c r="D15">
        <v>55</v>
      </c>
      <c r="E15">
        <v>1.421</v>
      </c>
      <c r="F15">
        <v>52.564</v>
      </c>
      <c r="G15">
        <v>43.905000000000001</v>
      </c>
      <c r="H15">
        <v>8.657</v>
      </c>
      <c r="I15">
        <v>37</v>
      </c>
    </row>
    <row r="16" spans="1:9" x14ac:dyDescent="0.2">
      <c r="A16">
        <v>15</v>
      </c>
      <c r="B16">
        <v>15</v>
      </c>
      <c r="C16" t="s">
        <v>23</v>
      </c>
      <c r="D16">
        <v>49</v>
      </c>
      <c r="E16">
        <v>1.3620000000000001</v>
      </c>
      <c r="F16">
        <v>39.5</v>
      </c>
      <c r="G16">
        <v>21.486999999999998</v>
      </c>
      <c r="H16">
        <v>18.012</v>
      </c>
      <c r="I16">
        <v>29</v>
      </c>
    </row>
    <row r="17" spans="1:9" x14ac:dyDescent="0.2">
      <c r="A17">
        <v>16</v>
      </c>
      <c r="B17">
        <v>16</v>
      </c>
      <c r="C17" t="s">
        <v>24</v>
      </c>
      <c r="D17">
        <v>55</v>
      </c>
      <c r="E17">
        <v>1.345</v>
      </c>
      <c r="F17">
        <v>47.058</v>
      </c>
      <c r="G17">
        <v>54.75</v>
      </c>
      <c r="H17">
        <v>-7.69</v>
      </c>
      <c r="I17">
        <v>35</v>
      </c>
    </row>
    <row r="18" spans="1:9" x14ac:dyDescent="0.2">
      <c r="A18">
        <v>17</v>
      </c>
      <c r="B18">
        <v>8</v>
      </c>
      <c r="C18" t="s">
        <v>25</v>
      </c>
      <c r="D18">
        <v>47</v>
      </c>
      <c r="E18">
        <v>1.3440000000000001</v>
      </c>
      <c r="F18">
        <v>40.326999999999998</v>
      </c>
      <c r="G18">
        <v>38.445999999999998</v>
      </c>
      <c r="H18">
        <v>1.88</v>
      </c>
      <c r="I18">
        <v>30</v>
      </c>
    </row>
    <row r="19" spans="1:9" x14ac:dyDescent="0.2">
      <c r="A19">
        <v>18</v>
      </c>
      <c r="B19">
        <v>13</v>
      </c>
      <c r="C19" t="s">
        <v>26</v>
      </c>
      <c r="D19">
        <v>58</v>
      </c>
      <c r="E19">
        <v>1.3340000000000001</v>
      </c>
      <c r="F19">
        <v>65.372</v>
      </c>
      <c r="G19">
        <v>40.783000000000001</v>
      </c>
      <c r="H19">
        <v>24.588999999999999</v>
      </c>
      <c r="I19">
        <v>49</v>
      </c>
    </row>
    <row r="20" spans="1:9" x14ac:dyDescent="0.2">
      <c r="A20">
        <v>19</v>
      </c>
      <c r="B20">
        <v>23</v>
      </c>
      <c r="C20" t="s">
        <v>27</v>
      </c>
      <c r="D20">
        <v>35</v>
      </c>
      <c r="E20">
        <v>1.306</v>
      </c>
      <c r="F20">
        <v>33.954999999999998</v>
      </c>
      <c r="G20">
        <v>23.14</v>
      </c>
      <c r="H20">
        <v>10.815</v>
      </c>
      <c r="I20">
        <v>26</v>
      </c>
    </row>
    <row r="21" spans="1:9" x14ac:dyDescent="0.2">
      <c r="A21">
        <v>20</v>
      </c>
      <c r="B21">
        <v>17</v>
      </c>
      <c r="C21" t="s">
        <v>28</v>
      </c>
      <c r="D21">
        <v>64</v>
      </c>
      <c r="E21">
        <v>1.2350000000000001</v>
      </c>
      <c r="F21">
        <v>67.900999999999996</v>
      </c>
      <c r="G21">
        <v>53.738999999999997</v>
      </c>
      <c r="H21">
        <v>14.163</v>
      </c>
      <c r="I21">
        <v>55</v>
      </c>
    </row>
    <row r="22" spans="1:9" x14ac:dyDescent="0.2">
      <c r="A22">
        <v>21</v>
      </c>
      <c r="B22">
        <v>20</v>
      </c>
      <c r="C22" t="s">
        <v>29</v>
      </c>
      <c r="D22">
        <v>57</v>
      </c>
      <c r="E22">
        <v>1.2230000000000001</v>
      </c>
      <c r="F22">
        <v>55.023000000000003</v>
      </c>
      <c r="G22">
        <v>42.07</v>
      </c>
      <c r="H22">
        <v>12.955</v>
      </c>
      <c r="I22">
        <v>45</v>
      </c>
    </row>
    <row r="23" spans="1:9" x14ac:dyDescent="0.2">
      <c r="A23">
        <v>22</v>
      </c>
      <c r="B23">
        <v>21</v>
      </c>
      <c r="C23" t="s">
        <v>30</v>
      </c>
      <c r="D23">
        <v>68</v>
      </c>
      <c r="E23">
        <v>1.1619999999999999</v>
      </c>
      <c r="F23">
        <v>61.591999999999999</v>
      </c>
      <c r="G23">
        <v>55.899000000000001</v>
      </c>
      <c r="H23">
        <v>5.6920000000000002</v>
      </c>
      <c r="I23">
        <v>53</v>
      </c>
    </row>
    <row r="24" spans="1:9" x14ac:dyDescent="0.2">
      <c r="A24">
        <v>23</v>
      </c>
      <c r="B24">
        <v>18</v>
      </c>
      <c r="C24" t="s">
        <v>31</v>
      </c>
      <c r="D24">
        <v>43</v>
      </c>
      <c r="E24">
        <v>1.1180000000000001</v>
      </c>
      <c r="F24">
        <v>35.777999999999999</v>
      </c>
      <c r="G24">
        <v>39.901000000000003</v>
      </c>
      <c r="H24">
        <v>-4.1219999999999999</v>
      </c>
      <c r="I24">
        <v>32</v>
      </c>
    </row>
    <row r="25" spans="1:9" x14ac:dyDescent="0.2">
      <c r="A25">
        <v>24</v>
      </c>
      <c r="B25">
        <v>30</v>
      </c>
      <c r="C25" t="s">
        <v>32</v>
      </c>
      <c r="D25">
        <v>50</v>
      </c>
      <c r="E25">
        <v>1.0469999999999999</v>
      </c>
      <c r="F25">
        <v>39.783999999999999</v>
      </c>
      <c r="G25">
        <v>39.225000000000001</v>
      </c>
      <c r="H25">
        <v>0.55800000000000005</v>
      </c>
      <c r="I25">
        <v>38</v>
      </c>
    </row>
    <row r="26" spans="1:9" x14ac:dyDescent="0.2">
      <c r="A26">
        <v>25</v>
      </c>
      <c r="B26">
        <v>25</v>
      </c>
      <c r="C26" t="s">
        <v>33</v>
      </c>
      <c r="D26">
        <v>49</v>
      </c>
      <c r="E26">
        <v>1.006</v>
      </c>
      <c r="F26">
        <v>42.244999999999997</v>
      </c>
      <c r="G26">
        <v>28.297999999999998</v>
      </c>
      <c r="H26">
        <v>13.946999999999999</v>
      </c>
      <c r="I26">
        <v>42</v>
      </c>
    </row>
    <row r="27" spans="1:9" x14ac:dyDescent="0.2">
      <c r="A27">
        <v>26</v>
      </c>
      <c r="B27">
        <v>27</v>
      </c>
      <c r="C27" t="s">
        <v>34</v>
      </c>
      <c r="D27">
        <v>88</v>
      </c>
      <c r="E27">
        <v>0.94699999999999995</v>
      </c>
      <c r="F27">
        <v>64.361999999999995</v>
      </c>
      <c r="G27">
        <v>54.167000000000002</v>
      </c>
      <c r="H27">
        <v>10.193</v>
      </c>
      <c r="I27">
        <v>68</v>
      </c>
    </row>
    <row r="28" spans="1:9" x14ac:dyDescent="0.2">
      <c r="A28">
        <v>27</v>
      </c>
      <c r="B28">
        <v>28</v>
      </c>
      <c r="C28" t="s">
        <v>35</v>
      </c>
      <c r="D28">
        <v>56</v>
      </c>
      <c r="E28">
        <v>0.94</v>
      </c>
      <c r="F28">
        <v>36.677999999999997</v>
      </c>
      <c r="G28">
        <v>31.843</v>
      </c>
      <c r="H28">
        <v>4.8339999999999996</v>
      </c>
      <c r="I28">
        <v>39</v>
      </c>
    </row>
    <row r="29" spans="1:9" x14ac:dyDescent="0.2">
      <c r="A29">
        <v>28</v>
      </c>
      <c r="B29">
        <v>29</v>
      </c>
      <c r="C29" t="s">
        <v>36</v>
      </c>
      <c r="D29">
        <v>54</v>
      </c>
      <c r="E29">
        <v>0.93300000000000005</v>
      </c>
      <c r="F29">
        <v>40.100999999999999</v>
      </c>
      <c r="G29">
        <v>29.556999999999999</v>
      </c>
      <c r="H29">
        <v>10.541</v>
      </c>
      <c r="I29">
        <v>43</v>
      </c>
    </row>
    <row r="30" spans="1:9" x14ac:dyDescent="0.2">
      <c r="A30">
        <v>29</v>
      </c>
      <c r="B30">
        <v>24</v>
      </c>
      <c r="C30" t="s">
        <v>37</v>
      </c>
      <c r="D30">
        <v>72</v>
      </c>
      <c r="E30">
        <v>0.93100000000000005</v>
      </c>
      <c r="F30">
        <v>48.396000000000001</v>
      </c>
      <c r="G30">
        <v>13.445</v>
      </c>
      <c r="H30">
        <v>34.948999999999998</v>
      </c>
      <c r="I30">
        <v>52</v>
      </c>
    </row>
    <row r="31" spans="1:9" x14ac:dyDescent="0.2">
      <c r="A31">
        <v>30</v>
      </c>
      <c r="B31">
        <v>26</v>
      </c>
      <c r="C31" t="s">
        <v>38</v>
      </c>
      <c r="D31">
        <v>68</v>
      </c>
      <c r="E31">
        <v>0.92100000000000004</v>
      </c>
      <c r="F31">
        <v>43.274000000000001</v>
      </c>
      <c r="G31">
        <v>31.135999999999999</v>
      </c>
      <c r="H31">
        <v>12.138</v>
      </c>
      <c r="I31">
        <v>47</v>
      </c>
    </row>
    <row r="32" spans="1:9" x14ac:dyDescent="0.2">
      <c r="A32">
        <v>31</v>
      </c>
      <c r="B32">
        <v>40</v>
      </c>
      <c r="C32" t="s">
        <v>39</v>
      </c>
      <c r="D32">
        <v>71</v>
      </c>
      <c r="E32">
        <v>0.89</v>
      </c>
      <c r="F32">
        <v>39.173000000000002</v>
      </c>
      <c r="G32">
        <v>33.673999999999999</v>
      </c>
      <c r="H32">
        <v>5.4969999999999999</v>
      </c>
      <c r="I32">
        <v>44</v>
      </c>
    </row>
    <row r="33" spans="1:9" x14ac:dyDescent="0.2">
      <c r="A33">
        <v>32</v>
      </c>
      <c r="B33">
        <v>32</v>
      </c>
      <c r="C33" t="s">
        <v>40</v>
      </c>
      <c r="D33">
        <v>75</v>
      </c>
      <c r="E33">
        <v>0.76900000000000002</v>
      </c>
      <c r="F33">
        <v>44.616999999999997</v>
      </c>
      <c r="G33">
        <v>40.006999999999998</v>
      </c>
      <c r="H33">
        <v>4.609</v>
      </c>
      <c r="I33">
        <v>58</v>
      </c>
    </row>
    <row r="34" spans="1:9" x14ac:dyDescent="0.2">
      <c r="A34">
        <v>33</v>
      </c>
      <c r="B34">
        <v>51</v>
      </c>
      <c r="C34" t="s">
        <v>41</v>
      </c>
      <c r="D34">
        <v>34</v>
      </c>
      <c r="E34">
        <v>0.75700000000000001</v>
      </c>
      <c r="F34">
        <v>18.922000000000001</v>
      </c>
      <c r="G34">
        <v>4.88</v>
      </c>
      <c r="H34">
        <v>14.042</v>
      </c>
      <c r="I34">
        <v>25</v>
      </c>
    </row>
    <row r="35" spans="1:9" x14ac:dyDescent="0.2">
      <c r="A35">
        <v>34</v>
      </c>
      <c r="B35">
        <v>34</v>
      </c>
      <c r="C35" t="s">
        <v>42</v>
      </c>
      <c r="D35">
        <v>56</v>
      </c>
      <c r="E35">
        <v>0.74399999999999999</v>
      </c>
      <c r="F35">
        <v>37.209000000000003</v>
      </c>
      <c r="G35">
        <v>14.808</v>
      </c>
      <c r="H35">
        <v>22.396999999999998</v>
      </c>
      <c r="I35">
        <v>50</v>
      </c>
    </row>
    <row r="36" spans="1:9" x14ac:dyDescent="0.2">
      <c r="A36">
        <v>35</v>
      </c>
      <c r="B36">
        <v>33</v>
      </c>
      <c r="C36" t="s">
        <v>43</v>
      </c>
      <c r="D36">
        <v>69</v>
      </c>
      <c r="E36">
        <v>0.73899999999999999</v>
      </c>
      <c r="F36">
        <v>34.72</v>
      </c>
      <c r="G36">
        <v>25.754000000000001</v>
      </c>
      <c r="H36">
        <v>8.9659999999999993</v>
      </c>
      <c r="I36">
        <v>47</v>
      </c>
    </row>
    <row r="37" spans="1:9" x14ac:dyDescent="0.2">
      <c r="A37">
        <v>36</v>
      </c>
      <c r="B37">
        <v>35</v>
      </c>
      <c r="C37" t="s">
        <v>44</v>
      </c>
      <c r="D37">
        <v>37</v>
      </c>
      <c r="E37">
        <v>0.73699999999999999</v>
      </c>
      <c r="F37">
        <v>22.85</v>
      </c>
      <c r="G37">
        <v>22.013000000000002</v>
      </c>
      <c r="H37">
        <v>0.83599999999999997</v>
      </c>
      <c r="I37">
        <v>31</v>
      </c>
    </row>
    <row r="38" spans="1:9" x14ac:dyDescent="0.2">
      <c r="A38">
        <v>37</v>
      </c>
      <c r="B38">
        <v>66</v>
      </c>
      <c r="C38" t="s">
        <v>45</v>
      </c>
      <c r="D38">
        <v>46</v>
      </c>
      <c r="E38">
        <v>0.72199999999999998</v>
      </c>
      <c r="F38">
        <v>23.82</v>
      </c>
      <c r="G38">
        <v>29.774000000000001</v>
      </c>
      <c r="H38">
        <v>-5.9539999999999997</v>
      </c>
      <c r="I38">
        <v>33</v>
      </c>
    </row>
    <row r="39" spans="1:9" x14ac:dyDescent="0.2">
      <c r="A39">
        <v>38</v>
      </c>
      <c r="B39">
        <v>55</v>
      </c>
      <c r="C39" t="s">
        <v>46</v>
      </c>
      <c r="D39">
        <v>58</v>
      </c>
      <c r="E39">
        <v>0.72</v>
      </c>
      <c r="F39">
        <v>30.978000000000002</v>
      </c>
      <c r="G39">
        <v>58.747999999999998</v>
      </c>
      <c r="H39">
        <v>-27.77</v>
      </c>
      <c r="I39">
        <v>43</v>
      </c>
    </row>
    <row r="40" spans="1:9" x14ac:dyDescent="0.2">
      <c r="A40">
        <v>39</v>
      </c>
      <c r="B40">
        <v>36</v>
      </c>
      <c r="C40" t="s">
        <v>47</v>
      </c>
      <c r="D40">
        <v>74</v>
      </c>
      <c r="E40">
        <v>0.69499999999999995</v>
      </c>
      <c r="F40">
        <v>37.527000000000001</v>
      </c>
      <c r="G40">
        <v>30.052</v>
      </c>
      <c r="H40">
        <v>7.4740000000000002</v>
      </c>
      <c r="I40">
        <v>54</v>
      </c>
    </row>
    <row r="41" spans="1:9" x14ac:dyDescent="0.2">
      <c r="A41">
        <v>40</v>
      </c>
      <c r="B41">
        <v>38</v>
      </c>
      <c r="C41" t="s">
        <v>48</v>
      </c>
      <c r="D41">
        <v>67</v>
      </c>
      <c r="E41">
        <v>0.68700000000000006</v>
      </c>
      <c r="F41">
        <v>36.414000000000001</v>
      </c>
      <c r="G41">
        <v>26.702999999999999</v>
      </c>
      <c r="H41">
        <v>9.7110000000000003</v>
      </c>
      <c r="I41">
        <v>53</v>
      </c>
    </row>
    <row r="42" spans="1:9" x14ac:dyDescent="0.2">
      <c r="A42">
        <v>41</v>
      </c>
      <c r="B42">
        <v>39</v>
      </c>
      <c r="C42" t="s">
        <v>49</v>
      </c>
      <c r="D42">
        <v>56</v>
      </c>
      <c r="E42">
        <v>0.68400000000000005</v>
      </c>
      <c r="F42">
        <v>26.681999999999999</v>
      </c>
      <c r="G42">
        <v>18.992000000000001</v>
      </c>
      <c r="H42">
        <v>7.6849999999999996</v>
      </c>
      <c r="I42">
        <v>39</v>
      </c>
    </row>
    <row r="43" spans="1:9" x14ac:dyDescent="0.2">
      <c r="A43">
        <v>42</v>
      </c>
      <c r="B43">
        <v>31</v>
      </c>
      <c r="C43" t="s">
        <v>50</v>
      </c>
      <c r="D43">
        <v>62</v>
      </c>
      <c r="E43">
        <v>0.68200000000000005</v>
      </c>
      <c r="F43">
        <v>33.405999999999999</v>
      </c>
      <c r="G43">
        <v>38.149000000000001</v>
      </c>
      <c r="H43">
        <v>-4.7430000000000003</v>
      </c>
      <c r="I43">
        <v>49</v>
      </c>
    </row>
    <row r="44" spans="1:9" x14ac:dyDescent="0.2">
      <c r="A44">
        <v>43</v>
      </c>
      <c r="B44">
        <v>64</v>
      </c>
      <c r="C44" t="s">
        <v>51</v>
      </c>
      <c r="D44">
        <v>50</v>
      </c>
      <c r="E44">
        <v>0.68100000000000005</v>
      </c>
      <c r="F44">
        <v>23.140999999999998</v>
      </c>
      <c r="G44">
        <v>24.11</v>
      </c>
      <c r="H44">
        <v>-0.96899999999999997</v>
      </c>
      <c r="I44">
        <v>34</v>
      </c>
    </row>
    <row r="45" spans="1:9" x14ac:dyDescent="0.2">
      <c r="A45">
        <v>44</v>
      </c>
      <c r="B45">
        <v>42</v>
      </c>
      <c r="C45" t="s">
        <v>52</v>
      </c>
      <c r="D45">
        <v>42</v>
      </c>
      <c r="E45">
        <v>0.67400000000000004</v>
      </c>
      <c r="F45">
        <v>22.242000000000001</v>
      </c>
      <c r="G45">
        <v>22.013999999999999</v>
      </c>
      <c r="H45">
        <v>0.22700000000000001</v>
      </c>
      <c r="I45">
        <v>33</v>
      </c>
    </row>
    <row r="46" spans="1:9" x14ac:dyDescent="0.2">
      <c r="A46">
        <v>45</v>
      </c>
      <c r="B46">
        <v>37</v>
      </c>
      <c r="C46" t="s">
        <v>53</v>
      </c>
      <c r="D46">
        <v>63</v>
      </c>
      <c r="E46">
        <v>0.66800000000000004</v>
      </c>
      <c r="F46">
        <v>28.72</v>
      </c>
      <c r="G46">
        <v>25.588000000000001</v>
      </c>
      <c r="H46">
        <v>3.1309999999999998</v>
      </c>
      <c r="I46">
        <v>43</v>
      </c>
    </row>
    <row r="47" spans="1:9" x14ac:dyDescent="0.2">
      <c r="A47">
        <v>46</v>
      </c>
      <c r="B47">
        <v>44</v>
      </c>
      <c r="C47" t="s">
        <v>54</v>
      </c>
      <c r="D47">
        <v>61</v>
      </c>
      <c r="E47">
        <v>0.66400000000000003</v>
      </c>
      <c r="F47">
        <v>35.177</v>
      </c>
      <c r="G47">
        <v>39.658000000000001</v>
      </c>
      <c r="H47">
        <v>-4.4829999999999997</v>
      </c>
      <c r="I47">
        <v>53</v>
      </c>
    </row>
    <row r="48" spans="1:9" x14ac:dyDescent="0.2">
      <c r="A48">
        <v>47</v>
      </c>
      <c r="B48">
        <v>53</v>
      </c>
      <c r="C48" t="s">
        <v>55</v>
      </c>
      <c r="D48">
        <v>77</v>
      </c>
      <c r="E48">
        <v>0.65700000000000003</v>
      </c>
      <c r="F48">
        <v>32.206000000000003</v>
      </c>
      <c r="G48">
        <v>16.52</v>
      </c>
      <c r="H48">
        <v>15.685</v>
      </c>
      <c r="I48">
        <v>49</v>
      </c>
    </row>
    <row r="49" spans="1:9" x14ac:dyDescent="0.2">
      <c r="A49">
        <v>48</v>
      </c>
      <c r="B49">
        <v>45</v>
      </c>
      <c r="C49" t="s">
        <v>56</v>
      </c>
      <c r="D49">
        <v>65</v>
      </c>
      <c r="E49">
        <v>0.65100000000000002</v>
      </c>
      <c r="F49">
        <v>31.91</v>
      </c>
      <c r="G49">
        <v>41.56</v>
      </c>
      <c r="H49">
        <v>-9.6530000000000005</v>
      </c>
      <c r="I49">
        <v>49</v>
      </c>
    </row>
    <row r="50" spans="1:9" x14ac:dyDescent="0.2">
      <c r="A50">
        <v>49</v>
      </c>
      <c r="B50">
        <v>46</v>
      </c>
      <c r="C50" t="s">
        <v>57</v>
      </c>
      <c r="D50">
        <v>63</v>
      </c>
      <c r="E50">
        <v>0.64900000000000002</v>
      </c>
      <c r="F50">
        <v>34.395000000000003</v>
      </c>
      <c r="G50">
        <v>48.116</v>
      </c>
      <c r="H50">
        <v>-13.722</v>
      </c>
      <c r="I50">
        <v>53</v>
      </c>
    </row>
    <row r="51" spans="1:9" x14ac:dyDescent="0.2">
      <c r="A51">
        <v>50</v>
      </c>
      <c r="B51">
        <v>68</v>
      </c>
      <c r="C51" t="s">
        <v>58</v>
      </c>
      <c r="D51">
        <v>65</v>
      </c>
      <c r="E51">
        <v>0.63600000000000001</v>
      </c>
      <c r="F51">
        <v>27.975000000000001</v>
      </c>
      <c r="G51">
        <v>-6.7569999999999997</v>
      </c>
      <c r="H51">
        <v>34.732999999999997</v>
      </c>
      <c r="I51">
        <v>44</v>
      </c>
    </row>
    <row r="52" spans="1:9" x14ac:dyDescent="0.2">
      <c r="A52">
        <v>51</v>
      </c>
      <c r="B52">
        <v>93</v>
      </c>
      <c r="C52" t="s">
        <v>59</v>
      </c>
      <c r="D52">
        <v>47</v>
      </c>
      <c r="E52">
        <v>0.63200000000000001</v>
      </c>
      <c r="F52">
        <v>17.692</v>
      </c>
      <c r="G52">
        <v>14.404</v>
      </c>
      <c r="H52">
        <v>3.2890000000000001</v>
      </c>
      <c r="I52">
        <v>28</v>
      </c>
    </row>
    <row r="53" spans="1:9" x14ac:dyDescent="0.2">
      <c r="A53">
        <v>52</v>
      </c>
      <c r="B53">
        <v>52</v>
      </c>
      <c r="C53" t="s">
        <v>60</v>
      </c>
      <c r="D53">
        <v>62</v>
      </c>
      <c r="E53">
        <v>0.62</v>
      </c>
      <c r="F53">
        <v>26.652000000000001</v>
      </c>
      <c r="G53">
        <v>52.947000000000003</v>
      </c>
      <c r="H53">
        <v>-26.294</v>
      </c>
      <c r="I53">
        <v>43</v>
      </c>
    </row>
    <row r="54" spans="1:9" x14ac:dyDescent="0.2">
      <c r="A54">
        <v>53</v>
      </c>
      <c r="B54">
        <v>43</v>
      </c>
      <c r="C54" t="s">
        <v>61</v>
      </c>
      <c r="D54">
        <v>69</v>
      </c>
      <c r="E54">
        <v>0.60699999999999998</v>
      </c>
      <c r="F54">
        <v>27.306000000000001</v>
      </c>
      <c r="G54">
        <v>54.783000000000001</v>
      </c>
      <c r="H54">
        <v>-27.477</v>
      </c>
      <c r="I54">
        <v>45</v>
      </c>
    </row>
    <row r="55" spans="1:9" x14ac:dyDescent="0.2">
      <c r="A55">
        <v>54</v>
      </c>
      <c r="B55">
        <v>54</v>
      </c>
      <c r="C55" t="s">
        <v>62</v>
      </c>
      <c r="D55">
        <v>58</v>
      </c>
      <c r="E55">
        <v>0.59599999999999997</v>
      </c>
      <c r="F55">
        <v>20.87</v>
      </c>
      <c r="G55">
        <v>15.225</v>
      </c>
      <c r="H55">
        <v>5.6429999999999998</v>
      </c>
      <c r="I55">
        <v>35</v>
      </c>
    </row>
    <row r="56" spans="1:9" x14ac:dyDescent="0.2">
      <c r="A56">
        <v>55</v>
      </c>
      <c r="B56">
        <v>59</v>
      </c>
      <c r="C56" t="s">
        <v>63</v>
      </c>
      <c r="D56">
        <v>61</v>
      </c>
      <c r="E56">
        <v>0.58899999999999997</v>
      </c>
      <c r="F56">
        <v>23.542000000000002</v>
      </c>
      <c r="G56">
        <v>-14.538</v>
      </c>
      <c r="H56">
        <v>38.081000000000003</v>
      </c>
      <c r="I56">
        <v>40</v>
      </c>
    </row>
    <row r="57" spans="1:9" x14ac:dyDescent="0.2">
      <c r="A57">
        <v>56</v>
      </c>
      <c r="B57">
        <v>41</v>
      </c>
      <c r="C57" t="s">
        <v>64</v>
      </c>
      <c r="D57">
        <v>61</v>
      </c>
      <c r="E57">
        <v>0.58499999999999996</v>
      </c>
      <c r="F57">
        <v>23.402999999999999</v>
      </c>
      <c r="G57">
        <v>18.390999999999998</v>
      </c>
      <c r="H57">
        <v>5.0110000000000001</v>
      </c>
      <c r="I57">
        <v>40</v>
      </c>
    </row>
    <row r="58" spans="1:9" x14ac:dyDescent="0.2">
      <c r="A58">
        <v>57</v>
      </c>
      <c r="B58">
        <v>57</v>
      </c>
      <c r="C58" t="s">
        <v>65</v>
      </c>
      <c r="D58">
        <v>44</v>
      </c>
      <c r="E58">
        <v>0.58399999999999996</v>
      </c>
      <c r="F58">
        <v>22.207999999999998</v>
      </c>
      <c r="G58">
        <v>6.2039999999999997</v>
      </c>
      <c r="H58">
        <v>16.003</v>
      </c>
      <c r="I58">
        <v>38</v>
      </c>
    </row>
    <row r="59" spans="1:9" x14ac:dyDescent="0.2">
      <c r="A59" t="s">
        <v>66</v>
      </c>
      <c r="B59">
        <v>50</v>
      </c>
      <c r="C59" t="s">
        <v>67</v>
      </c>
      <c r="D59">
        <v>54</v>
      </c>
      <c r="E59">
        <v>0.58299999999999996</v>
      </c>
      <c r="F59">
        <v>26.227</v>
      </c>
      <c r="G59">
        <v>33.694000000000003</v>
      </c>
      <c r="H59">
        <v>-7.4669999999999996</v>
      </c>
      <c r="I59">
        <v>45</v>
      </c>
    </row>
    <row r="60" spans="1:9" x14ac:dyDescent="0.2">
      <c r="A60" t="s">
        <v>66</v>
      </c>
      <c r="B60">
        <v>58</v>
      </c>
      <c r="C60" t="s">
        <v>68</v>
      </c>
      <c r="D60">
        <v>63</v>
      </c>
      <c r="E60">
        <v>0.58299999999999996</v>
      </c>
      <c r="F60">
        <v>27.42</v>
      </c>
      <c r="G60">
        <v>-8.7040000000000006</v>
      </c>
      <c r="H60">
        <v>36.122999999999998</v>
      </c>
      <c r="I60">
        <v>47</v>
      </c>
    </row>
    <row r="61" spans="1:9" x14ac:dyDescent="0.2">
      <c r="A61" t="s">
        <v>66</v>
      </c>
      <c r="B61">
        <v>49</v>
      </c>
      <c r="C61" t="s">
        <v>69</v>
      </c>
      <c r="D61">
        <v>66</v>
      </c>
      <c r="E61">
        <v>0.58299999999999996</v>
      </c>
      <c r="F61">
        <v>25.061</v>
      </c>
      <c r="G61">
        <v>35.003999999999998</v>
      </c>
      <c r="H61">
        <v>-9.9450000000000003</v>
      </c>
      <c r="I61">
        <v>43</v>
      </c>
    </row>
    <row r="62" spans="1:9" x14ac:dyDescent="0.2">
      <c r="A62">
        <v>61</v>
      </c>
      <c r="B62">
        <v>47</v>
      </c>
      <c r="C62" t="s">
        <v>70</v>
      </c>
      <c r="D62">
        <v>51</v>
      </c>
      <c r="E62">
        <v>0.57899999999999996</v>
      </c>
      <c r="F62">
        <v>18.523</v>
      </c>
      <c r="G62">
        <v>8.4600000000000009</v>
      </c>
      <c r="H62">
        <v>10.061</v>
      </c>
      <c r="I62">
        <v>32</v>
      </c>
    </row>
    <row r="63" spans="1:9" x14ac:dyDescent="0.2">
      <c r="A63">
        <v>62</v>
      </c>
      <c r="B63">
        <v>84</v>
      </c>
      <c r="C63" t="s">
        <v>71</v>
      </c>
      <c r="D63">
        <v>45</v>
      </c>
      <c r="E63">
        <v>0.57199999999999995</v>
      </c>
      <c r="F63">
        <v>17.161000000000001</v>
      </c>
      <c r="G63">
        <v>16.286000000000001</v>
      </c>
      <c r="H63">
        <v>0.874</v>
      </c>
      <c r="I63">
        <v>30</v>
      </c>
    </row>
    <row r="64" spans="1:9" x14ac:dyDescent="0.2">
      <c r="A64">
        <v>63</v>
      </c>
      <c r="B64">
        <v>75</v>
      </c>
      <c r="C64" t="s">
        <v>72</v>
      </c>
      <c r="D64">
        <v>48</v>
      </c>
      <c r="E64">
        <v>0.56999999999999995</v>
      </c>
      <c r="F64">
        <v>19.936</v>
      </c>
      <c r="G64">
        <v>11.834</v>
      </c>
      <c r="H64">
        <v>8.1</v>
      </c>
      <c r="I64">
        <v>35</v>
      </c>
    </row>
    <row r="65" spans="1:9" x14ac:dyDescent="0.2">
      <c r="A65">
        <v>64</v>
      </c>
      <c r="B65">
        <v>63</v>
      </c>
      <c r="C65" t="s">
        <v>73</v>
      </c>
      <c r="D65">
        <v>64</v>
      </c>
      <c r="E65">
        <v>0.56100000000000005</v>
      </c>
      <c r="F65">
        <v>29.734000000000002</v>
      </c>
      <c r="G65">
        <v>1.073</v>
      </c>
      <c r="H65">
        <v>28.661999999999999</v>
      </c>
      <c r="I65">
        <v>53</v>
      </c>
    </row>
    <row r="66" spans="1:9" x14ac:dyDescent="0.2">
      <c r="A66">
        <v>65</v>
      </c>
      <c r="B66">
        <v>67</v>
      </c>
      <c r="C66" t="s">
        <v>74</v>
      </c>
      <c r="D66">
        <v>52</v>
      </c>
      <c r="E66">
        <v>0.51</v>
      </c>
      <c r="F66">
        <v>20.405000000000001</v>
      </c>
      <c r="G66">
        <v>7.2949999999999999</v>
      </c>
      <c r="H66">
        <v>13.109</v>
      </c>
      <c r="I66">
        <v>40</v>
      </c>
    </row>
    <row r="67" spans="1:9" x14ac:dyDescent="0.2">
      <c r="A67">
        <v>66</v>
      </c>
      <c r="B67">
        <v>62</v>
      </c>
      <c r="C67" t="s">
        <v>75</v>
      </c>
      <c r="D67">
        <v>80</v>
      </c>
      <c r="E67">
        <v>0.504</v>
      </c>
      <c r="F67">
        <v>29.763999999999999</v>
      </c>
      <c r="G67">
        <v>21.109000000000002</v>
      </c>
      <c r="H67">
        <v>8.6560000000000006</v>
      </c>
      <c r="I67">
        <v>59</v>
      </c>
    </row>
    <row r="68" spans="1:9" x14ac:dyDescent="0.2">
      <c r="A68">
        <v>67</v>
      </c>
      <c r="B68">
        <v>61</v>
      </c>
      <c r="C68" t="s">
        <v>76</v>
      </c>
      <c r="D68">
        <v>61</v>
      </c>
      <c r="E68">
        <v>0.496</v>
      </c>
      <c r="F68">
        <v>24.292000000000002</v>
      </c>
      <c r="G68">
        <v>-12.862</v>
      </c>
      <c r="H68">
        <v>37.152999999999999</v>
      </c>
      <c r="I68">
        <v>49</v>
      </c>
    </row>
    <row r="69" spans="1:9" x14ac:dyDescent="0.2">
      <c r="A69">
        <v>68</v>
      </c>
      <c r="B69">
        <v>48</v>
      </c>
      <c r="C69" t="s">
        <v>77</v>
      </c>
      <c r="D69">
        <v>56</v>
      </c>
      <c r="E69">
        <v>0.49099999999999999</v>
      </c>
      <c r="F69">
        <v>17.170000000000002</v>
      </c>
      <c r="G69">
        <v>12.44</v>
      </c>
      <c r="H69">
        <v>4.726</v>
      </c>
      <c r="I69">
        <v>35</v>
      </c>
    </row>
    <row r="70" spans="1:9" x14ac:dyDescent="0.2">
      <c r="A70">
        <v>69</v>
      </c>
      <c r="B70">
        <v>70</v>
      </c>
      <c r="C70" t="s">
        <v>78</v>
      </c>
      <c r="D70">
        <v>69</v>
      </c>
      <c r="E70">
        <v>0.48599999999999999</v>
      </c>
      <c r="F70">
        <v>28.18</v>
      </c>
      <c r="G70">
        <v>-13.494</v>
      </c>
      <c r="H70">
        <v>41.673999999999999</v>
      </c>
      <c r="I70">
        <v>58</v>
      </c>
    </row>
    <row r="71" spans="1:9" x14ac:dyDescent="0.2">
      <c r="A71">
        <v>70</v>
      </c>
      <c r="B71">
        <v>80</v>
      </c>
      <c r="C71" t="s">
        <v>79</v>
      </c>
      <c r="D71">
        <v>57</v>
      </c>
      <c r="E71">
        <v>0.47399999999999998</v>
      </c>
      <c r="F71">
        <v>19.420999999999999</v>
      </c>
      <c r="G71">
        <v>14.019</v>
      </c>
      <c r="H71">
        <v>5.3979999999999997</v>
      </c>
      <c r="I71">
        <v>41</v>
      </c>
    </row>
    <row r="72" spans="1:9" x14ac:dyDescent="0.2">
      <c r="A72">
        <v>71</v>
      </c>
      <c r="B72" t="s">
        <v>80</v>
      </c>
      <c r="C72" t="s">
        <v>81</v>
      </c>
      <c r="D72">
        <v>61</v>
      </c>
      <c r="E72">
        <v>0.47199999999999998</v>
      </c>
      <c r="F72">
        <v>22.652999999999999</v>
      </c>
      <c r="G72">
        <v>13.862</v>
      </c>
      <c r="H72">
        <v>8.7919999999999998</v>
      </c>
      <c r="I72">
        <v>48</v>
      </c>
    </row>
    <row r="73" spans="1:9" x14ac:dyDescent="0.2">
      <c r="A73">
        <v>72</v>
      </c>
      <c r="B73">
        <v>74</v>
      </c>
      <c r="C73" t="s">
        <v>82</v>
      </c>
      <c r="D73">
        <v>69</v>
      </c>
      <c r="E73">
        <v>0.46100000000000002</v>
      </c>
      <c r="F73">
        <v>21.664999999999999</v>
      </c>
      <c r="G73">
        <v>5.7290000000000001</v>
      </c>
      <c r="H73">
        <v>15.935</v>
      </c>
      <c r="I73">
        <v>47</v>
      </c>
    </row>
    <row r="74" spans="1:9" x14ac:dyDescent="0.2">
      <c r="A74">
        <v>73</v>
      </c>
      <c r="B74">
        <v>69</v>
      </c>
      <c r="C74" t="s">
        <v>83</v>
      </c>
      <c r="D74">
        <v>54</v>
      </c>
      <c r="E74">
        <v>0.45100000000000001</v>
      </c>
      <c r="F74">
        <v>20.306999999999999</v>
      </c>
      <c r="G74">
        <v>21.004999999999999</v>
      </c>
      <c r="H74">
        <v>-0.69699999999999995</v>
      </c>
      <c r="I74">
        <v>45</v>
      </c>
    </row>
    <row r="75" spans="1:9" x14ac:dyDescent="0.2">
      <c r="A75">
        <v>74</v>
      </c>
      <c r="B75">
        <v>56</v>
      </c>
      <c r="C75" t="s">
        <v>84</v>
      </c>
      <c r="D75">
        <v>67</v>
      </c>
      <c r="E75">
        <v>0.44500000000000001</v>
      </c>
      <c r="F75">
        <v>18.236000000000001</v>
      </c>
      <c r="G75">
        <v>5.5</v>
      </c>
      <c r="H75">
        <v>12.736000000000001</v>
      </c>
      <c r="I75">
        <v>41</v>
      </c>
    </row>
    <row r="76" spans="1:9" x14ac:dyDescent="0.2">
      <c r="A76">
        <v>75</v>
      </c>
      <c r="B76">
        <v>96</v>
      </c>
      <c r="C76" t="s">
        <v>85</v>
      </c>
      <c r="D76">
        <v>51</v>
      </c>
      <c r="E76">
        <v>0.42299999999999999</v>
      </c>
      <c r="F76">
        <v>17.747</v>
      </c>
      <c r="G76">
        <v>23.122</v>
      </c>
      <c r="H76">
        <v>-5.3739999999999997</v>
      </c>
      <c r="I76">
        <v>42</v>
      </c>
    </row>
    <row r="77" spans="1:9" x14ac:dyDescent="0.2">
      <c r="A77">
        <v>76</v>
      </c>
      <c r="B77">
        <v>60</v>
      </c>
      <c r="C77" t="s">
        <v>86</v>
      </c>
      <c r="D77">
        <v>49</v>
      </c>
      <c r="E77">
        <v>0.41399999999999998</v>
      </c>
      <c r="F77">
        <v>15.738</v>
      </c>
      <c r="G77">
        <v>32.957999999999998</v>
      </c>
      <c r="H77">
        <v>-17.219000000000001</v>
      </c>
      <c r="I77">
        <v>38</v>
      </c>
    </row>
    <row r="78" spans="1:9" x14ac:dyDescent="0.2">
      <c r="A78">
        <v>77</v>
      </c>
      <c r="B78">
        <v>76</v>
      </c>
      <c r="C78" t="s">
        <v>87</v>
      </c>
      <c r="D78">
        <v>80</v>
      </c>
      <c r="E78">
        <v>0.41099999999999998</v>
      </c>
      <c r="F78">
        <v>24.655000000000001</v>
      </c>
      <c r="G78">
        <v>5.282</v>
      </c>
      <c r="H78">
        <v>19.372</v>
      </c>
      <c r="I78">
        <v>60</v>
      </c>
    </row>
    <row r="79" spans="1:9" x14ac:dyDescent="0.2">
      <c r="A79">
        <v>78</v>
      </c>
      <c r="B79" t="s">
        <v>80</v>
      </c>
      <c r="C79" t="s">
        <v>88</v>
      </c>
      <c r="D79">
        <v>53</v>
      </c>
      <c r="E79">
        <v>0.40500000000000003</v>
      </c>
      <c r="F79">
        <v>16.193999999999999</v>
      </c>
      <c r="G79">
        <v>-10.816000000000001</v>
      </c>
      <c r="H79">
        <v>27.01</v>
      </c>
      <c r="I79">
        <v>40</v>
      </c>
    </row>
    <row r="80" spans="1:9" x14ac:dyDescent="0.2">
      <c r="A80">
        <v>79</v>
      </c>
      <c r="B80">
        <v>77</v>
      </c>
      <c r="C80" t="s">
        <v>89</v>
      </c>
      <c r="D80">
        <v>38</v>
      </c>
      <c r="E80">
        <v>0.40300000000000002</v>
      </c>
      <c r="F80">
        <v>10.074</v>
      </c>
      <c r="G80">
        <v>8.6579999999999995</v>
      </c>
      <c r="H80">
        <v>1.4139999999999999</v>
      </c>
      <c r="I80">
        <v>25</v>
      </c>
    </row>
    <row r="81" spans="1:9" x14ac:dyDescent="0.2">
      <c r="A81">
        <v>80</v>
      </c>
      <c r="B81">
        <v>78</v>
      </c>
      <c r="C81" t="s">
        <v>90</v>
      </c>
      <c r="D81">
        <v>55</v>
      </c>
      <c r="E81">
        <v>0.4</v>
      </c>
      <c r="F81">
        <v>17.585000000000001</v>
      </c>
      <c r="G81">
        <v>23.523</v>
      </c>
      <c r="H81">
        <v>-5.9370000000000003</v>
      </c>
      <c r="I81">
        <v>44</v>
      </c>
    </row>
    <row r="82" spans="1:9" x14ac:dyDescent="0.2">
      <c r="A82">
        <v>81</v>
      </c>
      <c r="B82">
        <v>79</v>
      </c>
      <c r="C82" t="s">
        <v>91</v>
      </c>
      <c r="D82">
        <v>66</v>
      </c>
      <c r="E82">
        <v>0.39900000000000002</v>
      </c>
      <c r="F82">
        <v>20.742999999999999</v>
      </c>
      <c r="G82">
        <v>5.0960000000000001</v>
      </c>
      <c r="H82">
        <v>15.646000000000001</v>
      </c>
      <c r="I82">
        <v>52</v>
      </c>
    </row>
    <row r="83" spans="1:9" x14ac:dyDescent="0.2">
      <c r="A83">
        <v>82</v>
      </c>
      <c r="B83">
        <v>65</v>
      </c>
      <c r="C83" t="s">
        <v>92</v>
      </c>
      <c r="D83">
        <v>59</v>
      </c>
      <c r="E83">
        <v>0.379</v>
      </c>
      <c r="F83">
        <v>14.032999999999999</v>
      </c>
      <c r="G83">
        <v>3.419</v>
      </c>
      <c r="H83">
        <v>10.615</v>
      </c>
      <c r="I83">
        <v>37</v>
      </c>
    </row>
    <row r="84" spans="1:9" x14ac:dyDescent="0.2">
      <c r="A84">
        <v>83</v>
      </c>
      <c r="B84">
        <v>85</v>
      </c>
      <c r="C84" t="s">
        <v>93</v>
      </c>
      <c r="D84">
        <v>74</v>
      </c>
      <c r="E84">
        <v>0.377</v>
      </c>
      <c r="F84">
        <v>23.745999999999999</v>
      </c>
      <c r="G84">
        <v>-2.5209999999999999</v>
      </c>
      <c r="H84">
        <v>26.268000000000001</v>
      </c>
      <c r="I84">
        <v>63</v>
      </c>
    </row>
    <row r="85" spans="1:9" x14ac:dyDescent="0.2">
      <c r="A85">
        <v>84</v>
      </c>
      <c r="B85">
        <v>81</v>
      </c>
      <c r="C85" t="s">
        <v>94</v>
      </c>
      <c r="D85">
        <v>55</v>
      </c>
      <c r="E85">
        <v>0.373</v>
      </c>
      <c r="F85">
        <v>14.528</v>
      </c>
      <c r="G85">
        <v>28.076000000000001</v>
      </c>
      <c r="H85">
        <v>-13.545999999999999</v>
      </c>
      <c r="I85">
        <v>39</v>
      </c>
    </row>
    <row r="86" spans="1:9" x14ac:dyDescent="0.2">
      <c r="A86">
        <v>85</v>
      </c>
      <c r="B86">
        <v>82</v>
      </c>
      <c r="C86" t="s">
        <v>95</v>
      </c>
      <c r="D86">
        <v>73</v>
      </c>
      <c r="E86">
        <v>0.36899999999999999</v>
      </c>
      <c r="F86">
        <v>19.54</v>
      </c>
      <c r="G86">
        <v>20.201000000000001</v>
      </c>
      <c r="H86">
        <v>-0.66100000000000003</v>
      </c>
      <c r="I86">
        <v>53</v>
      </c>
    </row>
    <row r="87" spans="1:9" x14ac:dyDescent="0.2">
      <c r="A87">
        <v>86</v>
      </c>
      <c r="B87">
        <v>92</v>
      </c>
      <c r="C87" t="s">
        <v>96</v>
      </c>
      <c r="D87">
        <v>42</v>
      </c>
      <c r="E87">
        <v>0.36599999999999999</v>
      </c>
      <c r="F87">
        <v>13.904</v>
      </c>
      <c r="G87">
        <v>14.441000000000001</v>
      </c>
      <c r="H87">
        <v>-0.53600000000000003</v>
      </c>
      <c r="I87">
        <v>38</v>
      </c>
    </row>
    <row r="88" spans="1:9" x14ac:dyDescent="0.2">
      <c r="A88">
        <v>87</v>
      </c>
      <c r="B88">
        <v>73</v>
      </c>
      <c r="C88" t="s">
        <v>97</v>
      </c>
      <c r="D88">
        <v>51</v>
      </c>
      <c r="E88">
        <v>0.33800000000000002</v>
      </c>
      <c r="F88">
        <v>11.816000000000001</v>
      </c>
      <c r="G88">
        <v>-8.5030000000000001</v>
      </c>
      <c r="H88">
        <v>20.317</v>
      </c>
      <c r="I88">
        <v>35</v>
      </c>
    </row>
    <row r="89" spans="1:9" x14ac:dyDescent="0.2">
      <c r="A89">
        <v>88</v>
      </c>
      <c r="B89">
        <v>86</v>
      </c>
      <c r="C89" t="s">
        <v>98</v>
      </c>
      <c r="D89">
        <v>58</v>
      </c>
      <c r="E89">
        <v>0.33300000000000002</v>
      </c>
      <c r="F89">
        <v>13.319000000000001</v>
      </c>
      <c r="G89">
        <v>16.843</v>
      </c>
      <c r="H89">
        <v>-3.5249999999999999</v>
      </c>
      <c r="I89">
        <v>40</v>
      </c>
    </row>
    <row r="90" spans="1:9" x14ac:dyDescent="0.2">
      <c r="A90">
        <v>89</v>
      </c>
      <c r="B90">
        <v>87</v>
      </c>
      <c r="C90" t="s">
        <v>99</v>
      </c>
      <c r="D90">
        <v>62</v>
      </c>
      <c r="E90">
        <v>0.32800000000000001</v>
      </c>
      <c r="F90">
        <v>14.771000000000001</v>
      </c>
      <c r="G90">
        <v>20.885999999999999</v>
      </c>
      <c r="H90">
        <v>-6.1150000000000002</v>
      </c>
      <c r="I90">
        <v>45</v>
      </c>
    </row>
    <row r="91" spans="1:9" x14ac:dyDescent="0.2">
      <c r="A91">
        <v>90</v>
      </c>
      <c r="B91">
        <v>88</v>
      </c>
      <c r="C91" t="s">
        <v>100</v>
      </c>
      <c r="D91">
        <v>52</v>
      </c>
      <c r="E91">
        <v>0.32200000000000001</v>
      </c>
      <c r="F91">
        <v>9.3520000000000003</v>
      </c>
      <c r="G91">
        <v>-7.3280000000000003</v>
      </c>
      <c r="H91">
        <v>16.677</v>
      </c>
      <c r="I91">
        <v>29</v>
      </c>
    </row>
    <row r="92" spans="1:9" x14ac:dyDescent="0.2">
      <c r="A92">
        <v>91</v>
      </c>
      <c r="B92">
        <v>89</v>
      </c>
      <c r="C92" t="s">
        <v>101</v>
      </c>
      <c r="D92">
        <v>66</v>
      </c>
      <c r="E92">
        <v>0.3</v>
      </c>
      <c r="F92">
        <v>13.79</v>
      </c>
      <c r="G92">
        <v>7.508</v>
      </c>
      <c r="H92">
        <v>6.28</v>
      </c>
      <c r="I92">
        <v>46</v>
      </c>
    </row>
    <row r="93" spans="1:9" x14ac:dyDescent="0.2">
      <c r="A93">
        <v>92</v>
      </c>
      <c r="B93">
        <v>90</v>
      </c>
      <c r="C93" t="s">
        <v>102</v>
      </c>
      <c r="D93">
        <v>52</v>
      </c>
      <c r="E93">
        <v>0.29899999999999999</v>
      </c>
      <c r="F93">
        <v>10.164</v>
      </c>
      <c r="G93">
        <v>2.3130000000000002</v>
      </c>
      <c r="H93">
        <v>7.851</v>
      </c>
      <c r="I93">
        <v>34</v>
      </c>
    </row>
    <row r="94" spans="1:9" x14ac:dyDescent="0.2">
      <c r="A94">
        <v>93</v>
      </c>
      <c r="B94">
        <v>91</v>
      </c>
      <c r="C94" t="s">
        <v>103</v>
      </c>
      <c r="D94">
        <v>76</v>
      </c>
      <c r="E94">
        <v>0.29699999999999999</v>
      </c>
      <c r="F94">
        <v>19.004999999999999</v>
      </c>
      <c r="G94">
        <v>15.367000000000001</v>
      </c>
      <c r="H94">
        <v>3.6360000000000001</v>
      </c>
      <c r="I94">
        <v>64</v>
      </c>
    </row>
    <row r="95" spans="1:9" x14ac:dyDescent="0.2">
      <c r="A95">
        <v>94</v>
      </c>
      <c r="B95">
        <v>97</v>
      </c>
      <c r="C95" t="s">
        <v>104</v>
      </c>
      <c r="D95">
        <v>56</v>
      </c>
      <c r="E95">
        <v>0.27300000000000002</v>
      </c>
      <c r="F95">
        <v>11.445</v>
      </c>
      <c r="G95">
        <v>24.068000000000001</v>
      </c>
      <c r="H95">
        <v>-12.622999999999999</v>
      </c>
      <c r="I95">
        <v>42</v>
      </c>
    </row>
    <row r="96" spans="1:9" x14ac:dyDescent="0.2">
      <c r="A96">
        <v>95</v>
      </c>
      <c r="B96">
        <v>83</v>
      </c>
      <c r="C96" t="s">
        <v>105</v>
      </c>
      <c r="D96">
        <v>67</v>
      </c>
      <c r="E96">
        <v>0.26400000000000001</v>
      </c>
      <c r="F96">
        <v>12.412000000000001</v>
      </c>
      <c r="G96">
        <v>49.823999999999998</v>
      </c>
      <c r="H96">
        <v>-37.411999999999999</v>
      </c>
      <c r="I96">
        <v>47</v>
      </c>
    </row>
    <row r="97" spans="1:9" x14ac:dyDescent="0.2">
      <c r="A97">
        <v>96</v>
      </c>
      <c r="B97">
        <v>110</v>
      </c>
      <c r="C97" t="s">
        <v>106</v>
      </c>
      <c r="D97">
        <v>52</v>
      </c>
      <c r="E97">
        <v>0.26100000000000001</v>
      </c>
      <c r="F97">
        <v>9.391</v>
      </c>
      <c r="G97">
        <v>7.5960000000000001</v>
      </c>
      <c r="H97">
        <v>1.7949999999999999</v>
      </c>
      <c r="I97">
        <v>36</v>
      </c>
    </row>
    <row r="98" spans="1:9" x14ac:dyDescent="0.2">
      <c r="A98">
        <v>97</v>
      </c>
      <c r="B98">
        <v>94</v>
      </c>
      <c r="C98" t="s">
        <v>107</v>
      </c>
      <c r="D98">
        <v>36</v>
      </c>
      <c r="E98">
        <v>0.24</v>
      </c>
      <c r="F98">
        <v>5.7679999999999998</v>
      </c>
      <c r="G98">
        <v>4.5730000000000004</v>
      </c>
      <c r="H98">
        <v>1.196</v>
      </c>
      <c r="I98">
        <v>24</v>
      </c>
    </row>
    <row r="99" spans="1:9" x14ac:dyDescent="0.2">
      <c r="A99" t="s">
        <v>108</v>
      </c>
      <c r="B99">
        <v>95</v>
      </c>
      <c r="C99" t="s">
        <v>109</v>
      </c>
      <c r="D99">
        <v>80</v>
      </c>
      <c r="E99">
        <v>0.20399999999999999</v>
      </c>
      <c r="F99">
        <v>11.846</v>
      </c>
      <c r="G99">
        <v>13.654</v>
      </c>
      <c r="H99">
        <v>-1.8069999999999999</v>
      </c>
      <c r="I99">
        <v>58</v>
      </c>
    </row>
    <row r="100" spans="1:9" x14ac:dyDescent="0.2">
      <c r="A100" t="s">
        <v>108</v>
      </c>
      <c r="B100">
        <v>121</v>
      </c>
      <c r="C100" t="s">
        <v>110</v>
      </c>
      <c r="D100">
        <v>62</v>
      </c>
      <c r="E100">
        <v>0.20399999999999999</v>
      </c>
      <c r="F100">
        <v>9.3719999999999999</v>
      </c>
      <c r="G100">
        <v>-3.5920000000000001</v>
      </c>
      <c r="H100">
        <v>12.962</v>
      </c>
      <c r="I100">
        <v>46</v>
      </c>
    </row>
    <row r="101" spans="1:9" x14ac:dyDescent="0.2">
      <c r="A101">
        <v>100</v>
      </c>
      <c r="B101">
        <v>98</v>
      </c>
      <c r="C101" t="s">
        <v>111</v>
      </c>
      <c r="D101">
        <v>67</v>
      </c>
      <c r="E101">
        <v>0.193</v>
      </c>
      <c r="F101">
        <v>9.4499999999999993</v>
      </c>
      <c r="G101">
        <v>13.217000000000001</v>
      </c>
      <c r="H101">
        <v>-3.7679999999999998</v>
      </c>
      <c r="I101">
        <v>49</v>
      </c>
    </row>
    <row r="102" spans="1:9" x14ac:dyDescent="0.2">
      <c r="A102">
        <v>101</v>
      </c>
      <c r="B102">
        <v>99</v>
      </c>
      <c r="C102" t="s">
        <v>112</v>
      </c>
      <c r="D102">
        <v>62</v>
      </c>
      <c r="E102">
        <v>0.192</v>
      </c>
      <c r="F102">
        <v>9.968</v>
      </c>
      <c r="G102">
        <v>21.114000000000001</v>
      </c>
      <c r="H102">
        <v>-11.144</v>
      </c>
      <c r="I102">
        <v>52</v>
      </c>
    </row>
    <row r="103" spans="1:9" x14ac:dyDescent="0.2">
      <c r="A103">
        <v>102</v>
      </c>
      <c r="B103">
        <v>102</v>
      </c>
      <c r="C103" t="s">
        <v>113</v>
      </c>
      <c r="D103">
        <v>45</v>
      </c>
      <c r="E103">
        <v>0.185</v>
      </c>
      <c r="F103">
        <v>6.3010000000000002</v>
      </c>
      <c r="G103">
        <v>8.5960000000000001</v>
      </c>
      <c r="H103">
        <v>-2.294</v>
      </c>
      <c r="I103">
        <v>34</v>
      </c>
    </row>
    <row r="104" spans="1:9" x14ac:dyDescent="0.2">
      <c r="A104">
        <v>103</v>
      </c>
      <c r="B104">
        <v>101</v>
      </c>
      <c r="C104" t="s">
        <v>114</v>
      </c>
      <c r="D104">
        <v>33</v>
      </c>
      <c r="E104">
        <v>0.184</v>
      </c>
      <c r="F104">
        <v>3.5019999999999998</v>
      </c>
      <c r="G104">
        <v>10.750999999999999</v>
      </c>
      <c r="H104">
        <v>-7.2480000000000002</v>
      </c>
      <c r="I104">
        <v>19</v>
      </c>
    </row>
    <row r="105" spans="1:9" x14ac:dyDescent="0.2">
      <c r="A105">
        <v>104</v>
      </c>
      <c r="B105">
        <v>100</v>
      </c>
      <c r="C105" t="s">
        <v>115</v>
      </c>
      <c r="D105">
        <v>76</v>
      </c>
      <c r="E105">
        <v>0.17499999999999999</v>
      </c>
      <c r="F105">
        <v>10.840999999999999</v>
      </c>
      <c r="G105">
        <v>-19.89</v>
      </c>
      <c r="H105">
        <v>30.731000000000002</v>
      </c>
      <c r="I105">
        <v>62</v>
      </c>
    </row>
    <row r="106" spans="1:9" x14ac:dyDescent="0.2">
      <c r="A106">
        <v>105</v>
      </c>
      <c r="B106">
        <v>103</v>
      </c>
      <c r="C106" t="s">
        <v>116</v>
      </c>
      <c r="D106">
        <v>68</v>
      </c>
      <c r="E106">
        <v>0.17</v>
      </c>
      <c r="F106">
        <v>8.8170000000000002</v>
      </c>
      <c r="G106">
        <v>39.021999999999998</v>
      </c>
      <c r="H106">
        <v>-30.204999999999998</v>
      </c>
      <c r="I106">
        <v>52</v>
      </c>
    </row>
    <row r="107" spans="1:9" x14ac:dyDescent="0.2">
      <c r="A107">
        <v>106</v>
      </c>
      <c r="B107">
        <v>107</v>
      </c>
      <c r="C107" t="s">
        <v>117</v>
      </c>
      <c r="D107">
        <v>51</v>
      </c>
      <c r="E107">
        <v>0.13300000000000001</v>
      </c>
      <c r="F107">
        <v>4.9180000000000001</v>
      </c>
      <c r="G107">
        <v>22.84</v>
      </c>
      <c r="H107">
        <v>-17.920999999999999</v>
      </c>
      <c r="I107">
        <v>37</v>
      </c>
    </row>
    <row r="108" spans="1:9" x14ac:dyDescent="0.2">
      <c r="A108">
        <v>107</v>
      </c>
      <c r="B108">
        <v>112</v>
      </c>
      <c r="C108" t="s">
        <v>118</v>
      </c>
      <c r="D108">
        <v>52</v>
      </c>
      <c r="E108">
        <v>0.123</v>
      </c>
      <c r="F108">
        <v>5.52</v>
      </c>
      <c r="G108">
        <v>7.2590000000000003</v>
      </c>
      <c r="H108">
        <v>-1.74</v>
      </c>
      <c r="I108">
        <v>45</v>
      </c>
    </row>
    <row r="109" spans="1:9" x14ac:dyDescent="0.2">
      <c r="A109">
        <v>108</v>
      </c>
      <c r="B109">
        <v>108</v>
      </c>
      <c r="C109" t="s">
        <v>119</v>
      </c>
      <c r="D109">
        <v>61</v>
      </c>
      <c r="E109">
        <v>0.12</v>
      </c>
      <c r="F109">
        <v>5.6420000000000003</v>
      </c>
      <c r="G109">
        <v>-25.065000000000001</v>
      </c>
      <c r="H109">
        <v>30.707000000000001</v>
      </c>
      <c r="I109">
        <v>47</v>
      </c>
    </row>
    <row r="110" spans="1:9" x14ac:dyDescent="0.2">
      <c r="A110">
        <v>109</v>
      </c>
      <c r="B110">
        <v>109</v>
      </c>
      <c r="C110" t="s">
        <v>120</v>
      </c>
      <c r="D110">
        <v>58</v>
      </c>
      <c r="E110">
        <v>0.113</v>
      </c>
      <c r="F110">
        <v>5.42</v>
      </c>
      <c r="G110">
        <v>-6.141</v>
      </c>
      <c r="H110">
        <v>11.56</v>
      </c>
      <c r="I110">
        <v>48</v>
      </c>
    </row>
    <row r="111" spans="1:9" x14ac:dyDescent="0.2">
      <c r="A111">
        <v>110</v>
      </c>
      <c r="B111">
        <v>113</v>
      </c>
      <c r="C111" t="s">
        <v>121</v>
      </c>
      <c r="D111">
        <v>60</v>
      </c>
      <c r="E111">
        <v>8.7999999999999995E-2</v>
      </c>
      <c r="F111">
        <v>4.3209999999999997</v>
      </c>
      <c r="G111">
        <v>-9.7159999999999993</v>
      </c>
      <c r="H111">
        <v>14.034000000000001</v>
      </c>
      <c r="I111">
        <v>49</v>
      </c>
    </row>
    <row r="112" spans="1:9" x14ac:dyDescent="0.2">
      <c r="A112">
        <v>111</v>
      </c>
      <c r="B112">
        <v>111</v>
      </c>
      <c r="C112" t="s">
        <v>122</v>
      </c>
      <c r="D112">
        <v>63</v>
      </c>
      <c r="E112">
        <v>8.5999999999999993E-2</v>
      </c>
      <c r="F112">
        <v>4.1340000000000003</v>
      </c>
      <c r="G112">
        <v>14.451000000000001</v>
      </c>
      <c r="H112">
        <v>-10.317</v>
      </c>
      <c r="I112">
        <v>48</v>
      </c>
    </row>
    <row r="113" spans="1:9" x14ac:dyDescent="0.2">
      <c r="A113">
        <v>112</v>
      </c>
      <c r="B113">
        <v>114</v>
      </c>
      <c r="C113" t="s">
        <v>123</v>
      </c>
      <c r="D113">
        <v>66</v>
      </c>
      <c r="E113">
        <v>8.3000000000000004E-2</v>
      </c>
      <c r="F113">
        <v>4.077</v>
      </c>
      <c r="G113">
        <v>7.3609999999999998</v>
      </c>
      <c r="H113">
        <v>-3.2829999999999999</v>
      </c>
      <c r="I113">
        <v>49</v>
      </c>
    </row>
    <row r="114" spans="1:9" x14ac:dyDescent="0.2">
      <c r="A114">
        <v>113</v>
      </c>
      <c r="B114">
        <v>106</v>
      </c>
      <c r="C114" t="s">
        <v>124</v>
      </c>
      <c r="D114">
        <v>33</v>
      </c>
      <c r="E114">
        <v>7.8E-2</v>
      </c>
      <c r="F114">
        <v>1.0980000000000001</v>
      </c>
      <c r="G114">
        <v>-12.9</v>
      </c>
      <c r="H114">
        <v>13.997</v>
      </c>
      <c r="I114">
        <v>14</v>
      </c>
    </row>
    <row r="115" spans="1:9" x14ac:dyDescent="0.2">
      <c r="A115" t="s">
        <v>125</v>
      </c>
      <c r="B115" t="s">
        <v>126</v>
      </c>
      <c r="C115" t="s">
        <v>127</v>
      </c>
      <c r="D115">
        <v>56</v>
      </c>
      <c r="E115">
        <v>6.4000000000000001E-2</v>
      </c>
      <c r="F115">
        <v>2.7669999999999999</v>
      </c>
      <c r="G115">
        <v>14.317</v>
      </c>
      <c r="H115">
        <v>-11.548999999999999</v>
      </c>
      <c r="I115">
        <v>43</v>
      </c>
    </row>
    <row r="116" spans="1:9" x14ac:dyDescent="0.2">
      <c r="A116" t="s">
        <v>125</v>
      </c>
      <c r="B116" t="s">
        <v>126</v>
      </c>
      <c r="C116" t="s">
        <v>128</v>
      </c>
      <c r="D116">
        <v>66</v>
      </c>
      <c r="E116">
        <v>6.4000000000000001E-2</v>
      </c>
      <c r="F116">
        <v>3.5110000000000001</v>
      </c>
      <c r="G116">
        <v>2.1949999999999998</v>
      </c>
      <c r="H116">
        <v>1.3160000000000001</v>
      </c>
      <c r="I116">
        <v>55</v>
      </c>
    </row>
    <row r="117" spans="1:9" x14ac:dyDescent="0.2">
      <c r="A117">
        <v>116</v>
      </c>
      <c r="B117">
        <v>117</v>
      </c>
      <c r="C117" t="s">
        <v>129</v>
      </c>
      <c r="D117">
        <v>67</v>
      </c>
      <c r="E117">
        <v>5.5E-2</v>
      </c>
      <c r="F117">
        <v>2.931</v>
      </c>
      <c r="G117">
        <v>26.963999999999999</v>
      </c>
      <c r="H117">
        <v>-24.033000000000001</v>
      </c>
      <c r="I117">
        <v>53</v>
      </c>
    </row>
    <row r="118" spans="1:9" x14ac:dyDescent="0.2">
      <c r="A118">
        <v>117</v>
      </c>
      <c r="B118">
        <v>105</v>
      </c>
      <c r="C118" t="s">
        <v>130</v>
      </c>
      <c r="D118">
        <v>74</v>
      </c>
      <c r="E118">
        <v>0.05</v>
      </c>
      <c r="F118">
        <v>2.3929999999999998</v>
      </c>
      <c r="G118">
        <v>7.0880000000000001</v>
      </c>
      <c r="H118">
        <v>-4.694</v>
      </c>
      <c r="I118">
        <v>48</v>
      </c>
    </row>
    <row r="119" spans="1:9" x14ac:dyDescent="0.2">
      <c r="A119">
        <v>118</v>
      </c>
      <c r="B119">
        <v>118</v>
      </c>
      <c r="C119" t="s">
        <v>131</v>
      </c>
      <c r="D119">
        <v>66</v>
      </c>
      <c r="E119">
        <v>3.2000000000000001E-2</v>
      </c>
      <c r="F119">
        <v>1.5549999999999999</v>
      </c>
      <c r="G119">
        <v>0.97699999999999998</v>
      </c>
      <c r="H119">
        <v>0.57699999999999996</v>
      </c>
      <c r="I119">
        <v>48</v>
      </c>
    </row>
    <row r="120" spans="1:9" x14ac:dyDescent="0.2">
      <c r="A120" t="s">
        <v>132</v>
      </c>
      <c r="B120">
        <v>120</v>
      </c>
      <c r="C120" t="s">
        <v>133</v>
      </c>
      <c r="D120">
        <v>64</v>
      </c>
      <c r="E120">
        <v>2.3E-2</v>
      </c>
      <c r="F120">
        <v>1.2010000000000001</v>
      </c>
      <c r="G120">
        <v>-4.2930000000000001</v>
      </c>
      <c r="H120">
        <v>5.4939999999999998</v>
      </c>
      <c r="I120">
        <v>52</v>
      </c>
    </row>
    <row r="121" spans="1:9" x14ac:dyDescent="0.2">
      <c r="A121" t="s">
        <v>132</v>
      </c>
      <c r="B121">
        <v>119</v>
      </c>
      <c r="C121" t="s">
        <v>134</v>
      </c>
      <c r="D121">
        <v>68</v>
      </c>
      <c r="E121">
        <v>2.3E-2</v>
      </c>
      <c r="F121">
        <v>1.077</v>
      </c>
      <c r="G121">
        <v>4.2809999999999997</v>
      </c>
      <c r="H121">
        <v>-3.2050000000000001</v>
      </c>
      <c r="I121">
        <v>46</v>
      </c>
    </row>
    <row r="122" spans="1:9" x14ac:dyDescent="0.2">
      <c r="A122">
        <v>121</v>
      </c>
      <c r="B122">
        <v>122</v>
      </c>
      <c r="C122" t="s">
        <v>135</v>
      </c>
      <c r="D122">
        <v>65</v>
      </c>
      <c r="E122">
        <v>-1.6E-2</v>
      </c>
      <c r="F122">
        <v>-0.67600000000000005</v>
      </c>
      <c r="G122">
        <v>-16.102</v>
      </c>
      <c r="H122">
        <v>15.423999999999999</v>
      </c>
      <c r="I122">
        <v>43</v>
      </c>
    </row>
    <row r="123" spans="1:9" x14ac:dyDescent="0.2">
      <c r="A123">
        <v>122</v>
      </c>
      <c r="B123">
        <v>104</v>
      </c>
      <c r="C123" t="s">
        <v>136</v>
      </c>
      <c r="D123">
        <v>66</v>
      </c>
      <c r="E123">
        <v>-2.1999999999999999E-2</v>
      </c>
      <c r="F123">
        <v>-0.95399999999999996</v>
      </c>
      <c r="G123">
        <v>2.8889999999999998</v>
      </c>
      <c r="H123">
        <v>-3.8450000000000002</v>
      </c>
      <c r="I123">
        <v>44</v>
      </c>
    </row>
    <row r="124" spans="1:9" x14ac:dyDescent="0.2">
      <c r="A124">
        <v>123</v>
      </c>
      <c r="B124">
        <v>123</v>
      </c>
      <c r="C124" t="s">
        <v>137</v>
      </c>
      <c r="D124">
        <v>66</v>
      </c>
      <c r="E124">
        <v>-3.5000000000000003E-2</v>
      </c>
      <c r="F124">
        <v>-1.9019999999999999</v>
      </c>
      <c r="G124">
        <v>-24.69</v>
      </c>
      <c r="H124">
        <v>22.786999999999999</v>
      </c>
      <c r="I124">
        <v>54</v>
      </c>
    </row>
    <row r="125" spans="1:9" x14ac:dyDescent="0.2">
      <c r="A125">
        <v>124</v>
      </c>
      <c r="B125">
        <v>124</v>
      </c>
      <c r="C125" t="s">
        <v>138</v>
      </c>
      <c r="D125">
        <v>79</v>
      </c>
      <c r="E125">
        <v>-5.0999999999999997E-2</v>
      </c>
      <c r="F125">
        <v>-2.96</v>
      </c>
      <c r="G125">
        <v>-35.847999999999999</v>
      </c>
      <c r="H125">
        <v>32.887</v>
      </c>
      <c r="I125">
        <v>58</v>
      </c>
    </row>
    <row r="126" spans="1:9" x14ac:dyDescent="0.2">
      <c r="A126">
        <v>125</v>
      </c>
      <c r="B126">
        <v>125</v>
      </c>
      <c r="C126" t="s">
        <v>139</v>
      </c>
      <c r="D126">
        <v>63</v>
      </c>
      <c r="E126">
        <v>-7.8E-2</v>
      </c>
      <c r="F126">
        <v>-3.8109999999999999</v>
      </c>
      <c r="G126">
        <v>15.726000000000001</v>
      </c>
      <c r="H126">
        <v>-19.536999999999999</v>
      </c>
      <c r="I126">
        <v>49</v>
      </c>
    </row>
    <row r="127" spans="1:9" x14ac:dyDescent="0.2">
      <c r="A127">
        <v>126</v>
      </c>
      <c r="B127">
        <v>153</v>
      </c>
      <c r="C127" t="s">
        <v>140</v>
      </c>
      <c r="D127">
        <v>58</v>
      </c>
      <c r="E127">
        <v>-0.11700000000000001</v>
      </c>
      <c r="F127">
        <v>-4.681</v>
      </c>
      <c r="G127">
        <v>13.173</v>
      </c>
      <c r="H127">
        <v>-17.852</v>
      </c>
      <c r="I127">
        <v>40</v>
      </c>
    </row>
    <row r="128" spans="1:9" x14ac:dyDescent="0.2">
      <c r="A128">
        <v>127</v>
      </c>
      <c r="B128">
        <v>141</v>
      </c>
      <c r="C128" t="s">
        <v>141</v>
      </c>
      <c r="D128">
        <v>60</v>
      </c>
      <c r="E128">
        <v>-0.12</v>
      </c>
      <c r="F128">
        <v>-5.1630000000000003</v>
      </c>
      <c r="G128">
        <v>21.047000000000001</v>
      </c>
      <c r="H128">
        <v>-26.21</v>
      </c>
      <c r="I128">
        <v>43</v>
      </c>
    </row>
    <row r="129" spans="1:9" x14ac:dyDescent="0.2">
      <c r="A129">
        <v>128</v>
      </c>
      <c r="B129">
        <v>129</v>
      </c>
      <c r="C129" t="s">
        <v>142</v>
      </c>
      <c r="D129">
        <v>53</v>
      </c>
      <c r="E129">
        <v>-0.121</v>
      </c>
      <c r="F129">
        <v>-4.7039999999999997</v>
      </c>
      <c r="G129">
        <v>-20.565999999999999</v>
      </c>
      <c r="H129">
        <v>15.861000000000001</v>
      </c>
      <c r="I129">
        <v>39</v>
      </c>
    </row>
    <row r="130" spans="1:9" x14ac:dyDescent="0.2">
      <c r="A130">
        <v>129</v>
      </c>
      <c r="B130">
        <v>127</v>
      </c>
      <c r="C130" t="s">
        <v>143</v>
      </c>
      <c r="D130">
        <v>57</v>
      </c>
      <c r="E130">
        <v>-0.123</v>
      </c>
      <c r="F130">
        <v>-4.8049999999999997</v>
      </c>
      <c r="G130">
        <v>-9.3010000000000002</v>
      </c>
      <c r="H130">
        <v>4.4969999999999999</v>
      </c>
      <c r="I130">
        <v>39</v>
      </c>
    </row>
    <row r="131" spans="1:9" x14ac:dyDescent="0.2">
      <c r="A131">
        <v>130</v>
      </c>
      <c r="B131">
        <v>131</v>
      </c>
      <c r="C131" t="s">
        <v>144</v>
      </c>
      <c r="D131">
        <v>45</v>
      </c>
      <c r="E131">
        <v>-0.13700000000000001</v>
      </c>
      <c r="F131">
        <v>-3.9620000000000002</v>
      </c>
      <c r="G131">
        <v>-6.2649999999999997</v>
      </c>
      <c r="H131">
        <v>2.302</v>
      </c>
      <c r="I131">
        <v>29</v>
      </c>
    </row>
    <row r="132" spans="1:9" x14ac:dyDescent="0.2">
      <c r="A132">
        <v>131</v>
      </c>
      <c r="B132">
        <v>132</v>
      </c>
      <c r="C132" t="s">
        <v>145</v>
      </c>
      <c r="D132">
        <v>67</v>
      </c>
      <c r="E132">
        <v>-0.17399999999999999</v>
      </c>
      <c r="F132">
        <v>-8.5350000000000001</v>
      </c>
      <c r="G132">
        <v>-8.5980000000000008</v>
      </c>
      <c r="H132">
        <v>6.0999999999999999E-2</v>
      </c>
      <c r="I132">
        <v>49</v>
      </c>
    </row>
    <row r="133" spans="1:9" x14ac:dyDescent="0.2">
      <c r="A133" t="s">
        <v>146</v>
      </c>
      <c r="B133" t="s">
        <v>147</v>
      </c>
      <c r="C133" t="s">
        <v>148</v>
      </c>
      <c r="D133">
        <v>54</v>
      </c>
      <c r="E133">
        <v>-0.18</v>
      </c>
      <c r="F133">
        <v>-6.6680000000000001</v>
      </c>
      <c r="G133">
        <v>5.3689999999999998</v>
      </c>
      <c r="H133">
        <v>-12.038</v>
      </c>
      <c r="I133">
        <v>37</v>
      </c>
    </row>
    <row r="134" spans="1:9" x14ac:dyDescent="0.2">
      <c r="A134" t="s">
        <v>146</v>
      </c>
      <c r="B134" t="s">
        <v>147</v>
      </c>
      <c r="C134" t="s">
        <v>149</v>
      </c>
      <c r="D134">
        <v>58</v>
      </c>
      <c r="E134">
        <v>-0.18</v>
      </c>
      <c r="F134">
        <v>-8.2720000000000002</v>
      </c>
      <c r="G134">
        <v>-0.44400000000000001</v>
      </c>
      <c r="H134">
        <v>-7.8289999999999997</v>
      </c>
      <c r="I134">
        <v>46</v>
      </c>
    </row>
    <row r="135" spans="1:9" x14ac:dyDescent="0.2">
      <c r="A135">
        <v>134</v>
      </c>
      <c r="B135">
        <v>135</v>
      </c>
      <c r="C135" t="s">
        <v>150</v>
      </c>
      <c r="D135">
        <v>54</v>
      </c>
      <c r="E135">
        <v>-0.191</v>
      </c>
      <c r="F135">
        <v>-8.0090000000000003</v>
      </c>
      <c r="G135">
        <v>-8.3010000000000002</v>
      </c>
      <c r="H135">
        <v>0.28999999999999998</v>
      </c>
      <c r="I135">
        <v>42</v>
      </c>
    </row>
    <row r="136" spans="1:9" x14ac:dyDescent="0.2">
      <c r="A136">
        <v>135</v>
      </c>
      <c r="B136">
        <v>136</v>
      </c>
      <c r="C136" t="s">
        <v>151</v>
      </c>
      <c r="D136">
        <v>59</v>
      </c>
      <c r="E136">
        <v>-0.19800000000000001</v>
      </c>
      <c r="F136">
        <v>-9.3010000000000002</v>
      </c>
      <c r="G136">
        <v>-7.83</v>
      </c>
      <c r="H136">
        <v>-1.4710000000000001</v>
      </c>
      <c r="I136">
        <v>47</v>
      </c>
    </row>
    <row r="137" spans="1:9" x14ac:dyDescent="0.2">
      <c r="A137">
        <v>136</v>
      </c>
      <c r="B137">
        <v>137</v>
      </c>
      <c r="C137" t="s">
        <v>152</v>
      </c>
      <c r="D137">
        <v>66</v>
      </c>
      <c r="E137">
        <v>-0.20200000000000001</v>
      </c>
      <c r="F137">
        <v>-10.292999999999999</v>
      </c>
      <c r="G137">
        <v>-39.703000000000003</v>
      </c>
      <c r="H137">
        <v>29.405000000000001</v>
      </c>
      <c r="I137">
        <v>51</v>
      </c>
    </row>
    <row r="138" spans="1:9" x14ac:dyDescent="0.2">
      <c r="A138">
        <v>137</v>
      </c>
      <c r="B138">
        <v>130</v>
      </c>
      <c r="C138" t="s">
        <v>153</v>
      </c>
      <c r="D138">
        <v>45</v>
      </c>
      <c r="E138">
        <v>-0.219</v>
      </c>
      <c r="F138">
        <v>-6.1180000000000003</v>
      </c>
      <c r="G138">
        <v>-12.124000000000001</v>
      </c>
      <c r="H138">
        <v>6.0069999999999997</v>
      </c>
      <c r="I138">
        <v>28</v>
      </c>
    </row>
    <row r="139" spans="1:9" x14ac:dyDescent="0.2">
      <c r="A139" t="s">
        <v>154</v>
      </c>
      <c r="B139" t="s">
        <v>155</v>
      </c>
      <c r="C139" t="s">
        <v>156</v>
      </c>
      <c r="D139">
        <v>33</v>
      </c>
      <c r="E139">
        <v>-0.23</v>
      </c>
      <c r="F139">
        <v>-4.827</v>
      </c>
      <c r="G139">
        <v>-15.5</v>
      </c>
      <c r="H139">
        <v>10.670999999999999</v>
      </c>
      <c r="I139">
        <v>21</v>
      </c>
    </row>
    <row r="140" spans="1:9" x14ac:dyDescent="0.2">
      <c r="A140" t="s">
        <v>154</v>
      </c>
      <c r="B140" t="s">
        <v>155</v>
      </c>
      <c r="C140" t="s">
        <v>157</v>
      </c>
      <c r="D140">
        <v>58</v>
      </c>
      <c r="E140">
        <v>-0.23</v>
      </c>
      <c r="F140">
        <v>-10.11</v>
      </c>
      <c r="G140">
        <v>-1.7749999999999999</v>
      </c>
      <c r="H140">
        <v>-8.3350000000000009</v>
      </c>
      <c r="I140">
        <v>44</v>
      </c>
    </row>
    <row r="141" spans="1:9" x14ac:dyDescent="0.2">
      <c r="A141">
        <v>140</v>
      </c>
      <c r="B141">
        <v>128</v>
      </c>
      <c r="C141" t="s">
        <v>158</v>
      </c>
      <c r="D141">
        <v>56</v>
      </c>
      <c r="E141">
        <v>-0.23300000000000001</v>
      </c>
      <c r="F141">
        <v>-6.9960000000000004</v>
      </c>
      <c r="G141">
        <v>10.683999999999999</v>
      </c>
      <c r="H141">
        <v>-17.68</v>
      </c>
      <c r="I141">
        <v>30</v>
      </c>
    </row>
    <row r="142" spans="1:9" x14ac:dyDescent="0.2">
      <c r="A142">
        <v>141</v>
      </c>
      <c r="B142">
        <v>142</v>
      </c>
      <c r="C142" t="s">
        <v>159</v>
      </c>
      <c r="D142">
        <v>51</v>
      </c>
      <c r="E142">
        <v>-0.23400000000000001</v>
      </c>
      <c r="F142">
        <v>-8.1869999999999994</v>
      </c>
      <c r="G142">
        <v>-21.963000000000001</v>
      </c>
      <c r="H142">
        <v>13.776</v>
      </c>
      <c r="I142">
        <v>35</v>
      </c>
    </row>
    <row r="143" spans="1:9" x14ac:dyDescent="0.2">
      <c r="A143">
        <v>142</v>
      </c>
      <c r="B143">
        <v>143</v>
      </c>
      <c r="C143" t="s">
        <v>160</v>
      </c>
      <c r="D143">
        <v>63</v>
      </c>
      <c r="E143">
        <v>-0.24299999999999999</v>
      </c>
      <c r="F143">
        <v>-12.409000000000001</v>
      </c>
      <c r="G143">
        <v>-15.974</v>
      </c>
      <c r="H143">
        <v>3.5630000000000002</v>
      </c>
      <c r="I143">
        <v>51</v>
      </c>
    </row>
    <row r="144" spans="1:9" x14ac:dyDescent="0.2">
      <c r="A144">
        <v>143</v>
      </c>
      <c r="B144">
        <v>144</v>
      </c>
      <c r="C144" t="s">
        <v>161</v>
      </c>
      <c r="D144">
        <v>47</v>
      </c>
      <c r="E144">
        <v>-0.24399999999999999</v>
      </c>
      <c r="F144">
        <v>-7.5780000000000003</v>
      </c>
      <c r="G144">
        <v>-1.3280000000000001</v>
      </c>
      <c r="H144">
        <v>-6.2489999999999997</v>
      </c>
      <c r="I144">
        <v>31</v>
      </c>
    </row>
    <row r="145" spans="1:9" x14ac:dyDescent="0.2">
      <c r="A145">
        <v>144</v>
      </c>
      <c r="B145">
        <v>138</v>
      </c>
      <c r="C145" t="s">
        <v>162</v>
      </c>
      <c r="D145">
        <v>60</v>
      </c>
      <c r="E145">
        <v>-0.247</v>
      </c>
      <c r="F145">
        <v>-9.6229999999999993</v>
      </c>
      <c r="G145">
        <v>-23.959</v>
      </c>
      <c r="H145">
        <v>14.337</v>
      </c>
      <c r="I145">
        <v>39</v>
      </c>
    </row>
    <row r="146" spans="1:9" x14ac:dyDescent="0.2">
      <c r="A146">
        <v>145</v>
      </c>
      <c r="B146">
        <v>145</v>
      </c>
      <c r="C146" t="s">
        <v>163</v>
      </c>
      <c r="D146">
        <v>53</v>
      </c>
      <c r="E146">
        <v>-0.253</v>
      </c>
      <c r="F146">
        <v>-8.3640000000000008</v>
      </c>
      <c r="G146">
        <v>-35.47</v>
      </c>
      <c r="H146">
        <v>27.103999999999999</v>
      </c>
      <c r="I146">
        <v>33</v>
      </c>
    </row>
    <row r="147" spans="1:9" x14ac:dyDescent="0.2">
      <c r="A147">
        <v>146</v>
      </c>
      <c r="B147">
        <v>146</v>
      </c>
      <c r="C147" t="s">
        <v>164</v>
      </c>
      <c r="D147">
        <v>59</v>
      </c>
      <c r="E147">
        <v>-0.254</v>
      </c>
      <c r="F147">
        <v>-10.4</v>
      </c>
      <c r="G147">
        <v>-6.8890000000000002</v>
      </c>
      <c r="H147">
        <v>-3.512</v>
      </c>
      <c r="I147">
        <v>41</v>
      </c>
    </row>
    <row r="148" spans="1:9" x14ac:dyDescent="0.2">
      <c r="A148">
        <v>147</v>
      </c>
      <c r="B148">
        <v>148</v>
      </c>
      <c r="C148" t="s">
        <v>165</v>
      </c>
      <c r="D148">
        <v>47</v>
      </c>
      <c r="E148">
        <v>-0.26100000000000001</v>
      </c>
      <c r="F148">
        <v>-9.1300000000000008</v>
      </c>
      <c r="G148">
        <v>9.8059999999999992</v>
      </c>
      <c r="H148">
        <v>-18.936</v>
      </c>
      <c r="I148">
        <v>35</v>
      </c>
    </row>
    <row r="149" spans="1:9" x14ac:dyDescent="0.2">
      <c r="A149">
        <v>148</v>
      </c>
      <c r="B149">
        <v>147</v>
      </c>
      <c r="C149" t="s">
        <v>166</v>
      </c>
      <c r="D149">
        <v>64</v>
      </c>
      <c r="E149">
        <v>-0.26400000000000001</v>
      </c>
      <c r="F149">
        <v>-9.7590000000000003</v>
      </c>
      <c r="G149">
        <v>11.657</v>
      </c>
      <c r="H149">
        <v>-21.419</v>
      </c>
      <c r="I149">
        <v>37</v>
      </c>
    </row>
    <row r="150" spans="1:9" x14ac:dyDescent="0.2">
      <c r="A150">
        <v>149</v>
      </c>
      <c r="B150">
        <v>149</v>
      </c>
      <c r="C150" t="s">
        <v>167</v>
      </c>
      <c r="D150">
        <v>45</v>
      </c>
      <c r="E150">
        <v>-0.27</v>
      </c>
      <c r="F150">
        <v>-8.6419999999999995</v>
      </c>
      <c r="G150">
        <v>-19.286000000000001</v>
      </c>
      <c r="H150">
        <v>10.643000000000001</v>
      </c>
      <c r="I150">
        <v>32</v>
      </c>
    </row>
    <row r="151" spans="1:9" x14ac:dyDescent="0.2">
      <c r="A151">
        <v>150</v>
      </c>
      <c r="B151">
        <v>150</v>
      </c>
      <c r="C151" t="s">
        <v>168</v>
      </c>
      <c r="D151">
        <v>52</v>
      </c>
      <c r="E151">
        <v>-0.27400000000000002</v>
      </c>
      <c r="F151">
        <v>-12.063000000000001</v>
      </c>
      <c r="G151">
        <v>-0.13700000000000001</v>
      </c>
      <c r="H151">
        <v>-11.926</v>
      </c>
      <c r="I151">
        <v>44</v>
      </c>
    </row>
    <row r="152" spans="1:9" x14ac:dyDescent="0.2">
      <c r="A152">
        <v>151</v>
      </c>
      <c r="B152">
        <v>159</v>
      </c>
      <c r="C152" t="s">
        <v>169</v>
      </c>
      <c r="D152">
        <v>74</v>
      </c>
      <c r="E152">
        <v>-0.30399999999999999</v>
      </c>
      <c r="F152">
        <v>-15.818</v>
      </c>
      <c r="G152">
        <v>-7.1189999999999998</v>
      </c>
      <c r="H152">
        <v>-8.6999999999999993</v>
      </c>
      <c r="I152">
        <v>52</v>
      </c>
    </row>
    <row r="153" spans="1:9" x14ac:dyDescent="0.2">
      <c r="A153">
        <v>152</v>
      </c>
      <c r="B153">
        <v>151</v>
      </c>
      <c r="C153" t="s">
        <v>170</v>
      </c>
      <c r="D153">
        <v>67</v>
      </c>
      <c r="E153">
        <v>-0.313</v>
      </c>
      <c r="F153">
        <v>-16.582000000000001</v>
      </c>
      <c r="G153">
        <v>-23.460999999999999</v>
      </c>
      <c r="H153">
        <v>6.8780000000000001</v>
      </c>
      <c r="I153">
        <v>53</v>
      </c>
    </row>
    <row r="154" spans="1:9" x14ac:dyDescent="0.2">
      <c r="A154">
        <v>153</v>
      </c>
      <c r="B154">
        <v>152</v>
      </c>
      <c r="C154" t="s">
        <v>171</v>
      </c>
      <c r="D154">
        <v>62</v>
      </c>
      <c r="E154">
        <v>-0.31900000000000001</v>
      </c>
      <c r="F154">
        <v>-15.29</v>
      </c>
      <c r="G154">
        <v>-10.138</v>
      </c>
      <c r="H154">
        <v>-5.1529999999999996</v>
      </c>
      <c r="I154">
        <v>48</v>
      </c>
    </row>
    <row r="155" spans="1:9" x14ac:dyDescent="0.2">
      <c r="A155">
        <v>154</v>
      </c>
      <c r="B155">
        <v>155</v>
      </c>
      <c r="C155" t="s">
        <v>172</v>
      </c>
      <c r="D155">
        <v>65</v>
      </c>
      <c r="E155">
        <v>-0.32300000000000001</v>
      </c>
      <c r="F155">
        <v>-15.851000000000001</v>
      </c>
      <c r="G155">
        <v>-28.126999999999999</v>
      </c>
      <c r="H155">
        <v>12.275</v>
      </c>
      <c r="I155">
        <v>49</v>
      </c>
    </row>
    <row r="156" spans="1:9" x14ac:dyDescent="0.2">
      <c r="A156">
        <v>155</v>
      </c>
      <c r="B156">
        <v>126</v>
      </c>
      <c r="C156" t="s">
        <v>173</v>
      </c>
      <c r="D156">
        <v>56</v>
      </c>
      <c r="E156">
        <v>-0.32800000000000001</v>
      </c>
      <c r="F156">
        <v>-13.786</v>
      </c>
      <c r="G156">
        <v>0.98099999999999998</v>
      </c>
      <c r="H156">
        <v>-14.766</v>
      </c>
      <c r="I156">
        <v>42</v>
      </c>
    </row>
    <row r="157" spans="1:9" x14ac:dyDescent="0.2">
      <c r="A157">
        <v>156</v>
      </c>
      <c r="B157">
        <v>154</v>
      </c>
      <c r="C157" t="s">
        <v>174</v>
      </c>
      <c r="D157">
        <v>55</v>
      </c>
      <c r="E157">
        <v>-0.33700000000000002</v>
      </c>
      <c r="F157">
        <v>-12.486000000000001</v>
      </c>
      <c r="G157">
        <v>-0.65600000000000003</v>
      </c>
      <c r="H157">
        <v>-11.829000000000001</v>
      </c>
      <c r="I157">
        <v>37</v>
      </c>
    </row>
    <row r="158" spans="1:9" x14ac:dyDescent="0.2">
      <c r="A158">
        <v>157</v>
      </c>
      <c r="B158">
        <v>156</v>
      </c>
      <c r="C158" t="s">
        <v>175</v>
      </c>
      <c r="D158">
        <v>51</v>
      </c>
      <c r="E158">
        <v>-0.35199999999999998</v>
      </c>
      <c r="F158">
        <v>-11.619</v>
      </c>
      <c r="G158">
        <v>-16.228000000000002</v>
      </c>
      <c r="H158">
        <v>4.6100000000000003</v>
      </c>
      <c r="I158">
        <v>33</v>
      </c>
    </row>
    <row r="159" spans="1:9" x14ac:dyDescent="0.2">
      <c r="A159" t="s">
        <v>176</v>
      </c>
      <c r="B159" t="s">
        <v>177</v>
      </c>
      <c r="C159" t="s">
        <v>178</v>
      </c>
      <c r="D159">
        <v>34</v>
      </c>
      <c r="E159">
        <v>-0.38</v>
      </c>
      <c r="F159">
        <v>-6.4669999999999996</v>
      </c>
      <c r="G159">
        <v>2.1480000000000001</v>
      </c>
      <c r="H159">
        <v>-8.6150000000000002</v>
      </c>
      <c r="I159">
        <v>17</v>
      </c>
    </row>
    <row r="160" spans="1:9" x14ac:dyDescent="0.2">
      <c r="A160" t="s">
        <v>176</v>
      </c>
      <c r="B160" t="s">
        <v>177</v>
      </c>
      <c r="C160" t="s">
        <v>179</v>
      </c>
      <c r="D160">
        <v>59</v>
      </c>
      <c r="E160">
        <v>-0.38</v>
      </c>
      <c r="F160">
        <v>-15.585000000000001</v>
      </c>
      <c r="G160">
        <v>9.9689999999999994</v>
      </c>
      <c r="H160">
        <v>-25.553000000000001</v>
      </c>
      <c r="I160">
        <v>41</v>
      </c>
    </row>
    <row r="161" spans="1:9" x14ac:dyDescent="0.2">
      <c r="A161">
        <v>160</v>
      </c>
      <c r="B161">
        <v>161</v>
      </c>
      <c r="C161" t="s">
        <v>180</v>
      </c>
      <c r="D161">
        <v>57</v>
      </c>
      <c r="E161">
        <v>-0.40799999999999997</v>
      </c>
      <c r="F161">
        <v>-15.901</v>
      </c>
      <c r="G161">
        <v>-8.2639999999999993</v>
      </c>
      <c r="H161">
        <v>-7.6369999999999996</v>
      </c>
      <c r="I161">
        <v>39</v>
      </c>
    </row>
    <row r="162" spans="1:9" x14ac:dyDescent="0.2">
      <c r="A162">
        <v>161</v>
      </c>
      <c r="B162">
        <v>163</v>
      </c>
      <c r="C162" t="s">
        <v>181</v>
      </c>
      <c r="D162">
        <v>50</v>
      </c>
      <c r="E162">
        <v>-0.42799999999999999</v>
      </c>
      <c r="F162">
        <v>-14.965</v>
      </c>
      <c r="G162">
        <v>-6.7270000000000003</v>
      </c>
      <c r="H162">
        <v>-8.2370000000000001</v>
      </c>
      <c r="I162">
        <v>35</v>
      </c>
    </row>
    <row r="163" spans="1:9" x14ac:dyDescent="0.2">
      <c r="A163">
        <v>162</v>
      </c>
      <c r="B163">
        <v>160</v>
      </c>
      <c r="C163" t="s">
        <v>182</v>
      </c>
      <c r="D163">
        <v>51</v>
      </c>
      <c r="E163">
        <v>-0.434</v>
      </c>
      <c r="F163">
        <v>-15.185</v>
      </c>
      <c r="G163">
        <v>-2.02</v>
      </c>
      <c r="H163">
        <v>-13.164999999999999</v>
      </c>
      <c r="I163">
        <v>35</v>
      </c>
    </row>
    <row r="164" spans="1:9" x14ac:dyDescent="0.2">
      <c r="A164">
        <v>163</v>
      </c>
      <c r="B164">
        <v>162</v>
      </c>
      <c r="C164" t="s">
        <v>183</v>
      </c>
      <c r="D164">
        <v>55</v>
      </c>
      <c r="E164">
        <v>-0.436</v>
      </c>
      <c r="F164">
        <v>-20.91</v>
      </c>
      <c r="G164">
        <v>-13.752000000000001</v>
      </c>
      <c r="H164">
        <v>-7.1559999999999997</v>
      </c>
      <c r="I164">
        <v>48</v>
      </c>
    </row>
    <row r="165" spans="1:9" x14ac:dyDescent="0.2">
      <c r="A165">
        <v>164</v>
      </c>
      <c r="B165">
        <v>165</v>
      </c>
      <c r="C165" t="s">
        <v>184</v>
      </c>
      <c r="D165">
        <v>44</v>
      </c>
      <c r="E165">
        <v>-0.46800000000000003</v>
      </c>
      <c r="F165">
        <v>-14.052</v>
      </c>
      <c r="G165">
        <v>-8.0860000000000003</v>
      </c>
      <c r="H165">
        <v>-5.9649999999999999</v>
      </c>
      <c r="I165">
        <v>30</v>
      </c>
    </row>
    <row r="166" spans="1:9" x14ac:dyDescent="0.2">
      <c r="A166">
        <v>165</v>
      </c>
      <c r="B166">
        <v>166</v>
      </c>
      <c r="C166" t="s">
        <v>185</v>
      </c>
      <c r="D166">
        <v>60</v>
      </c>
      <c r="E166">
        <v>-0.51700000000000002</v>
      </c>
      <c r="F166">
        <v>-22.757000000000001</v>
      </c>
      <c r="G166">
        <v>-11.957000000000001</v>
      </c>
      <c r="H166">
        <v>-10.798</v>
      </c>
      <c r="I166">
        <v>44</v>
      </c>
    </row>
    <row r="167" spans="1:9" x14ac:dyDescent="0.2">
      <c r="A167">
        <v>166</v>
      </c>
      <c r="B167">
        <v>167</v>
      </c>
      <c r="C167" t="s">
        <v>186</v>
      </c>
      <c r="D167">
        <v>45</v>
      </c>
      <c r="E167">
        <v>-0.52700000000000002</v>
      </c>
      <c r="F167">
        <v>-17.376000000000001</v>
      </c>
      <c r="G167">
        <v>-21.186</v>
      </c>
      <c r="H167">
        <v>3.8090000000000002</v>
      </c>
      <c r="I167">
        <v>33</v>
      </c>
    </row>
    <row r="168" spans="1:9" x14ac:dyDescent="0.2">
      <c r="A168">
        <v>167</v>
      </c>
      <c r="B168">
        <v>168</v>
      </c>
      <c r="C168" t="s">
        <v>187</v>
      </c>
      <c r="D168">
        <v>48</v>
      </c>
      <c r="E168">
        <v>-0.53400000000000003</v>
      </c>
      <c r="F168">
        <v>-18.155999999999999</v>
      </c>
      <c r="G168">
        <v>-3.9449999999999998</v>
      </c>
      <c r="H168">
        <v>-14.21</v>
      </c>
      <c r="I168">
        <v>34</v>
      </c>
    </row>
    <row r="169" spans="1:9" x14ac:dyDescent="0.2">
      <c r="A169">
        <v>168</v>
      </c>
      <c r="B169">
        <v>169</v>
      </c>
      <c r="C169" t="s">
        <v>188</v>
      </c>
      <c r="D169">
        <v>67</v>
      </c>
      <c r="E169">
        <v>-0.53700000000000003</v>
      </c>
      <c r="F169">
        <v>-26.323</v>
      </c>
      <c r="G169">
        <v>-1.226</v>
      </c>
      <c r="H169">
        <v>-25.096</v>
      </c>
      <c r="I169">
        <v>49</v>
      </c>
    </row>
    <row r="170" spans="1:9" x14ac:dyDescent="0.2">
      <c r="A170">
        <v>169</v>
      </c>
      <c r="B170">
        <v>170</v>
      </c>
      <c r="C170" t="s">
        <v>189</v>
      </c>
      <c r="D170">
        <v>56</v>
      </c>
      <c r="E170">
        <v>-0.54800000000000004</v>
      </c>
      <c r="F170">
        <v>-23.582999999999998</v>
      </c>
      <c r="G170">
        <v>-8.6660000000000004</v>
      </c>
      <c r="H170">
        <v>-14.914</v>
      </c>
      <c r="I170">
        <v>43</v>
      </c>
    </row>
    <row r="171" spans="1:9" x14ac:dyDescent="0.2">
      <c r="A171">
        <v>170</v>
      </c>
      <c r="B171">
        <v>171</v>
      </c>
      <c r="C171" t="s">
        <v>190</v>
      </c>
      <c r="D171">
        <v>38</v>
      </c>
      <c r="E171">
        <v>-0.55100000000000005</v>
      </c>
      <c r="F171">
        <v>-14.326000000000001</v>
      </c>
      <c r="G171">
        <v>-17.73</v>
      </c>
      <c r="H171">
        <v>3.403</v>
      </c>
      <c r="I171">
        <v>26</v>
      </c>
    </row>
    <row r="172" spans="1:9" x14ac:dyDescent="0.2">
      <c r="A172">
        <v>171</v>
      </c>
      <c r="B172">
        <v>172</v>
      </c>
      <c r="C172" t="s">
        <v>191</v>
      </c>
      <c r="D172">
        <v>42</v>
      </c>
      <c r="E172">
        <v>-0.56399999999999995</v>
      </c>
      <c r="F172">
        <v>-14.661</v>
      </c>
      <c r="G172">
        <v>-15.69</v>
      </c>
      <c r="H172">
        <v>1.028</v>
      </c>
      <c r="I172">
        <v>26</v>
      </c>
    </row>
    <row r="173" spans="1:9" x14ac:dyDescent="0.2">
      <c r="A173">
        <v>172</v>
      </c>
      <c r="B173">
        <v>174</v>
      </c>
      <c r="C173" t="s">
        <v>192</v>
      </c>
      <c r="D173">
        <v>57</v>
      </c>
      <c r="E173">
        <v>-0.56599999999999995</v>
      </c>
      <c r="F173">
        <v>-19.808</v>
      </c>
      <c r="G173">
        <v>-0.57799999999999996</v>
      </c>
      <c r="H173">
        <v>-19.228000000000002</v>
      </c>
      <c r="I173">
        <v>35</v>
      </c>
    </row>
    <row r="174" spans="1:9" x14ac:dyDescent="0.2">
      <c r="A174">
        <v>173</v>
      </c>
      <c r="B174">
        <v>173</v>
      </c>
      <c r="C174" t="s">
        <v>193</v>
      </c>
      <c r="D174">
        <v>41</v>
      </c>
      <c r="E174">
        <v>-0.56999999999999995</v>
      </c>
      <c r="F174">
        <v>-15.391</v>
      </c>
      <c r="G174">
        <v>-27.51</v>
      </c>
      <c r="H174">
        <v>12.117000000000001</v>
      </c>
      <c r="I174">
        <v>27</v>
      </c>
    </row>
    <row r="175" spans="1:9" x14ac:dyDescent="0.2">
      <c r="A175">
        <v>174</v>
      </c>
      <c r="B175">
        <v>175</v>
      </c>
      <c r="C175" t="s">
        <v>194</v>
      </c>
      <c r="D175">
        <v>60</v>
      </c>
      <c r="E175">
        <v>-0.61499999999999999</v>
      </c>
      <c r="F175">
        <v>-29.516999999999999</v>
      </c>
      <c r="G175">
        <v>-47.725999999999999</v>
      </c>
      <c r="H175">
        <v>18.207999999999998</v>
      </c>
      <c r="I175">
        <v>48</v>
      </c>
    </row>
    <row r="176" spans="1:9" x14ac:dyDescent="0.2">
      <c r="A176">
        <v>175</v>
      </c>
      <c r="B176">
        <v>176</v>
      </c>
      <c r="C176" t="s">
        <v>195</v>
      </c>
      <c r="D176">
        <v>43</v>
      </c>
      <c r="E176">
        <v>-0.621</v>
      </c>
      <c r="F176">
        <v>-17.399000000000001</v>
      </c>
      <c r="G176">
        <v>-10.734999999999999</v>
      </c>
      <c r="H176">
        <v>-6.6630000000000003</v>
      </c>
      <c r="I176">
        <v>28</v>
      </c>
    </row>
    <row r="177" spans="1:9" x14ac:dyDescent="0.2">
      <c r="A177">
        <v>176</v>
      </c>
      <c r="B177">
        <v>177</v>
      </c>
      <c r="C177" t="s">
        <v>196</v>
      </c>
      <c r="D177">
        <v>39</v>
      </c>
      <c r="E177">
        <v>-0.66500000000000004</v>
      </c>
      <c r="F177">
        <v>-15.968999999999999</v>
      </c>
      <c r="G177">
        <v>-9.734</v>
      </c>
      <c r="H177">
        <v>-6.2370000000000001</v>
      </c>
      <c r="I177">
        <v>24</v>
      </c>
    </row>
    <row r="178" spans="1:9" x14ac:dyDescent="0.2">
      <c r="A178">
        <v>177</v>
      </c>
      <c r="B178">
        <v>178</v>
      </c>
      <c r="C178" t="s">
        <v>197</v>
      </c>
      <c r="D178">
        <v>63</v>
      </c>
      <c r="E178">
        <v>-0.68500000000000005</v>
      </c>
      <c r="F178">
        <v>-28.073</v>
      </c>
      <c r="G178">
        <v>-15.734</v>
      </c>
      <c r="H178">
        <v>-12.339</v>
      </c>
      <c r="I178">
        <v>41</v>
      </c>
    </row>
    <row r="179" spans="1:9" x14ac:dyDescent="0.2">
      <c r="A179">
        <v>178</v>
      </c>
      <c r="B179">
        <v>179</v>
      </c>
      <c r="C179" t="s">
        <v>198</v>
      </c>
      <c r="D179">
        <v>54</v>
      </c>
      <c r="E179">
        <v>-0.69</v>
      </c>
      <c r="F179">
        <v>-27.603999999999999</v>
      </c>
      <c r="G179">
        <v>-31.358000000000001</v>
      </c>
      <c r="H179">
        <v>3.7509999999999999</v>
      </c>
      <c r="I179">
        <v>40</v>
      </c>
    </row>
    <row r="180" spans="1:9" x14ac:dyDescent="0.2">
      <c r="A180">
        <v>179</v>
      </c>
      <c r="B180">
        <v>180</v>
      </c>
      <c r="C180" t="s">
        <v>199</v>
      </c>
      <c r="D180">
        <v>50</v>
      </c>
      <c r="E180">
        <v>-0.70799999999999996</v>
      </c>
      <c r="F180">
        <v>-26.199000000000002</v>
      </c>
      <c r="G180">
        <v>-9.2349999999999994</v>
      </c>
      <c r="H180">
        <v>-16.963000000000001</v>
      </c>
      <c r="I180">
        <v>37</v>
      </c>
    </row>
    <row r="181" spans="1:9" x14ac:dyDescent="0.2">
      <c r="A181">
        <v>180</v>
      </c>
      <c r="B181">
        <v>181</v>
      </c>
      <c r="C181" t="s">
        <v>200</v>
      </c>
      <c r="D181">
        <v>58</v>
      </c>
      <c r="E181">
        <v>-0.71099999999999997</v>
      </c>
      <c r="F181">
        <v>-31.28</v>
      </c>
      <c r="G181">
        <v>-36.061</v>
      </c>
      <c r="H181">
        <v>4.78</v>
      </c>
      <c r="I181">
        <v>44</v>
      </c>
    </row>
    <row r="182" spans="1:9" x14ac:dyDescent="0.2">
      <c r="A182">
        <v>181</v>
      </c>
      <c r="B182">
        <v>182</v>
      </c>
      <c r="C182" t="s">
        <v>201</v>
      </c>
      <c r="D182">
        <v>34</v>
      </c>
      <c r="E182">
        <v>-0.73099999999999998</v>
      </c>
      <c r="F182">
        <v>-16.079000000000001</v>
      </c>
      <c r="G182">
        <v>-10.771000000000001</v>
      </c>
      <c r="H182">
        <v>-5.3079999999999998</v>
      </c>
      <c r="I182">
        <v>22</v>
      </c>
    </row>
    <row r="183" spans="1:9" x14ac:dyDescent="0.2">
      <c r="A183">
        <v>182</v>
      </c>
      <c r="B183">
        <v>184</v>
      </c>
      <c r="C183" t="s">
        <v>202</v>
      </c>
      <c r="D183">
        <v>37</v>
      </c>
      <c r="E183">
        <v>-0.75</v>
      </c>
      <c r="F183">
        <v>-21.751999999999999</v>
      </c>
      <c r="G183">
        <v>-8.6839999999999993</v>
      </c>
      <c r="H183">
        <v>-13.067</v>
      </c>
      <c r="I183">
        <v>29</v>
      </c>
    </row>
    <row r="184" spans="1:9" x14ac:dyDescent="0.2">
      <c r="A184" t="s">
        <v>203</v>
      </c>
      <c r="B184">
        <v>164</v>
      </c>
      <c r="C184" t="s">
        <v>204</v>
      </c>
      <c r="D184">
        <v>39</v>
      </c>
      <c r="E184">
        <v>-0.81</v>
      </c>
      <c r="F184">
        <v>-19.448</v>
      </c>
      <c r="G184">
        <v>-10.837</v>
      </c>
      <c r="H184">
        <v>-8.609</v>
      </c>
      <c r="I184">
        <v>24</v>
      </c>
    </row>
    <row r="185" spans="1:9" x14ac:dyDescent="0.2">
      <c r="A185" t="s">
        <v>203</v>
      </c>
      <c r="B185">
        <v>185</v>
      </c>
      <c r="C185" t="s">
        <v>205</v>
      </c>
      <c r="D185">
        <v>41</v>
      </c>
      <c r="E185">
        <v>-0.81</v>
      </c>
      <c r="F185">
        <v>-19.431000000000001</v>
      </c>
      <c r="G185">
        <v>-13.471</v>
      </c>
      <c r="H185">
        <v>-5.96</v>
      </c>
      <c r="I185">
        <v>24</v>
      </c>
    </row>
    <row r="186" spans="1:9" x14ac:dyDescent="0.2">
      <c r="A186">
        <v>185</v>
      </c>
      <c r="B186">
        <v>183</v>
      </c>
      <c r="C186" t="s">
        <v>206</v>
      </c>
      <c r="D186">
        <v>56</v>
      </c>
      <c r="E186">
        <v>-0.84099999999999997</v>
      </c>
      <c r="F186">
        <v>-35.305</v>
      </c>
      <c r="G186">
        <v>-38.076000000000001</v>
      </c>
      <c r="H186">
        <v>2.77</v>
      </c>
      <c r="I186">
        <v>42</v>
      </c>
    </row>
    <row r="187" spans="1:9" x14ac:dyDescent="0.2">
      <c r="A187">
        <v>186</v>
      </c>
      <c r="B187">
        <v>186</v>
      </c>
      <c r="C187" t="s">
        <v>207</v>
      </c>
      <c r="D187">
        <v>67</v>
      </c>
      <c r="E187">
        <v>-0.85</v>
      </c>
      <c r="F187">
        <v>-39.97</v>
      </c>
      <c r="G187">
        <v>-38.792999999999999</v>
      </c>
      <c r="H187">
        <v>-1.175</v>
      </c>
      <c r="I187">
        <v>47</v>
      </c>
    </row>
    <row r="188" spans="1:9" x14ac:dyDescent="0.2">
      <c r="A188">
        <v>187</v>
      </c>
      <c r="B188">
        <v>187</v>
      </c>
      <c r="C188" t="s">
        <v>208</v>
      </c>
      <c r="D188">
        <v>34</v>
      </c>
      <c r="E188">
        <v>-0.91</v>
      </c>
      <c r="F188">
        <v>-13.653</v>
      </c>
      <c r="G188">
        <v>-19.760999999999999</v>
      </c>
      <c r="H188">
        <v>6.1070000000000002</v>
      </c>
      <c r="I188">
        <v>15</v>
      </c>
    </row>
    <row r="189" spans="1:9" x14ac:dyDescent="0.2">
      <c r="A189">
        <v>188</v>
      </c>
      <c r="B189">
        <v>188</v>
      </c>
      <c r="C189" t="s">
        <v>209</v>
      </c>
      <c r="D189">
        <v>37</v>
      </c>
      <c r="E189">
        <v>-0.92</v>
      </c>
      <c r="F189">
        <v>-24.844000000000001</v>
      </c>
      <c r="G189">
        <v>-15.053000000000001</v>
      </c>
      <c r="H189">
        <v>-9.7899999999999991</v>
      </c>
      <c r="I189">
        <v>27</v>
      </c>
    </row>
    <row r="190" spans="1:9" x14ac:dyDescent="0.2">
      <c r="A190">
        <v>189</v>
      </c>
      <c r="B190">
        <v>189</v>
      </c>
      <c r="C190" t="s">
        <v>210</v>
      </c>
      <c r="D190">
        <v>35</v>
      </c>
      <c r="E190">
        <v>-0.93300000000000005</v>
      </c>
      <c r="F190">
        <v>-25.184000000000001</v>
      </c>
      <c r="G190">
        <v>-19.117999999999999</v>
      </c>
      <c r="H190">
        <v>-6.0650000000000004</v>
      </c>
      <c r="I190">
        <v>27</v>
      </c>
    </row>
    <row r="191" spans="1:9" x14ac:dyDescent="0.2">
      <c r="A191">
        <v>190</v>
      </c>
      <c r="B191">
        <v>190</v>
      </c>
      <c r="C191" t="s">
        <v>211</v>
      </c>
      <c r="D191">
        <v>41</v>
      </c>
      <c r="E191">
        <v>-0.93600000000000005</v>
      </c>
      <c r="F191">
        <v>-25.260999999999999</v>
      </c>
      <c r="G191">
        <v>-9.65</v>
      </c>
      <c r="H191">
        <v>-15.61</v>
      </c>
      <c r="I191">
        <v>27</v>
      </c>
    </row>
    <row r="192" spans="1:9" x14ac:dyDescent="0.2">
      <c r="A192">
        <v>191</v>
      </c>
      <c r="B192">
        <v>191</v>
      </c>
      <c r="C192" t="s">
        <v>212</v>
      </c>
      <c r="D192">
        <v>42</v>
      </c>
      <c r="E192">
        <v>-0.94199999999999995</v>
      </c>
      <c r="F192">
        <v>-25.442</v>
      </c>
      <c r="G192">
        <v>-13.273999999999999</v>
      </c>
      <c r="H192">
        <v>-12.167</v>
      </c>
      <c r="I192">
        <v>27</v>
      </c>
    </row>
    <row r="193" spans="1:9" x14ac:dyDescent="0.2">
      <c r="A193">
        <v>192</v>
      </c>
      <c r="B193">
        <v>192</v>
      </c>
      <c r="C193" t="s">
        <v>213</v>
      </c>
      <c r="D193">
        <v>49</v>
      </c>
      <c r="E193">
        <v>-0.94299999999999995</v>
      </c>
      <c r="F193">
        <v>-33.021000000000001</v>
      </c>
      <c r="G193">
        <v>-30.14</v>
      </c>
      <c r="H193">
        <v>-2.879</v>
      </c>
      <c r="I193">
        <v>35</v>
      </c>
    </row>
    <row r="194" spans="1:9" x14ac:dyDescent="0.2">
      <c r="A194">
        <v>193</v>
      </c>
      <c r="B194">
        <v>193</v>
      </c>
      <c r="C194" t="s">
        <v>214</v>
      </c>
      <c r="D194">
        <v>51</v>
      </c>
      <c r="E194">
        <v>-0.96399999999999997</v>
      </c>
      <c r="F194">
        <v>-30.853000000000002</v>
      </c>
      <c r="G194">
        <v>-49.725999999999999</v>
      </c>
      <c r="H194">
        <v>18.873000000000001</v>
      </c>
      <c r="I194">
        <v>32</v>
      </c>
    </row>
    <row r="195" spans="1:9" x14ac:dyDescent="0.2">
      <c r="A195">
        <v>194</v>
      </c>
      <c r="B195">
        <v>194</v>
      </c>
      <c r="C195" t="s">
        <v>215</v>
      </c>
      <c r="D195">
        <v>66</v>
      </c>
      <c r="E195">
        <v>-1.1359999999999999</v>
      </c>
      <c r="F195">
        <v>-52.241</v>
      </c>
      <c r="G195">
        <v>-17.047000000000001</v>
      </c>
      <c r="H195">
        <v>-35.195</v>
      </c>
      <c r="I195">
        <v>46</v>
      </c>
    </row>
    <row r="196" spans="1:9" x14ac:dyDescent="0.2">
      <c r="A196">
        <v>195</v>
      </c>
      <c r="B196">
        <v>196</v>
      </c>
      <c r="C196" t="s">
        <v>216</v>
      </c>
      <c r="D196">
        <v>44</v>
      </c>
      <c r="E196">
        <v>-1.1779999999999999</v>
      </c>
      <c r="F196">
        <v>-30.622</v>
      </c>
      <c r="G196">
        <v>-26.234999999999999</v>
      </c>
      <c r="H196">
        <v>-4.3879999999999999</v>
      </c>
      <c r="I196">
        <v>26</v>
      </c>
    </row>
    <row r="197" spans="1:9" x14ac:dyDescent="0.2">
      <c r="A197">
        <v>196</v>
      </c>
      <c r="B197">
        <v>197</v>
      </c>
      <c r="C197" t="s">
        <v>217</v>
      </c>
      <c r="D197">
        <v>51</v>
      </c>
      <c r="E197">
        <v>-1.1890000000000001</v>
      </c>
      <c r="F197">
        <v>-47.548000000000002</v>
      </c>
      <c r="G197">
        <v>-46.143999999999998</v>
      </c>
      <c r="H197">
        <v>-1.4019999999999999</v>
      </c>
      <c r="I197">
        <v>40</v>
      </c>
    </row>
    <row r="198" spans="1:9" x14ac:dyDescent="0.2">
      <c r="A198">
        <v>197</v>
      </c>
      <c r="B198">
        <v>198</v>
      </c>
      <c r="C198" t="s">
        <v>218</v>
      </c>
      <c r="D198">
        <v>57</v>
      </c>
      <c r="E198">
        <v>-1.2430000000000001</v>
      </c>
      <c r="F198">
        <v>-38.518999999999998</v>
      </c>
      <c r="G198">
        <v>-40.89</v>
      </c>
      <c r="H198">
        <v>2.371</v>
      </c>
      <c r="I198">
        <v>31</v>
      </c>
    </row>
    <row r="199" spans="1:9" x14ac:dyDescent="0.2">
      <c r="A199">
        <v>198</v>
      </c>
      <c r="B199">
        <v>199</v>
      </c>
      <c r="C199" t="s">
        <v>219</v>
      </c>
      <c r="D199">
        <v>37</v>
      </c>
      <c r="E199">
        <v>-1.246</v>
      </c>
      <c r="F199">
        <v>-29.914999999999999</v>
      </c>
      <c r="G199">
        <v>-31.872</v>
      </c>
      <c r="H199">
        <v>1.956</v>
      </c>
      <c r="I199">
        <v>24</v>
      </c>
    </row>
    <row r="200" spans="1:9" x14ac:dyDescent="0.2">
      <c r="A200">
        <v>199</v>
      </c>
      <c r="B200">
        <v>200</v>
      </c>
      <c r="C200" t="s">
        <v>220</v>
      </c>
      <c r="D200">
        <v>54</v>
      </c>
      <c r="E200">
        <v>-1.2849999999999999</v>
      </c>
      <c r="F200">
        <v>-53.985999999999997</v>
      </c>
      <c r="G200">
        <v>-47.433</v>
      </c>
      <c r="H200">
        <v>-6.5519999999999996</v>
      </c>
      <c r="I200">
        <v>42</v>
      </c>
    </row>
    <row r="201" spans="1:9" x14ac:dyDescent="0.2">
      <c r="A201">
        <v>200</v>
      </c>
      <c r="B201">
        <v>202</v>
      </c>
      <c r="C201" t="s">
        <v>221</v>
      </c>
      <c r="D201">
        <v>56</v>
      </c>
      <c r="E201">
        <v>-1.42</v>
      </c>
      <c r="F201">
        <v>-61.075000000000003</v>
      </c>
      <c r="G201">
        <v>-40.094999999999999</v>
      </c>
      <c r="H201">
        <v>-20.981000000000002</v>
      </c>
      <c r="I201">
        <v>43</v>
      </c>
    </row>
    <row r="202" spans="1:9" x14ac:dyDescent="0.2">
      <c r="A202">
        <v>201</v>
      </c>
      <c r="B202">
        <v>203</v>
      </c>
      <c r="C202" t="s">
        <v>222</v>
      </c>
      <c r="D202">
        <v>36</v>
      </c>
      <c r="E202">
        <v>-1.4430000000000001</v>
      </c>
      <c r="F202">
        <v>-37.512</v>
      </c>
      <c r="G202">
        <v>-21.027000000000001</v>
      </c>
      <c r="H202">
        <v>-16.486000000000001</v>
      </c>
      <c r="I202">
        <v>26</v>
      </c>
    </row>
    <row r="203" spans="1:9" x14ac:dyDescent="0.2">
      <c r="A203">
        <v>202</v>
      </c>
      <c r="B203">
        <v>204</v>
      </c>
      <c r="C203" t="s">
        <v>223</v>
      </c>
      <c r="D203">
        <v>52</v>
      </c>
      <c r="E203">
        <v>-1.4890000000000001</v>
      </c>
      <c r="F203">
        <v>-53.619</v>
      </c>
      <c r="G203">
        <v>-37.774000000000001</v>
      </c>
      <c r="H203">
        <v>-15.845000000000001</v>
      </c>
      <c r="I203">
        <v>36</v>
      </c>
    </row>
    <row r="204" spans="1:9" x14ac:dyDescent="0.2">
      <c r="A204">
        <v>203</v>
      </c>
      <c r="B204">
        <v>205</v>
      </c>
      <c r="C204" t="s">
        <v>224</v>
      </c>
      <c r="D204">
        <v>40</v>
      </c>
      <c r="E204">
        <v>-1.5549999999999999</v>
      </c>
      <c r="F204">
        <v>-41.976999999999997</v>
      </c>
      <c r="G204">
        <v>-10.324</v>
      </c>
      <c r="H204">
        <v>-31.654</v>
      </c>
      <c r="I204">
        <v>27</v>
      </c>
    </row>
    <row r="205" spans="1:9" x14ac:dyDescent="0.2">
      <c r="A205">
        <v>204</v>
      </c>
      <c r="B205">
        <v>206</v>
      </c>
      <c r="C205" t="s">
        <v>225</v>
      </c>
      <c r="D205">
        <v>33</v>
      </c>
      <c r="E205">
        <v>-1.732</v>
      </c>
      <c r="F205">
        <v>-32.914000000000001</v>
      </c>
      <c r="G205">
        <v>-31.466000000000001</v>
      </c>
      <c r="H205">
        <v>-1.448</v>
      </c>
      <c r="I205">
        <v>19</v>
      </c>
    </row>
    <row r="206" spans="1:9" x14ac:dyDescent="0.2">
      <c r="A206">
        <v>205</v>
      </c>
      <c r="B206">
        <v>207</v>
      </c>
      <c r="C206" t="s">
        <v>226</v>
      </c>
      <c r="D206">
        <v>38</v>
      </c>
      <c r="E206">
        <v>-1.738</v>
      </c>
      <c r="F206">
        <v>-38.244999999999997</v>
      </c>
      <c r="G206">
        <v>-29.225000000000001</v>
      </c>
      <c r="H206">
        <v>-9.02</v>
      </c>
      <c r="I206">
        <v>22</v>
      </c>
    </row>
    <row r="207" spans="1:9" x14ac:dyDescent="0.2">
      <c r="A207">
        <v>206</v>
      </c>
      <c r="B207">
        <v>208</v>
      </c>
      <c r="C207" t="s">
        <v>227</v>
      </c>
      <c r="D207">
        <v>51</v>
      </c>
      <c r="E207">
        <v>-1.7789999999999999</v>
      </c>
      <c r="F207">
        <v>-62.28</v>
      </c>
      <c r="G207">
        <v>-42.225999999999999</v>
      </c>
      <c r="H207">
        <v>-20.053000000000001</v>
      </c>
      <c r="I207">
        <v>35</v>
      </c>
    </row>
    <row r="208" spans="1:9" x14ac:dyDescent="0.2">
      <c r="A208">
        <v>207</v>
      </c>
      <c r="B208">
        <v>209</v>
      </c>
      <c r="C208" t="s">
        <v>228</v>
      </c>
      <c r="D208">
        <v>51</v>
      </c>
      <c r="E208">
        <v>-1.8029999999999999</v>
      </c>
      <c r="F208">
        <v>-63.103999999999999</v>
      </c>
      <c r="G208">
        <v>-58.140999999999998</v>
      </c>
      <c r="H208">
        <v>-4.9640000000000004</v>
      </c>
      <c r="I208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8"/>
  <sheetViews>
    <sheetView workbookViewId="0">
      <selection activeCell="C25" sqref="C25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229</v>
      </c>
      <c r="G1" t="s">
        <v>8</v>
      </c>
    </row>
    <row r="2" spans="1:7" x14ac:dyDescent="0.2">
      <c r="A2">
        <v>1</v>
      </c>
      <c r="B2">
        <v>1</v>
      </c>
      <c r="C2" t="s">
        <v>9</v>
      </c>
      <c r="D2">
        <v>54</v>
      </c>
      <c r="E2">
        <v>1.2410000000000001</v>
      </c>
      <c r="F2">
        <v>50.9</v>
      </c>
      <c r="G2">
        <v>41</v>
      </c>
    </row>
    <row r="3" spans="1:7" x14ac:dyDescent="0.2">
      <c r="A3">
        <v>2</v>
      </c>
      <c r="B3">
        <v>2</v>
      </c>
      <c r="C3" t="s">
        <v>86</v>
      </c>
      <c r="D3">
        <v>49</v>
      </c>
      <c r="E3">
        <v>0.97799999999999998</v>
      </c>
      <c r="F3">
        <v>37.177999999999997</v>
      </c>
      <c r="G3">
        <v>38</v>
      </c>
    </row>
    <row r="4" spans="1:7" x14ac:dyDescent="0.2">
      <c r="A4">
        <v>3</v>
      </c>
      <c r="B4">
        <v>3</v>
      </c>
      <c r="C4" t="s">
        <v>10</v>
      </c>
      <c r="D4">
        <v>51</v>
      </c>
      <c r="E4">
        <v>0.89</v>
      </c>
      <c r="F4">
        <v>33.826999999999998</v>
      </c>
      <c r="G4">
        <v>38</v>
      </c>
    </row>
    <row r="5" spans="1:7" x14ac:dyDescent="0.2">
      <c r="A5">
        <v>4</v>
      </c>
      <c r="B5">
        <v>7</v>
      </c>
      <c r="C5" t="s">
        <v>120</v>
      </c>
      <c r="D5">
        <v>58</v>
      </c>
      <c r="E5">
        <v>0.78200000000000003</v>
      </c>
      <c r="F5">
        <v>37.551000000000002</v>
      </c>
      <c r="G5">
        <v>48</v>
      </c>
    </row>
    <row r="6" spans="1:7" x14ac:dyDescent="0.2">
      <c r="A6">
        <v>5</v>
      </c>
      <c r="B6">
        <v>5</v>
      </c>
      <c r="C6" t="s">
        <v>22</v>
      </c>
      <c r="D6">
        <v>55</v>
      </c>
      <c r="E6">
        <v>0.76900000000000002</v>
      </c>
      <c r="F6">
        <v>28.45</v>
      </c>
      <c r="G6">
        <v>37</v>
      </c>
    </row>
    <row r="7" spans="1:7" x14ac:dyDescent="0.2">
      <c r="A7">
        <v>6</v>
      </c>
      <c r="B7">
        <v>6</v>
      </c>
      <c r="C7" t="s">
        <v>50</v>
      </c>
      <c r="D7">
        <v>62</v>
      </c>
      <c r="E7">
        <v>0.76800000000000002</v>
      </c>
      <c r="F7">
        <v>37.645000000000003</v>
      </c>
      <c r="G7">
        <v>49</v>
      </c>
    </row>
    <row r="8" spans="1:7" x14ac:dyDescent="0.2">
      <c r="A8">
        <v>7</v>
      </c>
      <c r="B8">
        <v>8</v>
      </c>
      <c r="C8" t="s">
        <v>69</v>
      </c>
      <c r="D8">
        <v>66</v>
      </c>
      <c r="E8">
        <v>0.76300000000000001</v>
      </c>
      <c r="F8">
        <v>32.822000000000003</v>
      </c>
      <c r="G8">
        <v>43</v>
      </c>
    </row>
    <row r="9" spans="1:7" x14ac:dyDescent="0.2">
      <c r="A9">
        <v>8</v>
      </c>
      <c r="B9">
        <v>10</v>
      </c>
      <c r="C9" t="s">
        <v>24</v>
      </c>
      <c r="D9">
        <v>55</v>
      </c>
      <c r="E9">
        <v>0.70599999999999996</v>
      </c>
      <c r="F9">
        <v>24.704999999999998</v>
      </c>
      <c r="G9">
        <v>35</v>
      </c>
    </row>
    <row r="10" spans="1:7" x14ac:dyDescent="0.2">
      <c r="A10">
        <v>9</v>
      </c>
      <c r="B10">
        <v>4</v>
      </c>
      <c r="C10" t="s">
        <v>25</v>
      </c>
      <c r="D10">
        <v>47</v>
      </c>
      <c r="E10">
        <v>0.65200000000000002</v>
      </c>
      <c r="F10">
        <v>19.558</v>
      </c>
      <c r="G10">
        <v>30</v>
      </c>
    </row>
    <row r="11" spans="1:7" x14ac:dyDescent="0.2">
      <c r="A11">
        <v>10</v>
      </c>
      <c r="B11">
        <v>13</v>
      </c>
      <c r="C11" t="s">
        <v>67</v>
      </c>
      <c r="D11">
        <v>54</v>
      </c>
      <c r="E11">
        <v>0.64100000000000001</v>
      </c>
      <c r="F11">
        <v>28.850999999999999</v>
      </c>
      <c r="G11">
        <v>45</v>
      </c>
    </row>
    <row r="12" spans="1:7" x14ac:dyDescent="0.2">
      <c r="A12">
        <v>11</v>
      </c>
      <c r="B12">
        <v>12</v>
      </c>
      <c r="C12" t="s">
        <v>60</v>
      </c>
      <c r="D12">
        <v>62</v>
      </c>
      <c r="E12">
        <v>0.63900000000000001</v>
      </c>
      <c r="F12">
        <v>27.488</v>
      </c>
      <c r="G12">
        <v>43</v>
      </c>
    </row>
    <row r="13" spans="1:7" x14ac:dyDescent="0.2">
      <c r="A13">
        <v>12</v>
      </c>
      <c r="B13">
        <v>11</v>
      </c>
      <c r="C13" t="s">
        <v>21</v>
      </c>
      <c r="D13">
        <v>67</v>
      </c>
      <c r="E13">
        <v>0.63300000000000001</v>
      </c>
      <c r="F13">
        <v>29.774000000000001</v>
      </c>
      <c r="G13">
        <v>47</v>
      </c>
    </row>
    <row r="14" spans="1:7" x14ac:dyDescent="0.2">
      <c r="A14">
        <v>13</v>
      </c>
      <c r="B14">
        <v>14</v>
      </c>
      <c r="C14" t="s">
        <v>11</v>
      </c>
      <c r="D14">
        <v>53</v>
      </c>
      <c r="E14">
        <v>0.60899999999999999</v>
      </c>
      <c r="F14">
        <v>22.515000000000001</v>
      </c>
      <c r="G14">
        <v>37</v>
      </c>
    </row>
    <row r="15" spans="1:7" x14ac:dyDescent="0.2">
      <c r="A15" t="s">
        <v>230</v>
      </c>
      <c r="B15">
        <v>9</v>
      </c>
      <c r="C15" t="s">
        <v>23</v>
      </c>
      <c r="D15">
        <v>49</v>
      </c>
      <c r="E15">
        <v>0.60199999999999998</v>
      </c>
      <c r="F15">
        <v>17.446000000000002</v>
      </c>
      <c r="G15">
        <v>29</v>
      </c>
    </row>
    <row r="16" spans="1:7" x14ac:dyDescent="0.2">
      <c r="A16" t="s">
        <v>230</v>
      </c>
      <c r="B16">
        <v>17</v>
      </c>
      <c r="C16" t="s">
        <v>17</v>
      </c>
      <c r="D16">
        <v>59</v>
      </c>
      <c r="E16">
        <v>0.60199999999999998</v>
      </c>
      <c r="F16">
        <v>23.491</v>
      </c>
      <c r="G16">
        <v>39</v>
      </c>
    </row>
    <row r="17" spans="1:7" x14ac:dyDescent="0.2">
      <c r="A17">
        <v>16</v>
      </c>
      <c r="B17">
        <v>15</v>
      </c>
      <c r="C17" t="s">
        <v>199</v>
      </c>
      <c r="D17">
        <v>50</v>
      </c>
      <c r="E17">
        <v>0.58599999999999997</v>
      </c>
      <c r="F17">
        <v>21.672999999999998</v>
      </c>
      <c r="G17">
        <v>37</v>
      </c>
    </row>
    <row r="18" spans="1:7" x14ac:dyDescent="0.2">
      <c r="A18">
        <v>17</v>
      </c>
      <c r="B18">
        <v>19</v>
      </c>
      <c r="C18" t="s">
        <v>15</v>
      </c>
      <c r="D18">
        <v>53</v>
      </c>
      <c r="E18">
        <v>0.53400000000000003</v>
      </c>
      <c r="F18">
        <v>18.146000000000001</v>
      </c>
      <c r="G18">
        <v>34</v>
      </c>
    </row>
    <row r="19" spans="1:7" x14ac:dyDescent="0.2">
      <c r="A19">
        <v>18</v>
      </c>
      <c r="B19">
        <v>20</v>
      </c>
      <c r="C19" t="s">
        <v>95</v>
      </c>
      <c r="D19">
        <v>73</v>
      </c>
      <c r="E19">
        <v>0.51800000000000002</v>
      </c>
      <c r="F19">
        <v>27.460999999999999</v>
      </c>
      <c r="G19">
        <v>53</v>
      </c>
    </row>
    <row r="20" spans="1:7" x14ac:dyDescent="0.2">
      <c r="A20">
        <v>19</v>
      </c>
      <c r="B20">
        <v>16</v>
      </c>
      <c r="C20" t="s">
        <v>104</v>
      </c>
      <c r="D20">
        <v>56</v>
      </c>
      <c r="E20">
        <v>0.51100000000000001</v>
      </c>
      <c r="F20">
        <v>21.440999999999999</v>
      </c>
      <c r="G20">
        <v>42</v>
      </c>
    </row>
    <row r="21" spans="1:7" x14ac:dyDescent="0.2">
      <c r="A21">
        <v>20</v>
      </c>
      <c r="B21">
        <v>31</v>
      </c>
      <c r="C21" t="s">
        <v>140</v>
      </c>
      <c r="D21">
        <v>58</v>
      </c>
      <c r="E21">
        <v>0.49199999999999999</v>
      </c>
      <c r="F21">
        <v>19.696000000000002</v>
      </c>
      <c r="G21">
        <v>40</v>
      </c>
    </row>
    <row r="22" spans="1:7" x14ac:dyDescent="0.2">
      <c r="A22">
        <v>21</v>
      </c>
      <c r="B22">
        <v>22</v>
      </c>
      <c r="C22" t="s">
        <v>30</v>
      </c>
      <c r="D22">
        <v>68</v>
      </c>
      <c r="E22">
        <v>0.47799999999999998</v>
      </c>
      <c r="F22">
        <v>25.352</v>
      </c>
      <c r="G22">
        <v>53</v>
      </c>
    </row>
    <row r="23" spans="1:7" x14ac:dyDescent="0.2">
      <c r="A23">
        <v>22</v>
      </c>
      <c r="B23">
        <v>18</v>
      </c>
      <c r="C23" t="s">
        <v>33</v>
      </c>
      <c r="D23">
        <v>49</v>
      </c>
      <c r="E23">
        <v>0.46</v>
      </c>
      <c r="F23">
        <v>19.332000000000001</v>
      </c>
      <c r="G23">
        <v>42</v>
      </c>
    </row>
    <row r="24" spans="1:7" x14ac:dyDescent="0.2">
      <c r="A24">
        <v>23</v>
      </c>
      <c r="B24">
        <v>24</v>
      </c>
      <c r="C24" t="s">
        <v>101</v>
      </c>
      <c r="D24">
        <v>66</v>
      </c>
      <c r="E24">
        <v>0.45800000000000002</v>
      </c>
      <c r="F24">
        <v>21.076000000000001</v>
      </c>
      <c r="G24">
        <v>46</v>
      </c>
    </row>
    <row r="25" spans="1:7" x14ac:dyDescent="0.2">
      <c r="A25">
        <v>24</v>
      </c>
      <c r="B25">
        <v>25</v>
      </c>
      <c r="C25" t="s">
        <v>57</v>
      </c>
      <c r="D25">
        <v>63</v>
      </c>
      <c r="E25">
        <v>0.45500000000000002</v>
      </c>
      <c r="F25">
        <v>24.114999999999998</v>
      </c>
      <c r="G25">
        <v>53</v>
      </c>
    </row>
    <row r="26" spans="1:7" x14ac:dyDescent="0.2">
      <c r="A26">
        <v>25</v>
      </c>
      <c r="B26">
        <v>27</v>
      </c>
      <c r="C26" t="s">
        <v>43</v>
      </c>
      <c r="D26">
        <v>69</v>
      </c>
      <c r="E26">
        <v>0.45200000000000001</v>
      </c>
      <c r="F26">
        <v>21.221</v>
      </c>
      <c r="G26">
        <v>47</v>
      </c>
    </row>
    <row r="27" spans="1:7" x14ac:dyDescent="0.2">
      <c r="A27">
        <v>26</v>
      </c>
      <c r="B27">
        <v>21</v>
      </c>
      <c r="C27" t="s">
        <v>61</v>
      </c>
      <c r="D27">
        <v>69</v>
      </c>
      <c r="E27">
        <v>0.437</v>
      </c>
      <c r="F27">
        <v>19.655000000000001</v>
      </c>
      <c r="G27">
        <v>45</v>
      </c>
    </row>
    <row r="28" spans="1:7" x14ac:dyDescent="0.2">
      <c r="A28">
        <v>27</v>
      </c>
      <c r="B28">
        <v>26</v>
      </c>
      <c r="C28" t="s">
        <v>14</v>
      </c>
      <c r="D28">
        <v>63</v>
      </c>
      <c r="E28">
        <v>0.43099999999999999</v>
      </c>
      <c r="F28">
        <v>20.245999999999999</v>
      </c>
      <c r="G28">
        <v>47</v>
      </c>
    </row>
    <row r="29" spans="1:7" x14ac:dyDescent="0.2">
      <c r="A29">
        <v>28</v>
      </c>
      <c r="B29">
        <v>23</v>
      </c>
      <c r="C29" t="s">
        <v>12</v>
      </c>
      <c r="D29">
        <v>45</v>
      </c>
      <c r="E29">
        <v>0.43</v>
      </c>
      <c r="F29">
        <v>12.026999999999999</v>
      </c>
      <c r="G29">
        <v>28</v>
      </c>
    </row>
    <row r="30" spans="1:7" x14ac:dyDescent="0.2">
      <c r="A30">
        <v>29</v>
      </c>
      <c r="B30">
        <v>28</v>
      </c>
      <c r="C30" t="s">
        <v>53</v>
      </c>
      <c r="D30">
        <v>63</v>
      </c>
      <c r="E30">
        <v>0.42899999999999999</v>
      </c>
      <c r="F30">
        <v>18.452000000000002</v>
      </c>
      <c r="G30">
        <v>43</v>
      </c>
    </row>
    <row r="31" spans="1:7" x14ac:dyDescent="0.2">
      <c r="A31">
        <v>30</v>
      </c>
      <c r="B31" t="s">
        <v>231</v>
      </c>
      <c r="C31" t="s">
        <v>19</v>
      </c>
      <c r="D31">
        <v>51</v>
      </c>
      <c r="E31">
        <v>0.42699999999999999</v>
      </c>
      <c r="F31">
        <v>15.384</v>
      </c>
      <c r="G31">
        <v>36</v>
      </c>
    </row>
    <row r="32" spans="1:7" x14ac:dyDescent="0.2">
      <c r="A32">
        <v>31</v>
      </c>
      <c r="B32">
        <v>32</v>
      </c>
      <c r="C32" t="s">
        <v>186</v>
      </c>
      <c r="D32">
        <v>45</v>
      </c>
      <c r="E32">
        <v>0.42099999999999999</v>
      </c>
      <c r="F32">
        <v>13.88</v>
      </c>
      <c r="G32">
        <v>33</v>
      </c>
    </row>
    <row r="33" spans="1:7" x14ac:dyDescent="0.2">
      <c r="A33">
        <v>32</v>
      </c>
      <c r="B33">
        <v>34</v>
      </c>
      <c r="C33" t="s">
        <v>31</v>
      </c>
      <c r="D33">
        <v>43</v>
      </c>
      <c r="E33">
        <v>0.40300000000000002</v>
      </c>
      <c r="F33">
        <v>12.909000000000001</v>
      </c>
      <c r="G33">
        <v>32</v>
      </c>
    </row>
    <row r="34" spans="1:7" x14ac:dyDescent="0.2">
      <c r="A34">
        <v>33</v>
      </c>
      <c r="B34">
        <v>33</v>
      </c>
      <c r="C34" t="s">
        <v>114</v>
      </c>
      <c r="D34">
        <v>33</v>
      </c>
      <c r="E34">
        <v>0.40100000000000002</v>
      </c>
      <c r="F34">
        <v>7.6139999999999999</v>
      </c>
      <c r="G34">
        <v>19</v>
      </c>
    </row>
    <row r="35" spans="1:7" x14ac:dyDescent="0.2">
      <c r="A35">
        <v>34</v>
      </c>
      <c r="B35">
        <v>35</v>
      </c>
      <c r="C35" t="s">
        <v>34</v>
      </c>
      <c r="D35">
        <v>88</v>
      </c>
      <c r="E35">
        <v>0.378</v>
      </c>
      <c r="F35">
        <v>25.689</v>
      </c>
      <c r="G35">
        <v>68</v>
      </c>
    </row>
    <row r="36" spans="1:7" x14ac:dyDescent="0.2">
      <c r="A36" t="s">
        <v>232</v>
      </c>
      <c r="B36" t="s">
        <v>231</v>
      </c>
      <c r="C36" t="s">
        <v>45</v>
      </c>
      <c r="D36">
        <v>46</v>
      </c>
      <c r="E36">
        <v>0.36899999999999999</v>
      </c>
      <c r="F36">
        <v>12.173999999999999</v>
      </c>
      <c r="G36">
        <v>33</v>
      </c>
    </row>
    <row r="37" spans="1:7" x14ac:dyDescent="0.2">
      <c r="A37" t="s">
        <v>232</v>
      </c>
      <c r="B37">
        <v>37</v>
      </c>
      <c r="C37" t="s">
        <v>223</v>
      </c>
      <c r="D37">
        <v>52</v>
      </c>
      <c r="E37">
        <v>0.36899999999999999</v>
      </c>
      <c r="F37">
        <v>13.288</v>
      </c>
      <c r="G37">
        <v>36</v>
      </c>
    </row>
    <row r="38" spans="1:7" x14ac:dyDescent="0.2">
      <c r="A38">
        <v>37</v>
      </c>
      <c r="B38">
        <v>36</v>
      </c>
      <c r="C38" t="s">
        <v>118</v>
      </c>
      <c r="D38">
        <v>52</v>
      </c>
      <c r="E38">
        <v>0.36799999999999999</v>
      </c>
      <c r="F38">
        <v>16.57</v>
      </c>
      <c r="G38">
        <v>45</v>
      </c>
    </row>
    <row r="39" spans="1:7" x14ac:dyDescent="0.2">
      <c r="A39">
        <v>38</v>
      </c>
      <c r="B39">
        <v>38</v>
      </c>
      <c r="C39" t="s">
        <v>112</v>
      </c>
      <c r="D39">
        <v>62</v>
      </c>
      <c r="E39">
        <v>0.35599999999999998</v>
      </c>
      <c r="F39">
        <v>18.501999999999999</v>
      </c>
      <c r="G39">
        <v>52</v>
      </c>
    </row>
    <row r="40" spans="1:7" x14ac:dyDescent="0.2">
      <c r="A40">
        <v>39</v>
      </c>
      <c r="B40">
        <v>39</v>
      </c>
      <c r="C40" t="s">
        <v>27</v>
      </c>
      <c r="D40">
        <v>35</v>
      </c>
      <c r="E40">
        <v>0.313</v>
      </c>
      <c r="F40">
        <v>8.1440000000000001</v>
      </c>
      <c r="G40">
        <v>26</v>
      </c>
    </row>
    <row r="41" spans="1:7" x14ac:dyDescent="0.2">
      <c r="A41">
        <v>40</v>
      </c>
      <c r="B41">
        <v>43</v>
      </c>
      <c r="C41" t="s">
        <v>40</v>
      </c>
      <c r="D41">
        <v>75</v>
      </c>
      <c r="E41">
        <v>0.31</v>
      </c>
      <c r="F41">
        <v>17.977</v>
      </c>
      <c r="G41">
        <v>58</v>
      </c>
    </row>
    <row r="42" spans="1:7" x14ac:dyDescent="0.2">
      <c r="A42">
        <v>41</v>
      </c>
      <c r="B42">
        <v>44</v>
      </c>
      <c r="C42" t="s">
        <v>46</v>
      </c>
      <c r="D42">
        <v>58</v>
      </c>
      <c r="E42">
        <v>0.309</v>
      </c>
      <c r="F42">
        <v>13.298</v>
      </c>
      <c r="G42">
        <v>43</v>
      </c>
    </row>
    <row r="43" spans="1:7" x14ac:dyDescent="0.2">
      <c r="A43">
        <v>42</v>
      </c>
      <c r="B43">
        <v>46</v>
      </c>
      <c r="C43" t="s">
        <v>129</v>
      </c>
      <c r="D43">
        <v>67</v>
      </c>
      <c r="E43">
        <v>0.30299999999999999</v>
      </c>
      <c r="F43">
        <v>16.036000000000001</v>
      </c>
      <c r="G43">
        <v>53</v>
      </c>
    </row>
    <row r="44" spans="1:7" x14ac:dyDescent="0.2">
      <c r="A44">
        <v>43</v>
      </c>
      <c r="B44">
        <v>47</v>
      </c>
      <c r="C44" t="s">
        <v>90</v>
      </c>
      <c r="D44">
        <v>55</v>
      </c>
      <c r="E44">
        <v>0.30099999999999999</v>
      </c>
      <c r="F44">
        <v>13.247</v>
      </c>
      <c r="G44">
        <v>44</v>
      </c>
    </row>
    <row r="45" spans="1:7" x14ac:dyDescent="0.2">
      <c r="A45">
        <v>44</v>
      </c>
      <c r="B45">
        <v>49</v>
      </c>
      <c r="C45" t="s">
        <v>116</v>
      </c>
      <c r="D45">
        <v>68</v>
      </c>
      <c r="E45">
        <v>0.29699999999999999</v>
      </c>
      <c r="F45">
        <v>15.423</v>
      </c>
      <c r="G45">
        <v>52</v>
      </c>
    </row>
    <row r="46" spans="1:7" x14ac:dyDescent="0.2">
      <c r="A46">
        <v>45</v>
      </c>
      <c r="B46">
        <v>50</v>
      </c>
      <c r="C46" t="s">
        <v>145</v>
      </c>
      <c r="D46">
        <v>67</v>
      </c>
      <c r="E46">
        <v>0.29599999999999999</v>
      </c>
      <c r="F46">
        <v>14.492000000000001</v>
      </c>
      <c r="G46">
        <v>49</v>
      </c>
    </row>
    <row r="47" spans="1:7" x14ac:dyDescent="0.2">
      <c r="A47">
        <v>46</v>
      </c>
      <c r="B47">
        <v>40</v>
      </c>
      <c r="C47" t="s">
        <v>38</v>
      </c>
      <c r="D47">
        <v>68</v>
      </c>
      <c r="E47">
        <v>0.29499999999999998</v>
      </c>
      <c r="F47">
        <v>13.861000000000001</v>
      </c>
      <c r="G47">
        <v>47</v>
      </c>
    </row>
    <row r="48" spans="1:7" x14ac:dyDescent="0.2">
      <c r="A48">
        <v>47</v>
      </c>
      <c r="B48" t="s">
        <v>233</v>
      </c>
      <c r="C48" t="s">
        <v>13</v>
      </c>
      <c r="D48">
        <v>46</v>
      </c>
      <c r="E48">
        <v>0.29399999999999998</v>
      </c>
      <c r="F48">
        <v>9.6880000000000006</v>
      </c>
      <c r="G48">
        <v>33</v>
      </c>
    </row>
    <row r="49" spans="1:7" x14ac:dyDescent="0.2">
      <c r="A49">
        <v>48</v>
      </c>
      <c r="B49">
        <v>51</v>
      </c>
      <c r="C49" t="s">
        <v>131</v>
      </c>
      <c r="D49">
        <v>66</v>
      </c>
      <c r="E49">
        <v>0.29199999999999998</v>
      </c>
      <c r="F49">
        <v>14.022</v>
      </c>
      <c r="G49">
        <v>48</v>
      </c>
    </row>
    <row r="50" spans="1:7" x14ac:dyDescent="0.2">
      <c r="A50">
        <v>49</v>
      </c>
      <c r="B50">
        <v>52</v>
      </c>
      <c r="C50" t="s">
        <v>49</v>
      </c>
      <c r="D50">
        <v>56</v>
      </c>
      <c r="E50">
        <v>0.28799999999999998</v>
      </c>
      <c r="F50">
        <v>11.247</v>
      </c>
      <c r="G50">
        <v>39</v>
      </c>
    </row>
    <row r="51" spans="1:7" x14ac:dyDescent="0.2">
      <c r="A51">
        <v>50</v>
      </c>
      <c r="B51">
        <v>56</v>
      </c>
      <c r="C51" t="s">
        <v>26</v>
      </c>
      <c r="D51">
        <v>58</v>
      </c>
      <c r="E51">
        <v>0.28599999999999998</v>
      </c>
      <c r="F51">
        <v>14.02</v>
      </c>
      <c r="G51">
        <v>49</v>
      </c>
    </row>
    <row r="52" spans="1:7" x14ac:dyDescent="0.2">
      <c r="A52">
        <v>51</v>
      </c>
      <c r="B52">
        <v>41</v>
      </c>
      <c r="C52" t="s">
        <v>47</v>
      </c>
      <c r="D52">
        <v>74</v>
      </c>
      <c r="E52">
        <v>0.27600000000000002</v>
      </c>
      <c r="F52">
        <v>14.919</v>
      </c>
      <c r="G52">
        <v>54</v>
      </c>
    </row>
    <row r="53" spans="1:7" x14ac:dyDescent="0.2">
      <c r="A53" t="s">
        <v>234</v>
      </c>
      <c r="B53">
        <v>69</v>
      </c>
      <c r="C53" t="s">
        <v>124</v>
      </c>
      <c r="D53">
        <v>33</v>
      </c>
      <c r="E53">
        <v>0.27200000000000002</v>
      </c>
      <c r="F53">
        <v>3.8109999999999999</v>
      </c>
      <c r="G53">
        <v>14</v>
      </c>
    </row>
    <row r="54" spans="1:7" x14ac:dyDescent="0.2">
      <c r="A54" t="s">
        <v>234</v>
      </c>
      <c r="B54" t="s">
        <v>233</v>
      </c>
      <c r="C54" t="s">
        <v>18</v>
      </c>
      <c r="D54">
        <v>69</v>
      </c>
      <c r="E54">
        <v>0.27200000000000002</v>
      </c>
      <c r="F54">
        <v>14.167999999999999</v>
      </c>
      <c r="G54">
        <v>52</v>
      </c>
    </row>
    <row r="55" spans="1:7" x14ac:dyDescent="0.2">
      <c r="A55">
        <v>54</v>
      </c>
      <c r="B55">
        <v>59</v>
      </c>
      <c r="C55" t="s">
        <v>28</v>
      </c>
      <c r="D55">
        <v>64</v>
      </c>
      <c r="E55">
        <v>0.27</v>
      </c>
      <c r="F55">
        <v>14.829000000000001</v>
      </c>
      <c r="G55">
        <v>55</v>
      </c>
    </row>
    <row r="56" spans="1:7" x14ac:dyDescent="0.2">
      <c r="A56">
        <v>55</v>
      </c>
      <c r="B56">
        <v>42</v>
      </c>
      <c r="C56" t="s">
        <v>82</v>
      </c>
      <c r="D56">
        <v>69</v>
      </c>
      <c r="E56">
        <v>0.26800000000000002</v>
      </c>
      <c r="F56">
        <v>12.587999999999999</v>
      </c>
      <c r="G56">
        <v>47</v>
      </c>
    </row>
    <row r="57" spans="1:7" x14ac:dyDescent="0.2">
      <c r="A57">
        <v>56</v>
      </c>
      <c r="B57">
        <v>57</v>
      </c>
      <c r="C57" t="s">
        <v>81</v>
      </c>
      <c r="D57">
        <v>61</v>
      </c>
      <c r="E57">
        <v>0.26600000000000001</v>
      </c>
      <c r="F57">
        <v>12.747999999999999</v>
      </c>
      <c r="G57">
        <v>48</v>
      </c>
    </row>
    <row r="58" spans="1:7" x14ac:dyDescent="0.2">
      <c r="A58">
        <v>57</v>
      </c>
      <c r="B58">
        <v>58</v>
      </c>
      <c r="C58" t="s">
        <v>179</v>
      </c>
      <c r="D58">
        <v>59</v>
      </c>
      <c r="E58">
        <v>0.26400000000000001</v>
      </c>
      <c r="F58">
        <v>10.814</v>
      </c>
      <c r="G58">
        <v>41</v>
      </c>
    </row>
    <row r="59" spans="1:7" x14ac:dyDescent="0.2">
      <c r="A59">
        <v>58</v>
      </c>
      <c r="B59">
        <v>48</v>
      </c>
      <c r="C59" t="s">
        <v>109</v>
      </c>
      <c r="D59">
        <v>80</v>
      </c>
      <c r="E59">
        <v>0.25600000000000001</v>
      </c>
      <c r="F59">
        <v>14.843</v>
      </c>
      <c r="G59">
        <v>58</v>
      </c>
    </row>
    <row r="60" spans="1:7" x14ac:dyDescent="0.2">
      <c r="A60">
        <v>59</v>
      </c>
      <c r="B60">
        <v>61</v>
      </c>
      <c r="C60" t="s">
        <v>189</v>
      </c>
      <c r="D60">
        <v>56</v>
      </c>
      <c r="E60">
        <v>0.245</v>
      </c>
      <c r="F60">
        <v>10.53</v>
      </c>
      <c r="G60">
        <v>43</v>
      </c>
    </row>
    <row r="61" spans="1:7" x14ac:dyDescent="0.2">
      <c r="A61">
        <v>60</v>
      </c>
      <c r="B61">
        <v>70</v>
      </c>
      <c r="C61" t="s">
        <v>158</v>
      </c>
      <c r="D61">
        <v>56</v>
      </c>
      <c r="E61">
        <v>0.23499999999999999</v>
      </c>
      <c r="F61">
        <v>7.0380000000000003</v>
      </c>
      <c r="G61">
        <v>30</v>
      </c>
    </row>
    <row r="62" spans="1:7" x14ac:dyDescent="0.2">
      <c r="A62">
        <v>61</v>
      </c>
      <c r="B62">
        <v>45</v>
      </c>
      <c r="C62" t="s">
        <v>133</v>
      </c>
      <c r="D62">
        <v>64</v>
      </c>
      <c r="E62">
        <v>0.23400000000000001</v>
      </c>
      <c r="F62">
        <v>12.167</v>
      </c>
      <c r="G62">
        <v>52</v>
      </c>
    </row>
    <row r="63" spans="1:7" x14ac:dyDescent="0.2">
      <c r="A63">
        <v>62</v>
      </c>
      <c r="B63">
        <v>63</v>
      </c>
      <c r="C63" t="s">
        <v>94</v>
      </c>
      <c r="D63">
        <v>55</v>
      </c>
      <c r="E63">
        <v>0.23</v>
      </c>
      <c r="F63">
        <v>8.9819999999999993</v>
      </c>
      <c r="G63">
        <v>39</v>
      </c>
    </row>
    <row r="64" spans="1:7" x14ac:dyDescent="0.2">
      <c r="A64">
        <v>63</v>
      </c>
      <c r="B64" t="s">
        <v>235</v>
      </c>
      <c r="C64" t="s">
        <v>62</v>
      </c>
      <c r="D64">
        <v>58</v>
      </c>
      <c r="E64">
        <v>0.22600000000000001</v>
      </c>
      <c r="F64">
        <v>7.9189999999999996</v>
      </c>
      <c r="G64">
        <v>35</v>
      </c>
    </row>
    <row r="65" spans="1:7" x14ac:dyDescent="0.2">
      <c r="A65">
        <v>64</v>
      </c>
      <c r="B65">
        <v>66</v>
      </c>
      <c r="C65" t="s">
        <v>137</v>
      </c>
      <c r="D65">
        <v>66</v>
      </c>
      <c r="E65">
        <v>0.224</v>
      </c>
      <c r="F65">
        <v>12.084</v>
      </c>
      <c r="G65">
        <v>54</v>
      </c>
    </row>
    <row r="66" spans="1:7" x14ac:dyDescent="0.2">
      <c r="A66">
        <v>65</v>
      </c>
      <c r="B66">
        <v>68</v>
      </c>
      <c r="C66" t="s">
        <v>48</v>
      </c>
      <c r="D66">
        <v>67</v>
      </c>
      <c r="E66">
        <v>0.216</v>
      </c>
      <c r="F66">
        <v>11.439</v>
      </c>
      <c r="G66">
        <v>53</v>
      </c>
    </row>
    <row r="67" spans="1:7" x14ac:dyDescent="0.2">
      <c r="A67">
        <v>66</v>
      </c>
      <c r="B67" t="s">
        <v>235</v>
      </c>
      <c r="C67" t="s">
        <v>64</v>
      </c>
      <c r="D67">
        <v>61</v>
      </c>
      <c r="E67">
        <v>0.20699999999999999</v>
      </c>
      <c r="F67">
        <v>8.2919999999999998</v>
      </c>
      <c r="G67">
        <v>40</v>
      </c>
    </row>
    <row r="68" spans="1:7" x14ac:dyDescent="0.2">
      <c r="A68">
        <v>67</v>
      </c>
      <c r="B68">
        <v>62</v>
      </c>
      <c r="C68" t="s">
        <v>71</v>
      </c>
      <c r="D68">
        <v>45</v>
      </c>
      <c r="E68">
        <v>0.20300000000000001</v>
      </c>
      <c r="F68">
        <v>6.0960000000000001</v>
      </c>
      <c r="G68">
        <v>30</v>
      </c>
    </row>
    <row r="69" spans="1:7" x14ac:dyDescent="0.2">
      <c r="A69">
        <v>68</v>
      </c>
      <c r="B69">
        <v>74</v>
      </c>
      <c r="C69" t="s">
        <v>59</v>
      </c>
      <c r="D69">
        <v>47</v>
      </c>
      <c r="E69">
        <v>0.20200000000000001</v>
      </c>
      <c r="F69">
        <v>5.6689999999999996</v>
      </c>
      <c r="G69">
        <v>28</v>
      </c>
    </row>
    <row r="70" spans="1:7" x14ac:dyDescent="0.2">
      <c r="A70">
        <v>69</v>
      </c>
      <c r="B70">
        <v>71</v>
      </c>
      <c r="C70" t="s">
        <v>16</v>
      </c>
      <c r="D70">
        <v>35</v>
      </c>
      <c r="E70">
        <v>0.19800000000000001</v>
      </c>
      <c r="F70">
        <v>4.9470000000000001</v>
      </c>
      <c r="G70">
        <v>25</v>
      </c>
    </row>
    <row r="71" spans="1:7" x14ac:dyDescent="0.2">
      <c r="A71">
        <v>70</v>
      </c>
      <c r="B71">
        <v>60</v>
      </c>
      <c r="C71" t="s">
        <v>51</v>
      </c>
      <c r="D71">
        <v>50</v>
      </c>
      <c r="E71">
        <v>0.18099999999999999</v>
      </c>
      <c r="F71">
        <v>6.1609999999999996</v>
      </c>
      <c r="G71">
        <v>34</v>
      </c>
    </row>
    <row r="72" spans="1:7" x14ac:dyDescent="0.2">
      <c r="A72">
        <v>71</v>
      </c>
      <c r="B72">
        <v>95</v>
      </c>
      <c r="C72" t="s">
        <v>106</v>
      </c>
      <c r="D72">
        <v>52</v>
      </c>
      <c r="E72">
        <v>0.16800000000000001</v>
      </c>
      <c r="F72">
        <v>6.0410000000000004</v>
      </c>
      <c r="G72">
        <v>36</v>
      </c>
    </row>
    <row r="73" spans="1:7" x14ac:dyDescent="0.2">
      <c r="A73">
        <v>72</v>
      </c>
      <c r="B73">
        <v>80</v>
      </c>
      <c r="C73" t="s">
        <v>141</v>
      </c>
      <c r="D73">
        <v>60</v>
      </c>
      <c r="E73">
        <v>0.16500000000000001</v>
      </c>
      <c r="F73">
        <v>7.1139999999999999</v>
      </c>
      <c r="G73">
        <v>43</v>
      </c>
    </row>
    <row r="74" spans="1:7" x14ac:dyDescent="0.2">
      <c r="A74">
        <v>73</v>
      </c>
      <c r="B74">
        <v>53</v>
      </c>
      <c r="C74" t="s">
        <v>204</v>
      </c>
      <c r="D74">
        <v>39</v>
      </c>
      <c r="E74">
        <v>0.158</v>
      </c>
      <c r="F74">
        <v>3.7879999999999998</v>
      </c>
      <c r="G74">
        <v>24</v>
      </c>
    </row>
    <row r="75" spans="1:7" x14ac:dyDescent="0.2">
      <c r="A75">
        <v>74</v>
      </c>
      <c r="B75">
        <v>75</v>
      </c>
      <c r="C75" t="s">
        <v>89</v>
      </c>
      <c r="D75">
        <v>38</v>
      </c>
      <c r="E75">
        <v>0.156</v>
      </c>
      <c r="F75">
        <v>3.8919999999999999</v>
      </c>
      <c r="G75">
        <v>25</v>
      </c>
    </row>
    <row r="76" spans="1:7" x14ac:dyDescent="0.2">
      <c r="A76">
        <v>75</v>
      </c>
      <c r="B76">
        <v>67</v>
      </c>
      <c r="C76" t="s">
        <v>130</v>
      </c>
      <c r="D76">
        <v>74</v>
      </c>
      <c r="E76">
        <v>0.151</v>
      </c>
      <c r="F76">
        <v>7.2670000000000003</v>
      </c>
      <c r="G76">
        <v>48</v>
      </c>
    </row>
    <row r="77" spans="1:7" x14ac:dyDescent="0.2">
      <c r="A77">
        <v>76</v>
      </c>
      <c r="B77">
        <v>76</v>
      </c>
      <c r="C77" t="s">
        <v>197</v>
      </c>
      <c r="D77">
        <v>63</v>
      </c>
      <c r="E77">
        <v>0.14599999999999999</v>
      </c>
      <c r="F77">
        <v>5.976</v>
      </c>
      <c r="G77">
        <v>41</v>
      </c>
    </row>
    <row r="78" spans="1:7" x14ac:dyDescent="0.2">
      <c r="A78" t="s">
        <v>236</v>
      </c>
      <c r="B78">
        <v>77</v>
      </c>
      <c r="C78" t="s">
        <v>184</v>
      </c>
      <c r="D78">
        <v>44</v>
      </c>
      <c r="E78">
        <v>0.14399999999999999</v>
      </c>
      <c r="F78">
        <v>4.3090000000000002</v>
      </c>
      <c r="G78">
        <v>30</v>
      </c>
    </row>
    <row r="79" spans="1:7" x14ac:dyDescent="0.2">
      <c r="A79" t="s">
        <v>236</v>
      </c>
      <c r="B79">
        <v>78</v>
      </c>
      <c r="C79" t="s">
        <v>39</v>
      </c>
      <c r="D79">
        <v>71</v>
      </c>
      <c r="E79">
        <v>0.14399999999999999</v>
      </c>
      <c r="F79">
        <v>6.3449999999999998</v>
      </c>
      <c r="G79">
        <v>44</v>
      </c>
    </row>
    <row r="80" spans="1:7" x14ac:dyDescent="0.2">
      <c r="A80">
        <v>79</v>
      </c>
      <c r="B80">
        <v>72</v>
      </c>
      <c r="C80" t="s">
        <v>70</v>
      </c>
      <c r="D80">
        <v>51</v>
      </c>
      <c r="E80">
        <v>0.14000000000000001</v>
      </c>
      <c r="F80">
        <v>4.4829999999999997</v>
      </c>
      <c r="G80">
        <v>32</v>
      </c>
    </row>
    <row r="81" spans="1:7" x14ac:dyDescent="0.2">
      <c r="A81">
        <v>80</v>
      </c>
      <c r="B81">
        <v>79</v>
      </c>
      <c r="C81" t="s">
        <v>65</v>
      </c>
      <c r="D81">
        <v>44</v>
      </c>
      <c r="E81">
        <v>0.13100000000000001</v>
      </c>
      <c r="F81">
        <v>4.9720000000000004</v>
      </c>
      <c r="G81">
        <v>38</v>
      </c>
    </row>
    <row r="82" spans="1:7" x14ac:dyDescent="0.2">
      <c r="A82">
        <v>81</v>
      </c>
      <c r="B82" t="s">
        <v>237</v>
      </c>
      <c r="C82" t="s">
        <v>148</v>
      </c>
      <c r="D82">
        <v>54</v>
      </c>
      <c r="E82">
        <v>0.127</v>
      </c>
      <c r="F82">
        <v>4.7140000000000004</v>
      </c>
      <c r="G82">
        <v>37</v>
      </c>
    </row>
    <row r="83" spans="1:7" x14ac:dyDescent="0.2">
      <c r="A83">
        <v>82</v>
      </c>
      <c r="B83">
        <v>83</v>
      </c>
      <c r="C83" t="s">
        <v>42</v>
      </c>
      <c r="D83">
        <v>56</v>
      </c>
      <c r="E83">
        <v>0.124</v>
      </c>
      <c r="F83">
        <v>6.2110000000000003</v>
      </c>
      <c r="G83">
        <v>50</v>
      </c>
    </row>
    <row r="84" spans="1:7" x14ac:dyDescent="0.2">
      <c r="A84">
        <v>83</v>
      </c>
      <c r="B84">
        <v>84</v>
      </c>
      <c r="C84" t="s">
        <v>215</v>
      </c>
      <c r="D84">
        <v>66</v>
      </c>
      <c r="E84">
        <v>0.122</v>
      </c>
      <c r="F84">
        <v>5.6269999999999998</v>
      </c>
      <c r="G84">
        <v>46</v>
      </c>
    </row>
    <row r="85" spans="1:7" x14ac:dyDescent="0.2">
      <c r="A85">
        <v>84</v>
      </c>
      <c r="B85" t="s">
        <v>238</v>
      </c>
      <c r="C85" t="s">
        <v>174</v>
      </c>
      <c r="D85">
        <v>55</v>
      </c>
      <c r="E85">
        <v>0.11700000000000001</v>
      </c>
      <c r="F85">
        <v>4.3360000000000003</v>
      </c>
      <c r="G85">
        <v>37</v>
      </c>
    </row>
    <row r="86" spans="1:7" x14ac:dyDescent="0.2">
      <c r="A86" t="s">
        <v>238</v>
      </c>
      <c r="B86">
        <v>87</v>
      </c>
      <c r="C86" t="s">
        <v>209</v>
      </c>
      <c r="D86">
        <v>37</v>
      </c>
      <c r="E86">
        <v>0.113</v>
      </c>
      <c r="F86">
        <v>3.048</v>
      </c>
      <c r="G86">
        <v>27</v>
      </c>
    </row>
    <row r="87" spans="1:7" x14ac:dyDescent="0.2">
      <c r="A87" t="s">
        <v>238</v>
      </c>
      <c r="B87">
        <v>106</v>
      </c>
      <c r="C87" t="s">
        <v>107</v>
      </c>
      <c r="D87">
        <v>36</v>
      </c>
      <c r="E87">
        <v>0.113</v>
      </c>
      <c r="F87">
        <v>2.7149999999999999</v>
      </c>
      <c r="G87">
        <v>24</v>
      </c>
    </row>
    <row r="88" spans="1:7" x14ac:dyDescent="0.2">
      <c r="A88" t="s">
        <v>239</v>
      </c>
      <c r="B88">
        <v>73</v>
      </c>
      <c r="C88" t="s">
        <v>105</v>
      </c>
      <c r="D88">
        <v>67</v>
      </c>
      <c r="E88">
        <v>0.111</v>
      </c>
      <c r="F88">
        <v>5.234</v>
      </c>
      <c r="G88">
        <v>47</v>
      </c>
    </row>
    <row r="89" spans="1:7" x14ac:dyDescent="0.2">
      <c r="A89" t="s">
        <v>239</v>
      </c>
      <c r="B89" t="s">
        <v>240</v>
      </c>
      <c r="C89" t="s">
        <v>166</v>
      </c>
      <c r="D89">
        <v>64</v>
      </c>
      <c r="E89">
        <v>0.111</v>
      </c>
      <c r="F89">
        <v>4.0890000000000004</v>
      </c>
      <c r="G89">
        <v>37</v>
      </c>
    </row>
    <row r="90" spans="1:7" x14ac:dyDescent="0.2">
      <c r="A90" t="s">
        <v>239</v>
      </c>
      <c r="B90">
        <v>88</v>
      </c>
      <c r="C90" t="s">
        <v>56</v>
      </c>
      <c r="D90">
        <v>65</v>
      </c>
      <c r="E90">
        <v>0.111</v>
      </c>
      <c r="F90">
        <v>5.4379999999999997</v>
      </c>
      <c r="G90">
        <v>49</v>
      </c>
    </row>
    <row r="91" spans="1:7" x14ac:dyDescent="0.2">
      <c r="A91" t="s">
        <v>241</v>
      </c>
      <c r="B91" t="s">
        <v>237</v>
      </c>
      <c r="C91" t="s">
        <v>97</v>
      </c>
      <c r="D91">
        <v>51</v>
      </c>
      <c r="E91">
        <v>0.108</v>
      </c>
      <c r="F91">
        <v>3.7709999999999999</v>
      </c>
      <c r="G91">
        <v>35</v>
      </c>
    </row>
    <row r="92" spans="1:7" x14ac:dyDescent="0.2">
      <c r="A92" t="s">
        <v>241</v>
      </c>
      <c r="B92">
        <v>89</v>
      </c>
      <c r="C92" t="s">
        <v>127</v>
      </c>
      <c r="D92">
        <v>56</v>
      </c>
      <c r="E92">
        <v>0.108</v>
      </c>
      <c r="F92">
        <v>4.6390000000000002</v>
      </c>
      <c r="G92">
        <v>43</v>
      </c>
    </row>
    <row r="93" spans="1:7" x14ac:dyDescent="0.2">
      <c r="A93">
        <v>92</v>
      </c>
      <c r="B93">
        <v>90</v>
      </c>
      <c r="C93" t="s">
        <v>181</v>
      </c>
      <c r="D93">
        <v>50</v>
      </c>
      <c r="E93">
        <v>0.107</v>
      </c>
      <c r="F93">
        <v>3.762</v>
      </c>
      <c r="G93">
        <v>35</v>
      </c>
    </row>
    <row r="94" spans="1:7" x14ac:dyDescent="0.2">
      <c r="A94">
        <v>93</v>
      </c>
      <c r="B94" t="s">
        <v>238</v>
      </c>
      <c r="C94" t="s">
        <v>93</v>
      </c>
      <c r="D94">
        <v>74</v>
      </c>
      <c r="E94">
        <v>9.0999999999999998E-2</v>
      </c>
      <c r="F94">
        <v>5.7119999999999997</v>
      </c>
      <c r="G94">
        <v>63</v>
      </c>
    </row>
    <row r="95" spans="1:7" x14ac:dyDescent="0.2">
      <c r="A95">
        <v>94</v>
      </c>
      <c r="B95">
        <v>92</v>
      </c>
      <c r="C95" t="s">
        <v>68</v>
      </c>
      <c r="D95">
        <v>63</v>
      </c>
      <c r="E95">
        <v>8.5999999999999993E-2</v>
      </c>
      <c r="F95">
        <v>4.0350000000000001</v>
      </c>
      <c r="G95">
        <v>47</v>
      </c>
    </row>
    <row r="96" spans="1:7" x14ac:dyDescent="0.2">
      <c r="A96">
        <v>95</v>
      </c>
      <c r="B96">
        <v>93</v>
      </c>
      <c r="C96" t="s">
        <v>168</v>
      </c>
      <c r="D96">
        <v>52</v>
      </c>
      <c r="E96">
        <v>8.5000000000000006E-2</v>
      </c>
      <c r="F96">
        <v>3.7360000000000002</v>
      </c>
      <c r="G96">
        <v>44</v>
      </c>
    </row>
    <row r="97" spans="1:7" x14ac:dyDescent="0.2">
      <c r="A97">
        <v>96</v>
      </c>
      <c r="B97">
        <v>94</v>
      </c>
      <c r="C97" t="s">
        <v>91</v>
      </c>
      <c r="D97">
        <v>66</v>
      </c>
      <c r="E97">
        <v>8.4000000000000005E-2</v>
      </c>
      <c r="F97">
        <v>4.3550000000000004</v>
      </c>
      <c r="G97">
        <v>52</v>
      </c>
    </row>
    <row r="98" spans="1:7" x14ac:dyDescent="0.2">
      <c r="A98">
        <v>97</v>
      </c>
      <c r="B98" t="s">
        <v>240</v>
      </c>
      <c r="C98" t="s">
        <v>74</v>
      </c>
      <c r="D98">
        <v>52</v>
      </c>
      <c r="E98">
        <v>7.9000000000000001E-2</v>
      </c>
      <c r="F98">
        <v>3.1680000000000001</v>
      </c>
      <c r="G98">
        <v>40</v>
      </c>
    </row>
    <row r="99" spans="1:7" x14ac:dyDescent="0.2">
      <c r="A99">
        <v>98</v>
      </c>
      <c r="B99">
        <v>98</v>
      </c>
      <c r="C99" t="s">
        <v>103</v>
      </c>
      <c r="D99">
        <v>76</v>
      </c>
      <c r="E99">
        <v>7.6999999999999999E-2</v>
      </c>
      <c r="F99">
        <v>4.907</v>
      </c>
      <c r="G99">
        <v>64</v>
      </c>
    </row>
    <row r="100" spans="1:7" x14ac:dyDescent="0.2">
      <c r="A100">
        <v>99</v>
      </c>
      <c r="B100">
        <v>99</v>
      </c>
      <c r="C100" t="s">
        <v>188</v>
      </c>
      <c r="D100">
        <v>67</v>
      </c>
      <c r="E100">
        <v>7.3999999999999996E-2</v>
      </c>
      <c r="F100">
        <v>3.6080000000000001</v>
      </c>
      <c r="G100">
        <v>49</v>
      </c>
    </row>
    <row r="101" spans="1:7" x14ac:dyDescent="0.2">
      <c r="A101">
        <v>100</v>
      </c>
      <c r="B101">
        <v>110</v>
      </c>
      <c r="C101" t="s">
        <v>182</v>
      </c>
      <c r="D101">
        <v>51</v>
      </c>
      <c r="E101">
        <v>6.5000000000000002E-2</v>
      </c>
      <c r="F101">
        <v>2.2629999999999999</v>
      </c>
      <c r="G101">
        <v>35</v>
      </c>
    </row>
    <row r="102" spans="1:7" x14ac:dyDescent="0.2">
      <c r="A102">
        <v>101</v>
      </c>
      <c r="B102">
        <v>101</v>
      </c>
      <c r="C102" t="s">
        <v>144</v>
      </c>
      <c r="D102">
        <v>45</v>
      </c>
      <c r="E102">
        <v>6.4000000000000001E-2</v>
      </c>
      <c r="F102">
        <v>1.859</v>
      </c>
      <c r="G102">
        <v>29</v>
      </c>
    </row>
    <row r="103" spans="1:7" x14ac:dyDescent="0.2">
      <c r="A103">
        <v>102</v>
      </c>
      <c r="B103">
        <v>102</v>
      </c>
      <c r="C103" t="s">
        <v>222</v>
      </c>
      <c r="D103">
        <v>36</v>
      </c>
      <c r="E103">
        <v>6.3E-2</v>
      </c>
      <c r="F103">
        <v>1.627</v>
      </c>
      <c r="G103">
        <v>26</v>
      </c>
    </row>
    <row r="104" spans="1:7" x14ac:dyDescent="0.2">
      <c r="A104">
        <v>103</v>
      </c>
      <c r="B104">
        <v>103</v>
      </c>
      <c r="C104" t="s">
        <v>111</v>
      </c>
      <c r="D104">
        <v>67</v>
      </c>
      <c r="E104">
        <v>6.2E-2</v>
      </c>
      <c r="F104">
        <v>3.0579999999999998</v>
      </c>
      <c r="G104">
        <v>49</v>
      </c>
    </row>
    <row r="105" spans="1:7" x14ac:dyDescent="0.2">
      <c r="A105">
        <v>104</v>
      </c>
      <c r="B105">
        <v>91</v>
      </c>
      <c r="C105" t="s">
        <v>20</v>
      </c>
      <c r="D105">
        <v>57</v>
      </c>
      <c r="E105">
        <v>5.8999999999999997E-2</v>
      </c>
      <c r="F105">
        <v>2.9119999999999999</v>
      </c>
      <c r="G105">
        <v>49</v>
      </c>
    </row>
    <row r="106" spans="1:7" x14ac:dyDescent="0.2">
      <c r="A106">
        <v>105</v>
      </c>
      <c r="B106">
        <v>104</v>
      </c>
      <c r="C106" t="s">
        <v>150</v>
      </c>
      <c r="D106">
        <v>54</v>
      </c>
      <c r="E106">
        <v>5.8000000000000003E-2</v>
      </c>
      <c r="F106">
        <v>2.4159999999999999</v>
      </c>
      <c r="G106">
        <v>42</v>
      </c>
    </row>
    <row r="107" spans="1:7" x14ac:dyDescent="0.2">
      <c r="A107">
        <v>106</v>
      </c>
      <c r="B107">
        <v>105</v>
      </c>
      <c r="C107" t="s">
        <v>36</v>
      </c>
      <c r="D107">
        <v>54</v>
      </c>
      <c r="E107">
        <v>5.3999999999999999E-2</v>
      </c>
      <c r="F107">
        <v>2.3180000000000001</v>
      </c>
      <c r="G107">
        <v>43</v>
      </c>
    </row>
    <row r="108" spans="1:7" x14ac:dyDescent="0.2">
      <c r="A108">
        <v>107</v>
      </c>
      <c r="B108">
        <v>108</v>
      </c>
      <c r="C108" t="s">
        <v>178</v>
      </c>
      <c r="D108">
        <v>34</v>
      </c>
      <c r="E108">
        <v>4.2999999999999997E-2</v>
      </c>
      <c r="F108">
        <v>0.72799999999999998</v>
      </c>
      <c r="G108">
        <v>17</v>
      </c>
    </row>
    <row r="109" spans="1:7" x14ac:dyDescent="0.2">
      <c r="A109">
        <v>108</v>
      </c>
      <c r="B109">
        <v>109</v>
      </c>
      <c r="C109" t="s">
        <v>35</v>
      </c>
      <c r="D109">
        <v>56</v>
      </c>
      <c r="E109">
        <v>4.1000000000000002E-2</v>
      </c>
      <c r="F109">
        <v>1.607</v>
      </c>
      <c r="G109">
        <v>39</v>
      </c>
    </row>
    <row r="110" spans="1:7" x14ac:dyDescent="0.2">
      <c r="A110" t="s">
        <v>242</v>
      </c>
      <c r="B110">
        <v>107</v>
      </c>
      <c r="C110" t="s">
        <v>41</v>
      </c>
      <c r="D110">
        <v>34</v>
      </c>
      <c r="E110">
        <v>0.04</v>
      </c>
      <c r="F110">
        <v>1.0049999999999999</v>
      </c>
      <c r="G110">
        <v>25</v>
      </c>
    </row>
    <row r="111" spans="1:7" x14ac:dyDescent="0.2">
      <c r="A111" t="s">
        <v>242</v>
      </c>
      <c r="B111">
        <v>100</v>
      </c>
      <c r="C111" t="s">
        <v>113</v>
      </c>
      <c r="D111">
        <v>45</v>
      </c>
      <c r="E111">
        <v>0.04</v>
      </c>
      <c r="F111">
        <v>1.3460000000000001</v>
      </c>
      <c r="G111">
        <v>34</v>
      </c>
    </row>
    <row r="112" spans="1:7" x14ac:dyDescent="0.2">
      <c r="A112">
        <v>111</v>
      </c>
      <c r="B112">
        <v>111</v>
      </c>
      <c r="C112" t="s">
        <v>119</v>
      </c>
      <c r="D112">
        <v>61</v>
      </c>
      <c r="E112">
        <v>3.6999999999999998E-2</v>
      </c>
      <c r="F112">
        <v>1.7370000000000001</v>
      </c>
      <c r="G112">
        <v>47</v>
      </c>
    </row>
    <row r="113" spans="1:7" x14ac:dyDescent="0.2">
      <c r="A113">
        <v>112</v>
      </c>
      <c r="B113">
        <v>121</v>
      </c>
      <c r="C113" t="s">
        <v>55</v>
      </c>
      <c r="D113">
        <v>77</v>
      </c>
      <c r="E113">
        <v>3.4000000000000002E-2</v>
      </c>
      <c r="F113">
        <v>1.659</v>
      </c>
      <c r="G113">
        <v>49</v>
      </c>
    </row>
    <row r="114" spans="1:7" x14ac:dyDescent="0.2">
      <c r="A114">
        <v>113</v>
      </c>
      <c r="B114">
        <v>129</v>
      </c>
      <c r="C114" t="s">
        <v>79</v>
      </c>
      <c r="D114">
        <v>57</v>
      </c>
      <c r="E114">
        <v>3.3000000000000002E-2</v>
      </c>
      <c r="F114">
        <v>1.351</v>
      </c>
      <c r="G114">
        <v>41</v>
      </c>
    </row>
    <row r="115" spans="1:7" x14ac:dyDescent="0.2">
      <c r="A115">
        <v>114</v>
      </c>
      <c r="B115">
        <v>112</v>
      </c>
      <c r="C115" t="s">
        <v>216</v>
      </c>
      <c r="D115">
        <v>44</v>
      </c>
      <c r="E115">
        <v>3.1E-2</v>
      </c>
      <c r="F115">
        <v>0.80200000000000005</v>
      </c>
      <c r="G115">
        <v>26</v>
      </c>
    </row>
    <row r="116" spans="1:7" x14ac:dyDescent="0.2">
      <c r="A116" t="s">
        <v>126</v>
      </c>
      <c r="B116" t="s">
        <v>125</v>
      </c>
      <c r="C116" t="s">
        <v>87</v>
      </c>
      <c r="D116">
        <v>80</v>
      </c>
      <c r="E116">
        <v>2.9000000000000001E-2</v>
      </c>
      <c r="F116">
        <v>1.7150000000000001</v>
      </c>
      <c r="G116">
        <v>60</v>
      </c>
    </row>
    <row r="117" spans="1:7" x14ac:dyDescent="0.2">
      <c r="A117" t="s">
        <v>126</v>
      </c>
      <c r="B117" t="s">
        <v>125</v>
      </c>
      <c r="C117" t="s">
        <v>142</v>
      </c>
      <c r="D117">
        <v>53</v>
      </c>
      <c r="E117">
        <v>2.9000000000000001E-2</v>
      </c>
      <c r="F117">
        <v>1.1379999999999999</v>
      </c>
      <c r="G117">
        <v>39</v>
      </c>
    </row>
    <row r="118" spans="1:7" x14ac:dyDescent="0.2">
      <c r="A118">
        <v>117</v>
      </c>
      <c r="B118">
        <v>116</v>
      </c>
      <c r="C118" t="s">
        <v>98</v>
      </c>
      <c r="D118">
        <v>58</v>
      </c>
      <c r="E118">
        <v>2.8000000000000001E-2</v>
      </c>
      <c r="F118">
        <v>1.1299999999999999</v>
      </c>
      <c r="G118">
        <v>40</v>
      </c>
    </row>
    <row r="119" spans="1:7" x14ac:dyDescent="0.2">
      <c r="A119">
        <v>118</v>
      </c>
      <c r="B119">
        <v>117</v>
      </c>
      <c r="C119" t="s">
        <v>160</v>
      </c>
      <c r="D119">
        <v>63</v>
      </c>
      <c r="E119">
        <v>2.3E-2</v>
      </c>
      <c r="F119">
        <v>1.1850000000000001</v>
      </c>
      <c r="G119">
        <v>51</v>
      </c>
    </row>
    <row r="120" spans="1:7" x14ac:dyDescent="0.2">
      <c r="A120">
        <v>119</v>
      </c>
      <c r="B120">
        <v>118</v>
      </c>
      <c r="C120" t="s">
        <v>134</v>
      </c>
      <c r="D120">
        <v>68</v>
      </c>
      <c r="E120">
        <v>1.7999999999999999E-2</v>
      </c>
      <c r="F120">
        <v>0.84799999999999998</v>
      </c>
      <c r="G120">
        <v>46</v>
      </c>
    </row>
    <row r="121" spans="1:7" x14ac:dyDescent="0.2">
      <c r="A121">
        <v>120</v>
      </c>
      <c r="B121">
        <v>119</v>
      </c>
      <c r="C121" t="s">
        <v>211</v>
      </c>
      <c r="D121">
        <v>41</v>
      </c>
      <c r="E121">
        <v>1.7000000000000001E-2</v>
      </c>
      <c r="F121">
        <v>0.45200000000000001</v>
      </c>
      <c r="G121">
        <v>27</v>
      </c>
    </row>
    <row r="122" spans="1:7" x14ac:dyDescent="0.2">
      <c r="A122">
        <v>121</v>
      </c>
      <c r="B122">
        <v>130</v>
      </c>
      <c r="C122" t="s">
        <v>183</v>
      </c>
      <c r="D122">
        <v>55</v>
      </c>
      <c r="E122">
        <v>7.0000000000000001E-3</v>
      </c>
      <c r="F122">
        <v>0.318</v>
      </c>
      <c r="G122">
        <v>48</v>
      </c>
    </row>
    <row r="123" spans="1:7" x14ac:dyDescent="0.2">
      <c r="A123" t="s">
        <v>243</v>
      </c>
      <c r="B123" t="s">
        <v>243</v>
      </c>
      <c r="C123" t="s">
        <v>191</v>
      </c>
      <c r="D123">
        <v>42</v>
      </c>
      <c r="E123">
        <v>1E-3</v>
      </c>
      <c r="F123">
        <v>2.5999999999999999E-2</v>
      </c>
      <c r="G123">
        <v>26</v>
      </c>
    </row>
    <row r="124" spans="1:7" x14ac:dyDescent="0.2">
      <c r="A124" t="s">
        <v>243</v>
      </c>
      <c r="B124" t="s">
        <v>243</v>
      </c>
      <c r="C124" t="s">
        <v>149</v>
      </c>
      <c r="D124">
        <v>58</v>
      </c>
      <c r="E124">
        <v>1E-3</v>
      </c>
      <c r="F124">
        <v>6.3E-2</v>
      </c>
      <c r="G124">
        <v>46</v>
      </c>
    </row>
    <row r="125" spans="1:7" x14ac:dyDescent="0.2">
      <c r="A125" t="s">
        <v>243</v>
      </c>
      <c r="B125">
        <v>113</v>
      </c>
      <c r="C125" t="s">
        <v>136</v>
      </c>
      <c r="D125">
        <v>66</v>
      </c>
      <c r="E125">
        <v>1E-3</v>
      </c>
      <c r="F125">
        <v>6.0999999999999999E-2</v>
      </c>
      <c r="G125">
        <v>44</v>
      </c>
    </row>
    <row r="126" spans="1:7" x14ac:dyDescent="0.2">
      <c r="A126">
        <v>125</v>
      </c>
      <c r="B126">
        <v>124</v>
      </c>
      <c r="C126" t="s">
        <v>83</v>
      </c>
      <c r="D126">
        <v>54</v>
      </c>
      <c r="E126">
        <v>-3.0000000000000001E-3</v>
      </c>
      <c r="F126">
        <v>-0.14799999999999999</v>
      </c>
      <c r="G126">
        <v>45</v>
      </c>
    </row>
    <row r="127" spans="1:7" x14ac:dyDescent="0.2">
      <c r="A127">
        <v>126</v>
      </c>
      <c r="B127">
        <v>125</v>
      </c>
      <c r="C127" t="s">
        <v>52</v>
      </c>
      <c r="D127">
        <v>42</v>
      </c>
      <c r="E127">
        <v>-6.0000000000000001E-3</v>
      </c>
      <c r="F127">
        <v>-0.193</v>
      </c>
      <c r="G127">
        <v>33</v>
      </c>
    </row>
    <row r="128" spans="1:7" x14ac:dyDescent="0.2">
      <c r="A128">
        <v>127</v>
      </c>
      <c r="B128">
        <v>126</v>
      </c>
      <c r="C128" t="s">
        <v>117</v>
      </c>
      <c r="D128">
        <v>51</v>
      </c>
      <c r="E128">
        <v>-7.0000000000000001E-3</v>
      </c>
      <c r="F128">
        <v>-0.27100000000000002</v>
      </c>
      <c r="G128">
        <v>37</v>
      </c>
    </row>
    <row r="129" spans="1:7" x14ac:dyDescent="0.2">
      <c r="A129">
        <v>128</v>
      </c>
      <c r="B129">
        <v>127</v>
      </c>
      <c r="C129" t="s">
        <v>175</v>
      </c>
      <c r="D129">
        <v>51</v>
      </c>
      <c r="E129">
        <v>-1.2999999999999999E-2</v>
      </c>
      <c r="F129">
        <v>-0.41799999999999998</v>
      </c>
      <c r="G129">
        <v>33</v>
      </c>
    </row>
    <row r="130" spans="1:7" x14ac:dyDescent="0.2">
      <c r="A130">
        <v>129</v>
      </c>
      <c r="B130">
        <v>120</v>
      </c>
      <c r="C130" t="s">
        <v>29</v>
      </c>
      <c r="D130">
        <v>57</v>
      </c>
      <c r="E130">
        <v>-1.4E-2</v>
      </c>
      <c r="F130">
        <v>-0.64300000000000002</v>
      </c>
      <c r="G130">
        <v>45</v>
      </c>
    </row>
    <row r="131" spans="1:7" x14ac:dyDescent="0.2">
      <c r="A131">
        <v>130</v>
      </c>
      <c r="B131">
        <v>128</v>
      </c>
      <c r="C131" t="s">
        <v>202</v>
      </c>
      <c r="D131">
        <v>37</v>
      </c>
      <c r="E131">
        <v>-1.7999999999999999E-2</v>
      </c>
      <c r="F131">
        <v>-0.52600000000000002</v>
      </c>
      <c r="G131">
        <v>29</v>
      </c>
    </row>
    <row r="132" spans="1:7" x14ac:dyDescent="0.2">
      <c r="A132">
        <v>131</v>
      </c>
      <c r="B132">
        <v>131</v>
      </c>
      <c r="C132" t="s">
        <v>123</v>
      </c>
      <c r="D132">
        <v>66</v>
      </c>
      <c r="E132">
        <v>-2.8000000000000001E-2</v>
      </c>
      <c r="F132">
        <v>-1.371</v>
      </c>
      <c r="G132">
        <v>49</v>
      </c>
    </row>
    <row r="133" spans="1:7" x14ac:dyDescent="0.2">
      <c r="A133">
        <v>132</v>
      </c>
      <c r="B133">
        <v>132</v>
      </c>
      <c r="C133" t="s">
        <v>139</v>
      </c>
      <c r="D133">
        <v>63</v>
      </c>
      <c r="E133">
        <v>-2.9000000000000001E-2</v>
      </c>
      <c r="F133">
        <v>-1.405</v>
      </c>
      <c r="G133">
        <v>49</v>
      </c>
    </row>
    <row r="134" spans="1:7" x14ac:dyDescent="0.2">
      <c r="A134">
        <v>133</v>
      </c>
      <c r="B134">
        <v>133</v>
      </c>
      <c r="C134" t="s">
        <v>99</v>
      </c>
      <c r="D134">
        <v>62</v>
      </c>
      <c r="E134">
        <v>-3.3000000000000002E-2</v>
      </c>
      <c r="F134">
        <v>-1.5029999999999999</v>
      </c>
      <c r="G134">
        <v>45</v>
      </c>
    </row>
    <row r="135" spans="1:7" x14ac:dyDescent="0.2">
      <c r="A135">
        <v>134</v>
      </c>
      <c r="B135" t="s">
        <v>154</v>
      </c>
      <c r="C135" t="s">
        <v>84</v>
      </c>
      <c r="D135">
        <v>67</v>
      </c>
      <c r="E135">
        <v>-3.9E-2</v>
      </c>
      <c r="F135">
        <v>-1.579</v>
      </c>
      <c r="G135">
        <v>41</v>
      </c>
    </row>
    <row r="136" spans="1:7" x14ac:dyDescent="0.2">
      <c r="A136">
        <v>135</v>
      </c>
      <c r="B136">
        <v>134</v>
      </c>
      <c r="C136" t="s">
        <v>170</v>
      </c>
      <c r="D136">
        <v>67</v>
      </c>
      <c r="E136">
        <v>-4.1000000000000002E-2</v>
      </c>
      <c r="F136">
        <v>-2.1859999999999999</v>
      </c>
      <c r="G136">
        <v>53</v>
      </c>
    </row>
    <row r="137" spans="1:7" x14ac:dyDescent="0.2">
      <c r="A137">
        <v>136</v>
      </c>
      <c r="B137">
        <v>135</v>
      </c>
      <c r="C137" t="s">
        <v>205</v>
      </c>
      <c r="D137">
        <v>41</v>
      </c>
      <c r="E137">
        <v>-4.2000000000000003E-2</v>
      </c>
      <c r="F137">
        <v>-0.997</v>
      </c>
      <c r="G137">
        <v>24</v>
      </c>
    </row>
    <row r="138" spans="1:7" x14ac:dyDescent="0.2">
      <c r="A138">
        <v>137</v>
      </c>
      <c r="B138">
        <v>136</v>
      </c>
      <c r="C138" t="s">
        <v>151</v>
      </c>
      <c r="D138">
        <v>59</v>
      </c>
      <c r="E138">
        <v>-4.7E-2</v>
      </c>
      <c r="F138">
        <v>-2.1989999999999998</v>
      </c>
      <c r="G138">
        <v>47</v>
      </c>
    </row>
    <row r="139" spans="1:7" x14ac:dyDescent="0.2">
      <c r="A139">
        <v>138</v>
      </c>
      <c r="B139">
        <v>146</v>
      </c>
      <c r="C139" t="s">
        <v>85</v>
      </c>
      <c r="D139">
        <v>51</v>
      </c>
      <c r="E139">
        <v>-4.8000000000000001E-2</v>
      </c>
      <c r="F139">
        <v>-2.0230000000000001</v>
      </c>
      <c r="G139">
        <v>42</v>
      </c>
    </row>
    <row r="140" spans="1:7" x14ac:dyDescent="0.2">
      <c r="A140">
        <v>139</v>
      </c>
      <c r="B140">
        <v>140</v>
      </c>
      <c r="C140" t="s">
        <v>192</v>
      </c>
      <c r="D140">
        <v>57</v>
      </c>
      <c r="E140">
        <v>-0.05</v>
      </c>
      <c r="F140">
        <v>-1.732</v>
      </c>
      <c r="G140">
        <v>35</v>
      </c>
    </row>
    <row r="141" spans="1:7" x14ac:dyDescent="0.2">
      <c r="A141">
        <v>140</v>
      </c>
      <c r="B141">
        <v>137</v>
      </c>
      <c r="C141" t="s">
        <v>171</v>
      </c>
      <c r="D141">
        <v>62</v>
      </c>
      <c r="E141">
        <v>-5.0999999999999997E-2</v>
      </c>
      <c r="F141">
        <v>-2.4300000000000002</v>
      </c>
      <c r="G141">
        <v>48</v>
      </c>
    </row>
    <row r="142" spans="1:7" x14ac:dyDescent="0.2">
      <c r="A142">
        <v>141</v>
      </c>
      <c r="B142" t="s">
        <v>154</v>
      </c>
      <c r="C142" t="s">
        <v>161</v>
      </c>
      <c r="D142">
        <v>47</v>
      </c>
      <c r="E142">
        <v>-5.7000000000000002E-2</v>
      </c>
      <c r="F142">
        <v>-1.7609999999999999</v>
      </c>
      <c r="G142">
        <v>31</v>
      </c>
    </row>
    <row r="143" spans="1:7" x14ac:dyDescent="0.2">
      <c r="A143">
        <v>142</v>
      </c>
      <c r="B143">
        <v>141</v>
      </c>
      <c r="C143" t="s">
        <v>128</v>
      </c>
      <c r="D143">
        <v>66</v>
      </c>
      <c r="E143">
        <v>-6.8000000000000005E-2</v>
      </c>
      <c r="F143">
        <v>-3.7349999999999999</v>
      </c>
      <c r="G143">
        <v>55</v>
      </c>
    </row>
    <row r="144" spans="1:7" x14ac:dyDescent="0.2">
      <c r="A144">
        <v>143</v>
      </c>
      <c r="B144">
        <v>142</v>
      </c>
      <c r="C144" t="s">
        <v>152</v>
      </c>
      <c r="D144">
        <v>66</v>
      </c>
      <c r="E144">
        <v>-6.9000000000000006E-2</v>
      </c>
      <c r="F144">
        <v>-3.5059999999999998</v>
      </c>
      <c r="G144">
        <v>51</v>
      </c>
    </row>
    <row r="145" spans="1:7" x14ac:dyDescent="0.2">
      <c r="A145">
        <v>144</v>
      </c>
      <c r="B145">
        <v>143</v>
      </c>
      <c r="C145" t="s">
        <v>212</v>
      </c>
      <c r="D145">
        <v>42</v>
      </c>
      <c r="E145">
        <v>-7.2999999999999995E-2</v>
      </c>
      <c r="F145">
        <v>-1.9690000000000001</v>
      </c>
      <c r="G145">
        <v>27</v>
      </c>
    </row>
    <row r="146" spans="1:7" x14ac:dyDescent="0.2">
      <c r="A146">
        <v>145</v>
      </c>
      <c r="B146">
        <v>145</v>
      </c>
      <c r="C146" t="s">
        <v>224</v>
      </c>
      <c r="D146">
        <v>40</v>
      </c>
      <c r="E146">
        <v>-9.8000000000000004E-2</v>
      </c>
      <c r="F146">
        <v>-2.64</v>
      </c>
      <c r="G146">
        <v>27</v>
      </c>
    </row>
    <row r="147" spans="1:7" x14ac:dyDescent="0.2">
      <c r="A147">
        <v>146</v>
      </c>
      <c r="B147">
        <v>144</v>
      </c>
      <c r="C147" t="s">
        <v>122</v>
      </c>
      <c r="D147">
        <v>63</v>
      </c>
      <c r="E147">
        <v>-0.109</v>
      </c>
      <c r="F147">
        <v>-5.2080000000000002</v>
      </c>
      <c r="G147">
        <v>48</v>
      </c>
    </row>
    <row r="148" spans="1:7" x14ac:dyDescent="0.2">
      <c r="A148">
        <v>147</v>
      </c>
      <c r="B148">
        <v>147</v>
      </c>
      <c r="C148" t="s">
        <v>200</v>
      </c>
      <c r="D148">
        <v>58</v>
      </c>
      <c r="E148">
        <v>-0.111</v>
      </c>
      <c r="F148">
        <v>-4.891</v>
      </c>
      <c r="G148">
        <v>44</v>
      </c>
    </row>
    <row r="149" spans="1:7" x14ac:dyDescent="0.2">
      <c r="A149">
        <v>148</v>
      </c>
      <c r="B149">
        <v>148</v>
      </c>
      <c r="C149" t="s">
        <v>121</v>
      </c>
      <c r="D149">
        <v>60</v>
      </c>
      <c r="E149">
        <v>-0.11700000000000001</v>
      </c>
      <c r="F149">
        <v>-5.7460000000000004</v>
      </c>
      <c r="G149">
        <v>49</v>
      </c>
    </row>
    <row r="150" spans="1:7" x14ac:dyDescent="0.2">
      <c r="A150">
        <v>149</v>
      </c>
      <c r="B150">
        <v>153</v>
      </c>
      <c r="C150" t="s">
        <v>115</v>
      </c>
      <c r="D150">
        <v>76</v>
      </c>
      <c r="E150">
        <v>-0.13800000000000001</v>
      </c>
      <c r="F150">
        <v>-8.5299999999999994</v>
      </c>
      <c r="G150">
        <v>62</v>
      </c>
    </row>
    <row r="151" spans="1:7" x14ac:dyDescent="0.2">
      <c r="A151">
        <v>150</v>
      </c>
      <c r="B151">
        <v>150</v>
      </c>
      <c r="C151" t="s">
        <v>217</v>
      </c>
      <c r="D151">
        <v>51</v>
      </c>
      <c r="E151">
        <v>-0.14399999999999999</v>
      </c>
      <c r="F151">
        <v>-5.7649999999999997</v>
      </c>
      <c r="G151">
        <v>40</v>
      </c>
    </row>
    <row r="152" spans="1:7" x14ac:dyDescent="0.2">
      <c r="A152">
        <v>151</v>
      </c>
      <c r="B152">
        <v>151</v>
      </c>
      <c r="C152" t="s">
        <v>157</v>
      </c>
      <c r="D152">
        <v>58</v>
      </c>
      <c r="E152">
        <v>-0.154</v>
      </c>
      <c r="F152">
        <v>-6.7830000000000004</v>
      </c>
      <c r="G152">
        <v>44</v>
      </c>
    </row>
    <row r="153" spans="1:7" x14ac:dyDescent="0.2">
      <c r="A153">
        <v>152</v>
      </c>
      <c r="B153">
        <v>152</v>
      </c>
      <c r="C153" t="s">
        <v>187</v>
      </c>
      <c r="D153">
        <v>48</v>
      </c>
      <c r="E153">
        <v>-0.161</v>
      </c>
      <c r="F153">
        <v>-5.4630000000000001</v>
      </c>
      <c r="G153">
        <v>34</v>
      </c>
    </row>
    <row r="154" spans="1:7" x14ac:dyDescent="0.2">
      <c r="A154">
        <v>153</v>
      </c>
      <c r="B154">
        <v>154</v>
      </c>
      <c r="C154" t="s">
        <v>213</v>
      </c>
      <c r="D154">
        <v>49</v>
      </c>
      <c r="E154">
        <v>-0.16400000000000001</v>
      </c>
      <c r="F154">
        <v>-5.7370000000000001</v>
      </c>
      <c r="G154">
        <v>35</v>
      </c>
    </row>
    <row r="155" spans="1:7" x14ac:dyDescent="0.2">
      <c r="A155">
        <v>154</v>
      </c>
      <c r="B155">
        <v>159</v>
      </c>
      <c r="C155" t="s">
        <v>96</v>
      </c>
      <c r="D155">
        <v>42</v>
      </c>
      <c r="E155">
        <v>-0.16500000000000001</v>
      </c>
      <c r="F155">
        <v>-6.2830000000000004</v>
      </c>
      <c r="G155">
        <v>38</v>
      </c>
    </row>
    <row r="156" spans="1:7" x14ac:dyDescent="0.2">
      <c r="A156">
        <v>155</v>
      </c>
      <c r="B156">
        <v>149</v>
      </c>
      <c r="C156" t="s">
        <v>37</v>
      </c>
      <c r="D156">
        <v>72</v>
      </c>
      <c r="E156">
        <v>-0.16600000000000001</v>
      </c>
      <c r="F156">
        <v>-8.6489999999999991</v>
      </c>
      <c r="G156">
        <v>52</v>
      </c>
    </row>
    <row r="157" spans="1:7" x14ac:dyDescent="0.2">
      <c r="A157">
        <v>156</v>
      </c>
      <c r="B157">
        <v>155</v>
      </c>
      <c r="C157" t="s">
        <v>44</v>
      </c>
      <c r="D157">
        <v>37</v>
      </c>
      <c r="E157">
        <v>-0.16800000000000001</v>
      </c>
      <c r="F157">
        <v>-5.2089999999999996</v>
      </c>
      <c r="G157">
        <v>31</v>
      </c>
    </row>
    <row r="158" spans="1:7" x14ac:dyDescent="0.2">
      <c r="A158">
        <v>157</v>
      </c>
      <c r="B158" t="s">
        <v>244</v>
      </c>
      <c r="C158" t="s">
        <v>77</v>
      </c>
      <c r="D158">
        <v>56</v>
      </c>
      <c r="E158">
        <v>-0.17599999999999999</v>
      </c>
      <c r="F158">
        <v>-6.16</v>
      </c>
      <c r="G158">
        <v>35</v>
      </c>
    </row>
    <row r="159" spans="1:7" x14ac:dyDescent="0.2">
      <c r="A159">
        <v>158</v>
      </c>
      <c r="B159" t="s">
        <v>244</v>
      </c>
      <c r="C159" t="s">
        <v>165</v>
      </c>
      <c r="D159">
        <v>47</v>
      </c>
      <c r="E159">
        <v>-0.18</v>
      </c>
      <c r="F159">
        <v>-6.3150000000000004</v>
      </c>
      <c r="G159">
        <v>35</v>
      </c>
    </row>
    <row r="160" spans="1:7" x14ac:dyDescent="0.2">
      <c r="A160">
        <v>159</v>
      </c>
      <c r="B160">
        <v>158</v>
      </c>
      <c r="C160" t="s">
        <v>54</v>
      </c>
      <c r="D160">
        <v>61</v>
      </c>
      <c r="E160">
        <v>-0.182</v>
      </c>
      <c r="F160">
        <v>-9.6199999999999992</v>
      </c>
      <c r="G160">
        <v>53</v>
      </c>
    </row>
    <row r="161" spans="1:7" x14ac:dyDescent="0.2">
      <c r="A161">
        <v>160</v>
      </c>
      <c r="B161">
        <v>160</v>
      </c>
      <c r="C161" t="s">
        <v>75</v>
      </c>
      <c r="D161">
        <v>80</v>
      </c>
      <c r="E161">
        <v>-0.21</v>
      </c>
      <c r="F161">
        <v>-12.401</v>
      </c>
      <c r="G161">
        <v>59</v>
      </c>
    </row>
    <row r="162" spans="1:7" x14ac:dyDescent="0.2">
      <c r="A162">
        <v>161</v>
      </c>
      <c r="B162">
        <v>161</v>
      </c>
      <c r="C162" t="s">
        <v>110</v>
      </c>
      <c r="D162">
        <v>62</v>
      </c>
      <c r="E162">
        <v>-0.218</v>
      </c>
      <c r="F162">
        <v>-10.045</v>
      </c>
      <c r="G162">
        <v>46</v>
      </c>
    </row>
    <row r="163" spans="1:7" x14ac:dyDescent="0.2">
      <c r="A163">
        <v>162</v>
      </c>
      <c r="B163" t="s">
        <v>245</v>
      </c>
      <c r="C163" t="s">
        <v>72</v>
      </c>
      <c r="D163">
        <v>48</v>
      </c>
      <c r="E163">
        <v>-0.23599999999999999</v>
      </c>
      <c r="F163">
        <v>-8.2759999999999998</v>
      </c>
      <c r="G163">
        <v>35</v>
      </c>
    </row>
    <row r="164" spans="1:7" x14ac:dyDescent="0.2">
      <c r="A164">
        <v>163</v>
      </c>
      <c r="B164" t="s">
        <v>245</v>
      </c>
      <c r="C164" t="s">
        <v>159</v>
      </c>
      <c r="D164">
        <v>51</v>
      </c>
      <c r="E164">
        <v>-0.24299999999999999</v>
      </c>
      <c r="F164">
        <v>-8.5129999999999999</v>
      </c>
      <c r="G164">
        <v>35</v>
      </c>
    </row>
    <row r="165" spans="1:7" x14ac:dyDescent="0.2">
      <c r="A165">
        <v>164</v>
      </c>
      <c r="B165">
        <v>165</v>
      </c>
      <c r="C165" t="s">
        <v>78</v>
      </c>
      <c r="D165">
        <v>69</v>
      </c>
      <c r="E165">
        <v>-0.247</v>
      </c>
      <c r="F165">
        <v>-14.331</v>
      </c>
      <c r="G165">
        <v>58</v>
      </c>
    </row>
    <row r="166" spans="1:7" x14ac:dyDescent="0.2">
      <c r="A166">
        <v>165</v>
      </c>
      <c r="B166">
        <v>166</v>
      </c>
      <c r="C166" t="s">
        <v>138</v>
      </c>
      <c r="D166">
        <v>79</v>
      </c>
      <c r="E166">
        <v>-0.248</v>
      </c>
      <c r="F166">
        <v>-14.401999999999999</v>
      </c>
      <c r="G166">
        <v>58</v>
      </c>
    </row>
    <row r="167" spans="1:7" x14ac:dyDescent="0.2">
      <c r="A167">
        <v>166</v>
      </c>
      <c r="B167">
        <v>167</v>
      </c>
      <c r="C167" t="s">
        <v>167</v>
      </c>
      <c r="D167">
        <v>45</v>
      </c>
      <c r="E167">
        <v>-0.25</v>
      </c>
      <c r="F167">
        <v>-8.0039999999999996</v>
      </c>
      <c r="G167">
        <v>32</v>
      </c>
    </row>
    <row r="168" spans="1:7" x14ac:dyDescent="0.2">
      <c r="A168" t="s">
        <v>246</v>
      </c>
      <c r="B168" t="s">
        <v>247</v>
      </c>
      <c r="C168" t="s">
        <v>201</v>
      </c>
      <c r="D168">
        <v>34</v>
      </c>
      <c r="E168">
        <v>-0.252</v>
      </c>
      <c r="F168">
        <v>-5.548</v>
      </c>
      <c r="G168">
        <v>22</v>
      </c>
    </row>
    <row r="169" spans="1:7" x14ac:dyDescent="0.2">
      <c r="A169" t="s">
        <v>246</v>
      </c>
      <c r="B169" t="s">
        <v>247</v>
      </c>
      <c r="C169" t="s">
        <v>135</v>
      </c>
      <c r="D169">
        <v>65</v>
      </c>
      <c r="E169">
        <v>-0.252</v>
      </c>
      <c r="F169">
        <v>-10.836</v>
      </c>
      <c r="G169">
        <v>43</v>
      </c>
    </row>
    <row r="170" spans="1:7" x14ac:dyDescent="0.2">
      <c r="A170">
        <v>169</v>
      </c>
      <c r="B170" t="s">
        <v>247</v>
      </c>
      <c r="C170" t="s">
        <v>32</v>
      </c>
      <c r="D170">
        <v>50</v>
      </c>
      <c r="E170">
        <v>-0.26300000000000001</v>
      </c>
      <c r="F170">
        <v>-10.000999999999999</v>
      </c>
      <c r="G170">
        <v>38</v>
      </c>
    </row>
    <row r="171" spans="1:7" x14ac:dyDescent="0.2">
      <c r="A171">
        <v>170</v>
      </c>
      <c r="B171">
        <v>171</v>
      </c>
      <c r="C171" t="s">
        <v>185</v>
      </c>
      <c r="D171">
        <v>60</v>
      </c>
      <c r="E171">
        <v>-0.26900000000000002</v>
      </c>
      <c r="F171">
        <v>-11.827999999999999</v>
      </c>
      <c r="G171">
        <v>44</v>
      </c>
    </row>
    <row r="172" spans="1:7" x14ac:dyDescent="0.2">
      <c r="A172">
        <v>171</v>
      </c>
      <c r="B172">
        <v>172</v>
      </c>
      <c r="C172" t="s">
        <v>221</v>
      </c>
      <c r="D172">
        <v>56</v>
      </c>
      <c r="E172">
        <v>-0.27100000000000002</v>
      </c>
      <c r="F172">
        <v>-11.656000000000001</v>
      </c>
      <c r="G172">
        <v>43</v>
      </c>
    </row>
    <row r="173" spans="1:7" x14ac:dyDescent="0.2">
      <c r="A173">
        <v>172</v>
      </c>
      <c r="B173">
        <v>162</v>
      </c>
      <c r="C173" t="s">
        <v>172</v>
      </c>
      <c r="D173">
        <v>65</v>
      </c>
      <c r="E173">
        <v>-0.27400000000000002</v>
      </c>
      <c r="F173">
        <v>-13.414999999999999</v>
      </c>
      <c r="G173">
        <v>49</v>
      </c>
    </row>
    <row r="174" spans="1:7" x14ac:dyDescent="0.2">
      <c r="A174">
        <v>173</v>
      </c>
      <c r="B174">
        <v>173</v>
      </c>
      <c r="C174" t="s">
        <v>163</v>
      </c>
      <c r="D174">
        <v>53</v>
      </c>
      <c r="E174">
        <v>-0.27700000000000002</v>
      </c>
      <c r="F174">
        <v>-9.1519999999999992</v>
      </c>
      <c r="G174">
        <v>33</v>
      </c>
    </row>
    <row r="175" spans="1:7" x14ac:dyDescent="0.2">
      <c r="A175">
        <v>174</v>
      </c>
      <c r="B175">
        <v>174</v>
      </c>
      <c r="C175" t="s">
        <v>102</v>
      </c>
      <c r="D175">
        <v>52</v>
      </c>
      <c r="E175">
        <v>-0.27800000000000002</v>
      </c>
      <c r="F175">
        <v>-9.4670000000000005</v>
      </c>
      <c r="G175">
        <v>34</v>
      </c>
    </row>
    <row r="176" spans="1:7" x14ac:dyDescent="0.2">
      <c r="A176">
        <v>175</v>
      </c>
      <c r="B176">
        <v>175</v>
      </c>
      <c r="C176" t="s">
        <v>190</v>
      </c>
      <c r="D176">
        <v>38</v>
      </c>
      <c r="E176">
        <v>-0.28000000000000003</v>
      </c>
      <c r="F176">
        <v>-7.2869999999999999</v>
      </c>
      <c r="G176">
        <v>26</v>
      </c>
    </row>
    <row r="177" spans="1:7" x14ac:dyDescent="0.2">
      <c r="A177">
        <v>176</v>
      </c>
      <c r="B177">
        <v>177</v>
      </c>
      <c r="C177" t="s">
        <v>58</v>
      </c>
      <c r="D177">
        <v>65</v>
      </c>
      <c r="E177">
        <v>-0.28799999999999998</v>
      </c>
      <c r="F177">
        <v>-12.682</v>
      </c>
      <c r="G177">
        <v>44</v>
      </c>
    </row>
    <row r="178" spans="1:7" x14ac:dyDescent="0.2">
      <c r="A178">
        <v>177</v>
      </c>
      <c r="B178">
        <v>176</v>
      </c>
      <c r="C178" t="s">
        <v>164</v>
      </c>
      <c r="D178">
        <v>59</v>
      </c>
      <c r="E178">
        <v>-0.32700000000000001</v>
      </c>
      <c r="F178">
        <v>-13.414999999999999</v>
      </c>
      <c r="G178">
        <v>41</v>
      </c>
    </row>
    <row r="179" spans="1:7" x14ac:dyDescent="0.2">
      <c r="A179" t="s">
        <v>248</v>
      </c>
      <c r="B179">
        <v>182</v>
      </c>
      <c r="C179" t="s">
        <v>143</v>
      </c>
      <c r="D179">
        <v>57</v>
      </c>
      <c r="E179">
        <v>-0.34</v>
      </c>
      <c r="F179">
        <v>-13.262</v>
      </c>
      <c r="G179">
        <v>39</v>
      </c>
    </row>
    <row r="180" spans="1:7" x14ac:dyDescent="0.2">
      <c r="A180" t="s">
        <v>248</v>
      </c>
      <c r="B180">
        <v>178</v>
      </c>
      <c r="C180" t="s">
        <v>196</v>
      </c>
      <c r="D180">
        <v>39</v>
      </c>
      <c r="E180">
        <v>-0.34</v>
      </c>
      <c r="F180">
        <v>-8.1539999999999999</v>
      </c>
      <c r="G180">
        <v>24</v>
      </c>
    </row>
    <row r="181" spans="1:7" x14ac:dyDescent="0.2">
      <c r="A181">
        <v>180</v>
      </c>
      <c r="B181">
        <v>188</v>
      </c>
      <c r="C181" t="s">
        <v>92</v>
      </c>
      <c r="D181">
        <v>59</v>
      </c>
      <c r="E181">
        <v>-0.34200000000000003</v>
      </c>
      <c r="F181">
        <v>-12.669</v>
      </c>
      <c r="G181">
        <v>37</v>
      </c>
    </row>
    <row r="182" spans="1:7" x14ac:dyDescent="0.2">
      <c r="A182">
        <v>181</v>
      </c>
      <c r="B182">
        <v>180</v>
      </c>
      <c r="C182" t="s">
        <v>226</v>
      </c>
      <c r="D182">
        <v>38</v>
      </c>
      <c r="E182">
        <v>-0.34399999999999997</v>
      </c>
      <c r="F182">
        <v>-7.5679999999999996</v>
      </c>
      <c r="G182">
        <v>22</v>
      </c>
    </row>
    <row r="183" spans="1:7" x14ac:dyDescent="0.2">
      <c r="A183">
        <v>182</v>
      </c>
      <c r="B183">
        <v>187</v>
      </c>
      <c r="C183" t="s">
        <v>76</v>
      </c>
      <c r="D183">
        <v>61</v>
      </c>
      <c r="E183">
        <v>-0.36599999999999999</v>
      </c>
      <c r="F183">
        <v>-17.91</v>
      </c>
      <c r="G183">
        <v>49</v>
      </c>
    </row>
    <row r="184" spans="1:7" x14ac:dyDescent="0.2">
      <c r="A184">
        <v>183</v>
      </c>
      <c r="B184">
        <v>181</v>
      </c>
      <c r="C184" t="s">
        <v>169</v>
      </c>
      <c r="D184">
        <v>74</v>
      </c>
      <c r="E184">
        <v>-0.375</v>
      </c>
      <c r="F184">
        <v>-19.497</v>
      </c>
      <c r="G184">
        <v>52</v>
      </c>
    </row>
    <row r="185" spans="1:7" x14ac:dyDescent="0.2">
      <c r="A185">
        <v>184</v>
      </c>
      <c r="B185">
        <v>183</v>
      </c>
      <c r="C185" t="s">
        <v>210</v>
      </c>
      <c r="D185">
        <v>35</v>
      </c>
      <c r="E185">
        <v>-0.377</v>
      </c>
      <c r="F185">
        <v>-10.183</v>
      </c>
      <c r="G185">
        <v>27</v>
      </c>
    </row>
    <row r="186" spans="1:7" x14ac:dyDescent="0.2">
      <c r="A186">
        <v>185</v>
      </c>
      <c r="B186">
        <v>184</v>
      </c>
      <c r="C186" t="s">
        <v>207</v>
      </c>
      <c r="D186">
        <v>67</v>
      </c>
      <c r="E186">
        <v>-0.38100000000000001</v>
      </c>
      <c r="F186">
        <v>-17.93</v>
      </c>
      <c r="G186">
        <v>47</v>
      </c>
    </row>
    <row r="187" spans="1:7" x14ac:dyDescent="0.2">
      <c r="A187">
        <v>186</v>
      </c>
      <c r="B187">
        <v>185</v>
      </c>
      <c r="C187" t="s">
        <v>227</v>
      </c>
      <c r="D187">
        <v>51</v>
      </c>
      <c r="E187">
        <v>-0.38200000000000001</v>
      </c>
      <c r="F187">
        <v>-13.356</v>
      </c>
      <c r="G187">
        <v>35</v>
      </c>
    </row>
    <row r="188" spans="1:7" x14ac:dyDescent="0.2">
      <c r="A188">
        <v>187</v>
      </c>
      <c r="B188">
        <v>186</v>
      </c>
      <c r="C188" t="s">
        <v>73</v>
      </c>
      <c r="D188">
        <v>64</v>
      </c>
      <c r="E188">
        <v>-0.38400000000000001</v>
      </c>
      <c r="F188">
        <v>-20.366</v>
      </c>
      <c r="G188">
        <v>53</v>
      </c>
    </row>
    <row r="189" spans="1:7" x14ac:dyDescent="0.2">
      <c r="A189">
        <v>188</v>
      </c>
      <c r="B189">
        <v>191</v>
      </c>
      <c r="C189" t="s">
        <v>206</v>
      </c>
      <c r="D189">
        <v>56</v>
      </c>
      <c r="E189">
        <v>-0.41499999999999998</v>
      </c>
      <c r="F189">
        <v>-17.440999999999999</v>
      </c>
      <c r="G189">
        <v>42</v>
      </c>
    </row>
    <row r="190" spans="1:7" x14ac:dyDescent="0.2">
      <c r="A190">
        <v>189</v>
      </c>
      <c r="B190">
        <v>179</v>
      </c>
      <c r="C190" t="s">
        <v>173</v>
      </c>
      <c r="D190">
        <v>56</v>
      </c>
      <c r="E190">
        <v>-0.42199999999999999</v>
      </c>
      <c r="F190">
        <v>-17.722999999999999</v>
      </c>
      <c r="G190">
        <v>42</v>
      </c>
    </row>
    <row r="191" spans="1:7" x14ac:dyDescent="0.2">
      <c r="A191">
        <v>190</v>
      </c>
      <c r="B191">
        <v>189</v>
      </c>
      <c r="C191" t="s">
        <v>220</v>
      </c>
      <c r="D191">
        <v>54</v>
      </c>
      <c r="E191">
        <v>-0.42399999999999999</v>
      </c>
      <c r="F191">
        <v>-17.798999999999999</v>
      </c>
      <c r="G191">
        <v>42</v>
      </c>
    </row>
    <row r="192" spans="1:7" x14ac:dyDescent="0.2">
      <c r="A192">
        <v>191</v>
      </c>
      <c r="B192">
        <v>190</v>
      </c>
      <c r="C192" t="s">
        <v>180</v>
      </c>
      <c r="D192">
        <v>57</v>
      </c>
      <c r="E192">
        <v>-0.436</v>
      </c>
      <c r="F192">
        <v>-17.021000000000001</v>
      </c>
      <c r="G192">
        <v>39</v>
      </c>
    </row>
    <row r="193" spans="1:7" x14ac:dyDescent="0.2">
      <c r="A193">
        <v>192</v>
      </c>
      <c r="B193">
        <v>193</v>
      </c>
      <c r="C193" t="s">
        <v>88</v>
      </c>
      <c r="D193">
        <v>53</v>
      </c>
      <c r="E193">
        <v>-0.439</v>
      </c>
      <c r="F193">
        <v>-17.558</v>
      </c>
      <c r="G193">
        <v>40</v>
      </c>
    </row>
    <row r="194" spans="1:7" x14ac:dyDescent="0.2">
      <c r="A194">
        <v>193</v>
      </c>
      <c r="B194">
        <v>192</v>
      </c>
      <c r="C194" t="s">
        <v>153</v>
      </c>
      <c r="D194">
        <v>45</v>
      </c>
      <c r="E194">
        <v>-0.443</v>
      </c>
      <c r="F194">
        <v>-12.407999999999999</v>
      </c>
      <c r="G194">
        <v>28</v>
      </c>
    </row>
    <row r="195" spans="1:7" x14ac:dyDescent="0.2">
      <c r="A195">
        <v>194</v>
      </c>
      <c r="B195">
        <v>194</v>
      </c>
      <c r="C195" t="s">
        <v>100</v>
      </c>
      <c r="D195">
        <v>52</v>
      </c>
      <c r="E195">
        <v>-0.498</v>
      </c>
      <c r="F195">
        <v>-14.430999999999999</v>
      </c>
      <c r="G195">
        <v>29</v>
      </c>
    </row>
    <row r="196" spans="1:7" x14ac:dyDescent="0.2">
      <c r="A196">
        <v>195</v>
      </c>
      <c r="B196">
        <v>195</v>
      </c>
      <c r="C196" t="s">
        <v>162</v>
      </c>
      <c r="D196">
        <v>60</v>
      </c>
      <c r="E196">
        <v>-0.51600000000000001</v>
      </c>
      <c r="F196">
        <v>-20.128</v>
      </c>
      <c r="G196">
        <v>39</v>
      </c>
    </row>
    <row r="197" spans="1:7" x14ac:dyDescent="0.2">
      <c r="A197">
        <v>196</v>
      </c>
      <c r="B197">
        <v>196</v>
      </c>
      <c r="C197" t="s">
        <v>214</v>
      </c>
      <c r="D197">
        <v>51</v>
      </c>
      <c r="E197">
        <v>-0.57299999999999995</v>
      </c>
      <c r="F197">
        <v>-18.321000000000002</v>
      </c>
      <c r="G197">
        <v>32</v>
      </c>
    </row>
    <row r="198" spans="1:7" x14ac:dyDescent="0.2">
      <c r="A198">
        <v>197</v>
      </c>
      <c r="B198">
        <v>197</v>
      </c>
      <c r="C198" t="s">
        <v>195</v>
      </c>
      <c r="D198">
        <v>43</v>
      </c>
      <c r="E198">
        <v>-0.61499999999999999</v>
      </c>
      <c r="F198">
        <v>-17.225000000000001</v>
      </c>
      <c r="G198">
        <v>28</v>
      </c>
    </row>
    <row r="199" spans="1:7" x14ac:dyDescent="0.2">
      <c r="A199">
        <v>198</v>
      </c>
      <c r="B199">
        <v>198</v>
      </c>
      <c r="C199" t="s">
        <v>198</v>
      </c>
      <c r="D199">
        <v>54</v>
      </c>
      <c r="E199">
        <v>-0.62</v>
      </c>
      <c r="F199">
        <v>-24.795000000000002</v>
      </c>
      <c r="G199">
        <v>40</v>
      </c>
    </row>
    <row r="200" spans="1:7" x14ac:dyDescent="0.2">
      <c r="A200">
        <v>199</v>
      </c>
      <c r="B200">
        <v>200</v>
      </c>
      <c r="C200" t="s">
        <v>194</v>
      </c>
      <c r="D200">
        <v>60</v>
      </c>
      <c r="E200">
        <v>-0.67500000000000004</v>
      </c>
      <c r="F200">
        <v>-32.378999999999998</v>
      </c>
      <c r="G200">
        <v>48</v>
      </c>
    </row>
    <row r="201" spans="1:7" x14ac:dyDescent="0.2">
      <c r="A201">
        <v>200</v>
      </c>
      <c r="B201">
        <v>201</v>
      </c>
      <c r="C201" t="s">
        <v>156</v>
      </c>
      <c r="D201">
        <v>33</v>
      </c>
      <c r="E201">
        <v>-0.67700000000000005</v>
      </c>
      <c r="F201">
        <v>-14.227</v>
      </c>
      <c r="G201">
        <v>21</v>
      </c>
    </row>
    <row r="202" spans="1:7" x14ac:dyDescent="0.2">
      <c r="A202">
        <v>201</v>
      </c>
      <c r="B202">
        <v>202</v>
      </c>
      <c r="C202" t="s">
        <v>63</v>
      </c>
      <c r="D202">
        <v>61</v>
      </c>
      <c r="E202">
        <v>-0.69699999999999995</v>
      </c>
      <c r="F202">
        <v>-27.893000000000001</v>
      </c>
      <c r="G202">
        <v>40</v>
      </c>
    </row>
    <row r="203" spans="1:7" x14ac:dyDescent="0.2">
      <c r="A203">
        <v>202</v>
      </c>
      <c r="B203">
        <v>203</v>
      </c>
      <c r="C203" t="s">
        <v>225</v>
      </c>
      <c r="D203">
        <v>33</v>
      </c>
      <c r="E203">
        <v>-0.72099999999999997</v>
      </c>
      <c r="F203">
        <v>-13.701000000000001</v>
      </c>
      <c r="G203">
        <v>19</v>
      </c>
    </row>
    <row r="204" spans="1:7" x14ac:dyDescent="0.2">
      <c r="A204">
        <v>203</v>
      </c>
      <c r="B204">
        <v>204</v>
      </c>
      <c r="C204" t="s">
        <v>219</v>
      </c>
      <c r="D204">
        <v>37</v>
      </c>
      <c r="E204">
        <v>-0.73199999999999998</v>
      </c>
      <c r="F204">
        <v>-17.579000000000001</v>
      </c>
      <c r="G204">
        <v>24</v>
      </c>
    </row>
    <row r="205" spans="1:7" x14ac:dyDescent="0.2">
      <c r="A205">
        <v>204</v>
      </c>
      <c r="B205">
        <v>205</v>
      </c>
      <c r="C205" t="s">
        <v>193</v>
      </c>
      <c r="D205">
        <v>41</v>
      </c>
      <c r="E205">
        <v>-0.746</v>
      </c>
      <c r="F205">
        <v>-20.143999999999998</v>
      </c>
      <c r="G205">
        <v>27</v>
      </c>
    </row>
    <row r="206" spans="1:7" x14ac:dyDescent="0.2">
      <c r="A206">
        <v>205</v>
      </c>
      <c r="B206">
        <v>207</v>
      </c>
      <c r="C206" t="s">
        <v>218</v>
      </c>
      <c r="D206">
        <v>57</v>
      </c>
      <c r="E206">
        <v>-1.1459999999999999</v>
      </c>
      <c r="F206">
        <v>-35.533999999999999</v>
      </c>
      <c r="G206">
        <v>31</v>
      </c>
    </row>
    <row r="207" spans="1:7" x14ac:dyDescent="0.2">
      <c r="A207">
        <v>206</v>
      </c>
      <c r="B207">
        <v>208</v>
      </c>
      <c r="C207" t="s">
        <v>208</v>
      </c>
      <c r="D207">
        <v>34</v>
      </c>
      <c r="E207">
        <v>-1.526</v>
      </c>
      <c r="F207">
        <v>-22.887</v>
      </c>
      <c r="G207">
        <v>15</v>
      </c>
    </row>
    <row r="208" spans="1:7" x14ac:dyDescent="0.2">
      <c r="A208">
        <v>207</v>
      </c>
      <c r="B208">
        <v>209</v>
      </c>
      <c r="C208" t="s">
        <v>228</v>
      </c>
      <c r="D208">
        <v>51</v>
      </c>
      <c r="E208">
        <v>-1.546</v>
      </c>
      <c r="F208">
        <v>-54.116999999999997</v>
      </c>
      <c r="G208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8"/>
  <sheetViews>
    <sheetView topLeftCell="A201" workbookViewId="0">
      <selection activeCell="F11" sqref="F11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249</v>
      </c>
      <c r="G1" t="s">
        <v>8</v>
      </c>
    </row>
    <row r="2" spans="1:7" x14ac:dyDescent="0.2">
      <c r="A2">
        <v>1</v>
      </c>
      <c r="B2">
        <v>1</v>
      </c>
      <c r="C2" t="s">
        <v>32</v>
      </c>
      <c r="D2">
        <v>50</v>
      </c>
      <c r="E2">
        <v>1.2450000000000001</v>
      </c>
      <c r="F2">
        <v>47.314</v>
      </c>
      <c r="G2">
        <v>38</v>
      </c>
    </row>
    <row r="3" spans="1:7" x14ac:dyDescent="0.2">
      <c r="A3">
        <v>2</v>
      </c>
      <c r="B3">
        <v>2</v>
      </c>
      <c r="C3" t="s">
        <v>105</v>
      </c>
      <c r="D3">
        <v>67</v>
      </c>
      <c r="E3">
        <v>0.99199999999999999</v>
      </c>
      <c r="F3">
        <v>46.625999999999998</v>
      </c>
      <c r="G3">
        <v>47</v>
      </c>
    </row>
    <row r="4" spans="1:7" x14ac:dyDescent="0.2">
      <c r="A4">
        <v>3</v>
      </c>
      <c r="B4">
        <v>4</v>
      </c>
      <c r="C4" t="s">
        <v>44</v>
      </c>
      <c r="D4">
        <v>37</v>
      </c>
      <c r="E4">
        <v>0.98399999999999999</v>
      </c>
      <c r="F4">
        <v>30.501000000000001</v>
      </c>
      <c r="G4">
        <v>31</v>
      </c>
    </row>
    <row r="5" spans="1:7" x14ac:dyDescent="0.2">
      <c r="A5">
        <v>4</v>
      </c>
      <c r="B5">
        <v>11</v>
      </c>
      <c r="C5" t="s">
        <v>15</v>
      </c>
      <c r="D5">
        <v>53</v>
      </c>
      <c r="E5">
        <v>0.95399999999999996</v>
      </c>
      <c r="F5">
        <v>32.427</v>
      </c>
      <c r="G5">
        <v>34</v>
      </c>
    </row>
    <row r="6" spans="1:7" x14ac:dyDescent="0.2">
      <c r="A6">
        <v>5</v>
      </c>
      <c r="B6">
        <v>6</v>
      </c>
      <c r="C6" t="s">
        <v>14</v>
      </c>
      <c r="D6">
        <v>63</v>
      </c>
      <c r="E6">
        <v>0.95</v>
      </c>
      <c r="F6">
        <v>44.634</v>
      </c>
      <c r="G6">
        <v>47</v>
      </c>
    </row>
    <row r="7" spans="1:7" x14ac:dyDescent="0.2">
      <c r="A7">
        <v>6</v>
      </c>
      <c r="B7">
        <v>12</v>
      </c>
      <c r="C7" t="s">
        <v>61</v>
      </c>
      <c r="D7">
        <v>69</v>
      </c>
      <c r="E7">
        <v>0.92900000000000005</v>
      </c>
      <c r="F7">
        <v>41.802</v>
      </c>
      <c r="G7">
        <v>45</v>
      </c>
    </row>
    <row r="8" spans="1:7" x14ac:dyDescent="0.2">
      <c r="A8">
        <v>7</v>
      </c>
      <c r="B8">
        <v>3</v>
      </c>
      <c r="C8" t="s">
        <v>31</v>
      </c>
      <c r="D8">
        <v>43</v>
      </c>
      <c r="E8">
        <v>0.91100000000000003</v>
      </c>
      <c r="F8">
        <v>29.149000000000001</v>
      </c>
      <c r="G8">
        <v>32</v>
      </c>
    </row>
    <row r="9" spans="1:7" x14ac:dyDescent="0.2">
      <c r="A9">
        <v>8</v>
      </c>
      <c r="B9">
        <v>7</v>
      </c>
      <c r="C9" t="s">
        <v>19</v>
      </c>
      <c r="D9">
        <v>51</v>
      </c>
      <c r="E9">
        <v>0.88800000000000001</v>
      </c>
      <c r="F9">
        <v>31.96</v>
      </c>
      <c r="G9">
        <v>36</v>
      </c>
    </row>
    <row r="10" spans="1:7" x14ac:dyDescent="0.2">
      <c r="A10">
        <v>9</v>
      </c>
      <c r="B10">
        <v>13</v>
      </c>
      <c r="C10" t="s">
        <v>16</v>
      </c>
      <c r="D10">
        <v>35</v>
      </c>
      <c r="E10">
        <v>0.86299999999999999</v>
      </c>
      <c r="F10">
        <v>21.58</v>
      </c>
      <c r="G10">
        <v>25</v>
      </c>
    </row>
    <row r="11" spans="1:7" x14ac:dyDescent="0.2">
      <c r="A11">
        <v>10</v>
      </c>
      <c r="B11">
        <v>5</v>
      </c>
      <c r="C11" t="s">
        <v>9</v>
      </c>
      <c r="D11">
        <v>54</v>
      </c>
      <c r="E11">
        <v>0.84299999999999997</v>
      </c>
      <c r="F11">
        <v>34.572000000000003</v>
      </c>
      <c r="G11">
        <v>41</v>
      </c>
    </row>
    <row r="12" spans="1:7" x14ac:dyDescent="0.2">
      <c r="A12">
        <v>11</v>
      </c>
      <c r="B12">
        <v>8</v>
      </c>
      <c r="C12" t="s">
        <v>30</v>
      </c>
      <c r="D12">
        <v>68</v>
      </c>
      <c r="E12">
        <v>0.82799999999999996</v>
      </c>
      <c r="F12">
        <v>43.878999999999998</v>
      </c>
      <c r="G12">
        <v>53</v>
      </c>
    </row>
    <row r="13" spans="1:7" x14ac:dyDescent="0.2">
      <c r="A13">
        <v>12</v>
      </c>
      <c r="B13">
        <v>15</v>
      </c>
      <c r="C13" t="s">
        <v>12</v>
      </c>
      <c r="D13">
        <v>45</v>
      </c>
      <c r="E13">
        <v>0.78600000000000003</v>
      </c>
      <c r="F13">
        <v>22.010999999999999</v>
      </c>
      <c r="G13">
        <v>28</v>
      </c>
    </row>
    <row r="14" spans="1:7" x14ac:dyDescent="0.2">
      <c r="A14">
        <v>13</v>
      </c>
      <c r="B14">
        <v>9</v>
      </c>
      <c r="C14" t="s">
        <v>18</v>
      </c>
      <c r="D14">
        <v>69</v>
      </c>
      <c r="E14">
        <v>0.78300000000000003</v>
      </c>
      <c r="F14">
        <v>40.726999999999997</v>
      </c>
      <c r="G14">
        <v>52</v>
      </c>
    </row>
    <row r="15" spans="1:7" x14ac:dyDescent="0.2">
      <c r="A15">
        <v>14</v>
      </c>
      <c r="B15">
        <v>14</v>
      </c>
      <c r="C15" t="s">
        <v>29</v>
      </c>
      <c r="D15">
        <v>57</v>
      </c>
      <c r="E15">
        <v>0.77800000000000002</v>
      </c>
      <c r="F15">
        <v>34.999000000000002</v>
      </c>
      <c r="G15">
        <v>45</v>
      </c>
    </row>
    <row r="16" spans="1:7" x14ac:dyDescent="0.2">
      <c r="A16">
        <v>15</v>
      </c>
      <c r="B16">
        <v>16</v>
      </c>
      <c r="C16" t="s">
        <v>10</v>
      </c>
      <c r="D16">
        <v>51</v>
      </c>
      <c r="E16">
        <v>0.76600000000000001</v>
      </c>
      <c r="F16">
        <v>29.114000000000001</v>
      </c>
      <c r="G16">
        <v>38</v>
      </c>
    </row>
    <row r="17" spans="1:7" x14ac:dyDescent="0.2">
      <c r="A17">
        <v>16</v>
      </c>
      <c r="B17">
        <v>10</v>
      </c>
      <c r="C17" t="s">
        <v>11</v>
      </c>
      <c r="D17">
        <v>53</v>
      </c>
      <c r="E17">
        <v>0.745</v>
      </c>
      <c r="F17">
        <v>27.571000000000002</v>
      </c>
      <c r="G17">
        <v>37</v>
      </c>
    </row>
    <row r="18" spans="1:7" x14ac:dyDescent="0.2">
      <c r="A18" t="s">
        <v>250</v>
      </c>
      <c r="B18">
        <v>17</v>
      </c>
      <c r="C18" t="s">
        <v>60</v>
      </c>
      <c r="D18">
        <v>62</v>
      </c>
      <c r="E18">
        <v>0.67</v>
      </c>
      <c r="F18">
        <v>28.806999999999999</v>
      </c>
      <c r="G18">
        <v>43</v>
      </c>
    </row>
    <row r="19" spans="1:7" x14ac:dyDescent="0.2">
      <c r="A19" t="s">
        <v>250</v>
      </c>
      <c r="B19">
        <v>24</v>
      </c>
      <c r="C19" t="s">
        <v>21</v>
      </c>
      <c r="D19">
        <v>67</v>
      </c>
      <c r="E19">
        <v>0.67</v>
      </c>
      <c r="F19">
        <v>31.48</v>
      </c>
      <c r="G19">
        <v>47</v>
      </c>
    </row>
    <row r="20" spans="1:7" x14ac:dyDescent="0.2">
      <c r="A20">
        <v>19</v>
      </c>
      <c r="B20">
        <v>19</v>
      </c>
      <c r="C20" t="s">
        <v>24</v>
      </c>
      <c r="D20">
        <v>55</v>
      </c>
      <c r="E20">
        <v>0.66200000000000003</v>
      </c>
      <c r="F20">
        <v>23.18</v>
      </c>
      <c r="G20">
        <v>35</v>
      </c>
    </row>
    <row r="21" spans="1:7" x14ac:dyDescent="0.2">
      <c r="A21">
        <v>20</v>
      </c>
      <c r="B21">
        <v>25</v>
      </c>
      <c r="C21" t="s">
        <v>72</v>
      </c>
      <c r="D21">
        <v>48</v>
      </c>
      <c r="E21">
        <v>0.65200000000000002</v>
      </c>
      <c r="F21">
        <v>22.824000000000002</v>
      </c>
      <c r="G21">
        <v>35</v>
      </c>
    </row>
    <row r="22" spans="1:7" x14ac:dyDescent="0.2">
      <c r="A22">
        <v>21</v>
      </c>
      <c r="B22">
        <v>20</v>
      </c>
      <c r="C22" t="s">
        <v>20</v>
      </c>
      <c r="D22">
        <v>57</v>
      </c>
      <c r="E22">
        <v>0.63</v>
      </c>
      <c r="F22">
        <v>30.876000000000001</v>
      </c>
      <c r="G22">
        <v>49</v>
      </c>
    </row>
    <row r="23" spans="1:7" x14ac:dyDescent="0.2">
      <c r="A23">
        <v>22</v>
      </c>
      <c r="B23">
        <v>18</v>
      </c>
      <c r="C23" t="s">
        <v>35</v>
      </c>
      <c r="D23">
        <v>56</v>
      </c>
      <c r="E23">
        <v>0.623</v>
      </c>
      <c r="F23">
        <v>24.288</v>
      </c>
      <c r="G23">
        <v>39</v>
      </c>
    </row>
    <row r="24" spans="1:7" x14ac:dyDescent="0.2">
      <c r="A24">
        <v>23</v>
      </c>
      <c r="B24">
        <v>21</v>
      </c>
      <c r="C24" t="s">
        <v>56</v>
      </c>
      <c r="D24">
        <v>65</v>
      </c>
      <c r="E24">
        <v>0.61399999999999999</v>
      </c>
      <c r="F24">
        <v>30.067</v>
      </c>
      <c r="G24">
        <v>49</v>
      </c>
    </row>
    <row r="25" spans="1:7" x14ac:dyDescent="0.2">
      <c r="A25">
        <v>24</v>
      </c>
      <c r="B25">
        <v>26</v>
      </c>
      <c r="C25" t="s">
        <v>39</v>
      </c>
      <c r="D25">
        <v>71</v>
      </c>
      <c r="E25">
        <v>0.59699999999999998</v>
      </c>
      <c r="F25">
        <v>26.28</v>
      </c>
      <c r="G25">
        <v>44</v>
      </c>
    </row>
    <row r="26" spans="1:7" x14ac:dyDescent="0.2">
      <c r="A26">
        <v>25</v>
      </c>
      <c r="B26">
        <v>23</v>
      </c>
      <c r="C26" t="s">
        <v>36</v>
      </c>
      <c r="D26">
        <v>54</v>
      </c>
      <c r="E26">
        <v>0.56699999999999995</v>
      </c>
      <c r="F26">
        <v>24.376999999999999</v>
      </c>
      <c r="G26">
        <v>43</v>
      </c>
    </row>
    <row r="27" spans="1:7" x14ac:dyDescent="0.2">
      <c r="A27">
        <v>26</v>
      </c>
      <c r="B27">
        <v>22</v>
      </c>
      <c r="C27" t="s">
        <v>13</v>
      </c>
      <c r="D27">
        <v>46</v>
      </c>
      <c r="E27">
        <v>0.54200000000000004</v>
      </c>
      <c r="F27">
        <v>17.885999999999999</v>
      </c>
      <c r="G27">
        <v>33</v>
      </c>
    </row>
    <row r="28" spans="1:7" x14ac:dyDescent="0.2">
      <c r="A28">
        <v>27</v>
      </c>
      <c r="B28">
        <v>28</v>
      </c>
      <c r="C28" t="s">
        <v>49</v>
      </c>
      <c r="D28">
        <v>56</v>
      </c>
      <c r="E28">
        <v>0.46800000000000003</v>
      </c>
      <c r="F28">
        <v>18.266999999999999</v>
      </c>
      <c r="G28">
        <v>39</v>
      </c>
    </row>
    <row r="29" spans="1:7" x14ac:dyDescent="0.2">
      <c r="A29">
        <v>28</v>
      </c>
      <c r="B29">
        <v>29</v>
      </c>
      <c r="C29" t="s">
        <v>62</v>
      </c>
      <c r="D29">
        <v>58</v>
      </c>
      <c r="E29">
        <v>0.45800000000000002</v>
      </c>
      <c r="F29">
        <v>16.042999999999999</v>
      </c>
      <c r="G29">
        <v>35</v>
      </c>
    </row>
    <row r="30" spans="1:7" x14ac:dyDescent="0.2">
      <c r="A30">
        <v>29</v>
      </c>
      <c r="B30">
        <v>30</v>
      </c>
      <c r="C30" t="s">
        <v>52</v>
      </c>
      <c r="D30">
        <v>42</v>
      </c>
      <c r="E30">
        <v>0.45400000000000001</v>
      </c>
      <c r="F30">
        <v>14.99</v>
      </c>
      <c r="G30">
        <v>33</v>
      </c>
    </row>
    <row r="31" spans="1:7" x14ac:dyDescent="0.2">
      <c r="A31">
        <v>30</v>
      </c>
      <c r="B31">
        <v>27</v>
      </c>
      <c r="C31" t="s">
        <v>28</v>
      </c>
      <c r="D31">
        <v>64</v>
      </c>
      <c r="E31">
        <v>0.44600000000000001</v>
      </c>
      <c r="F31">
        <v>24.51</v>
      </c>
      <c r="G31">
        <v>55</v>
      </c>
    </row>
    <row r="32" spans="1:7" x14ac:dyDescent="0.2">
      <c r="A32">
        <v>31</v>
      </c>
      <c r="B32">
        <v>32</v>
      </c>
      <c r="C32" t="s">
        <v>57</v>
      </c>
      <c r="D32">
        <v>63</v>
      </c>
      <c r="E32">
        <v>0.443</v>
      </c>
      <c r="F32">
        <v>23.486000000000001</v>
      </c>
      <c r="G32">
        <v>53</v>
      </c>
    </row>
    <row r="33" spans="1:7" x14ac:dyDescent="0.2">
      <c r="A33">
        <v>32</v>
      </c>
      <c r="B33" t="s">
        <v>251</v>
      </c>
      <c r="C33" t="s">
        <v>96</v>
      </c>
      <c r="D33">
        <v>42</v>
      </c>
      <c r="E33">
        <v>0.439</v>
      </c>
      <c r="F33">
        <v>16.670000000000002</v>
      </c>
      <c r="G33">
        <v>38</v>
      </c>
    </row>
    <row r="34" spans="1:7" x14ac:dyDescent="0.2">
      <c r="A34">
        <v>33</v>
      </c>
      <c r="B34">
        <v>33</v>
      </c>
      <c r="C34" t="s">
        <v>17</v>
      </c>
      <c r="D34">
        <v>59</v>
      </c>
      <c r="E34">
        <v>0.42599999999999999</v>
      </c>
      <c r="F34">
        <v>16.606999999999999</v>
      </c>
      <c r="G34">
        <v>39</v>
      </c>
    </row>
    <row r="35" spans="1:7" x14ac:dyDescent="0.2">
      <c r="A35">
        <v>34</v>
      </c>
      <c r="B35">
        <v>31</v>
      </c>
      <c r="C35" t="s">
        <v>85</v>
      </c>
      <c r="D35">
        <v>51</v>
      </c>
      <c r="E35">
        <v>0.41599999999999998</v>
      </c>
      <c r="F35">
        <v>17.477</v>
      </c>
      <c r="G35">
        <v>42</v>
      </c>
    </row>
    <row r="36" spans="1:7" x14ac:dyDescent="0.2">
      <c r="A36">
        <v>35</v>
      </c>
      <c r="B36">
        <v>41</v>
      </c>
      <c r="C36" t="s">
        <v>25</v>
      </c>
      <c r="D36">
        <v>47</v>
      </c>
      <c r="E36">
        <v>0.39700000000000002</v>
      </c>
      <c r="F36">
        <v>11.922000000000001</v>
      </c>
      <c r="G36">
        <v>30</v>
      </c>
    </row>
    <row r="37" spans="1:7" x14ac:dyDescent="0.2">
      <c r="A37">
        <v>36</v>
      </c>
      <c r="B37">
        <v>38</v>
      </c>
      <c r="C37" t="s">
        <v>129</v>
      </c>
      <c r="D37">
        <v>67</v>
      </c>
      <c r="E37">
        <v>0.38900000000000001</v>
      </c>
      <c r="F37">
        <v>20.626000000000001</v>
      </c>
      <c r="G37">
        <v>53</v>
      </c>
    </row>
    <row r="38" spans="1:7" x14ac:dyDescent="0.2">
      <c r="A38">
        <v>37</v>
      </c>
      <c r="B38">
        <v>37</v>
      </c>
      <c r="C38" t="s">
        <v>106</v>
      </c>
      <c r="D38">
        <v>52</v>
      </c>
      <c r="E38">
        <v>0.38700000000000001</v>
      </c>
      <c r="F38">
        <v>13.946999999999999</v>
      </c>
      <c r="G38">
        <v>36</v>
      </c>
    </row>
    <row r="39" spans="1:7" x14ac:dyDescent="0.2">
      <c r="A39">
        <v>38</v>
      </c>
      <c r="B39">
        <v>39</v>
      </c>
      <c r="C39" t="s">
        <v>116</v>
      </c>
      <c r="D39">
        <v>68</v>
      </c>
      <c r="E39">
        <v>0.38500000000000001</v>
      </c>
      <c r="F39">
        <v>20.021999999999998</v>
      </c>
      <c r="G39">
        <v>52</v>
      </c>
    </row>
    <row r="40" spans="1:7" x14ac:dyDescent="0.2">
      <c r="A40">
        <v>39</v>
      </c>
      <c r="B40">
        <v>35</v>
      </c>
      <c r="C40" t="s">
        <v>46</v>
      </c>
      <c r="D40">
        <v>58</v>
      </c>
      <c r="E40">
        <v>0.375</v>
      </c>
      <c r="F40">
        <v>16.145</v>
      </c>
      <c r="G40">
        <v>43</v>
      </c>
    </row>
    <row r="41" spans="1:7" x14ac:dyDescent="0.2">
      <c r="A41">
        <v>40</v>
      </c>
      <c r="B41">
        <v>43</v>
      </c>
      <c r="C41" t="s">
        <v>102</v>
      </c>
      <c r="D41">
        <v>52</v>
      </c>
      <c r="E41">
        <v>0.373</v>
      </c>
      <c r="F41">
        <v>12.694000000000001</v>
      </c>
      <c r="G41">
        <v>34</v>
      </c>
    </row>
    <row r="42" spans="1:7" x14ac:dyDescent="0.2">
      <c r="A42">
        <v>41</v>
      </c>
      <c r="B42">
        <v>44</v>
      </c>
      <c r="C42" t="s">
        <v>117</v>
      </c>
      <c r="D42">
        <v>51</v>
      </c>
      <c r="E42">
        <v>0.35699999999999998</v>
      </c>
      <c r="F42">
        <v>13.206</v>
      </c>
      <c r="G42">
        <v>37</v>
      </c>
    </row>
    <row r="43" spans="1:7" x14ac:dyDescent="0.2">
      <c r="A43">
        <v>42</v>
      </c>
      <c r="B43">
        <v>45</v>
      </c>
      <c r="C43" t="s">
        <v>139</v>
      </c>
      <c r="D43">
        <v>63</v>
      </c>
      <c r="E43">
        <v>0.35499999999999998</v>
      </c>
      <c r="F43">
        <v>17.395</v>
      </c>
      <c r="G43">
        <v>49</v>
      </c>
    </row>
    <row r="44" spans="1:7" x14ac:dyDescent="0.2">
      <c r="A44">
        <v>43</v>
      </c>
      <c r="B44">
        <v>46</v>
      </c>
      <c r="C44" t="s">
        <v>26</v>
      </c>
      <c r="D44">
        <v>58</v>
      </c>
      <c r="E44">
        <v>0.34699999999999998</v>
      </c>
      <c r="F44">
        <v>17.001999999999999</v>
      </c>
      <c r="G44">
        <v>49</v>
      </c>
    </row>
    <row r="45" spans="1:7" x14ac:dyDescent="0.2">
      <c r="A45">
        <v>44</v>
      </c>
      <c r="B45">
        <v>61</v>
      </c>
      <c r="C45" t="s">
        <v>45</v>
      </c>
      <c r="D45">
        <v>46</v>
      </c>
      <c r="E45">
        <v>0.34100000000000003</v>
      </c>
      <c r="F45">
        <v>11.256</v>
      </c>
      <c r="G45">
        <v>33</v>
      </c>
    </row>
    <row r="46" spans="1:7" x14ac:dyDescent="0.2">
      <c r="A46">
        <v>45</v>
      </c>
      <c r="B46">
        <v>50</v>
      </c>
      <c r="C46" t="s">
        <v>169</v>
      </c>
      <c r="D46">
        <v>74</v>
      </c>
      <c r="E46">
        <v>0.34</v>
      </c>
      <c r="F46">
        <v>17.704999999999998</v>
      </c>
      <c r="G46">
        <v>52</v>
      </c>
    </row>
    <row r="47" spans="1:7" x14ac:dyDescent="0.2">
      <c r="A47">
        <v>46</v>
      </c>
      <c r="B47">
        <v>47</v>
      </c>
      <c r="C47" t="s">
        <v>87</v>
      </c>
      <c r="D47">
        <v>80</v>
      </c>
      <c r="E47">
        <v>0.33700000000000002</v>
      </c>
      <c r="F47">
        <v>20.216000000000001</v>
      </c>
      <c r="G47">
        <v>60</v>
      </c>
    </row>
    <row r="48" spans="1:7" x14ac:dyDescent="0.2">
      <c r="A48">
        <v>47</v>
      </c>
      <c r="B48">
        <v>48</v>
      </c>
      <c r="C48" t="s">
        <v>73</v>
      </c>
      <c r="D48">
        <v>64</v>
      </c>
      <c r="E48">
        <v>0.32600000000000001</v>
      </c>
      <c r="F48">
        <v>17.303000000000001</v>
      </c>
      <c r="G48">
        <v>53</v>
      </c>
    </row>
    <row r="49" spans="1:7" x14ac:dyDescent="0.2">
      <c r="A49">
        <v>48</v>
      </c>
      <c r="B49" t="s">
        <v>251</v>
      </c>
      <c r="C49" t="s">
        <v>33</v>
      </c>
      <c r="D49">
        <v>49</v>
      </c>
      <c r="E49">
        <v>0.32</v>
      </c>
      <c r="F49">
        <v>13.451000000000001</v>
      </c>
      <c r="G49">
        <v>42</v>
      </c>
    </row>
    <row r="50" spans="1:7" x14ac:dyDescent="0.2">
      <c r="A50">
        <v>49</v>
      </c>
      <c r="B50">
        <v>55</v>
      </c>
      <c r="C50" t="s">
        <v>110</v>
      </c>
      <c r="D50">
        <v>62</v>
      </c>
      <c r="E50">
        <v>0.309</v>
      </c>
      <c r="F50">
        <v>14.227</v>
      </c>
      <c r="G50">
        <v>46</v>
      </c>
    </row>
    <row r="51" spans="1:7" x14ac:dyDescent="0.2">
      <c r="A51">
        <v>50</v>
      </c>
      <c r="B51">
        <v>36</v>
      </c>
      <c r="C51" t="s">
        <v>173</v>
      </c>
      <c r="D51">
        <v>56</v>
      </c>
      <c r="E51">
        <v>0.307</v>
      </c>
      <c r="F51">
        <v>12.895</v>
      </c>
      <c r="G51">
        <v>42</v>
      </c>
    </row>
    <row r="52" spans="1:7" x14ac:dyDescent="0.2">
      <c r="A52">
        <v>51</v>
      </c>
      <c r="B52">
        <v>52</v>
      </c>
      <c r="C52" t="s">
        <v>81</v>
      </c>
      <c r="D52">
        <v>61</v>
      </c>
      <c r="E52">
        <v>0.29799999999999999</v>
      </c>
      <c r="F52">
        <v>14.3</v>
      </c>
      <c r="G52">
        <v>48</v>
      </c>
    </row>
    <row r="53" spans="1:7" x14ac:dyDescent="0.2">
      <c r="A53">
        <v>52</v>
      </c>
      <c r="B53">
        <v>34</v>
      </c>
      <c r="C53" t="s">
        <v>83</v>
      </c>
      <c r="D53">
        <v>54</v>
      </c>
      <c r="E53">
        <v>0.29699999999999999</v>
      </c>
      <c r="F53">
        <v>13.385</v>
      </c>
      <c r="G53">
        <v>45</v>
      </c>
    </row>
    <row r="54" spans="1:7" x14ac:dyDescent="0.2">
      <c r="A54">
        <v>53</v>
      </c>
      <c r="B54">
        <v>54</v>
      </c>
      <c r="C54" t="s">
        <v>180</v>
      </c>
      <c r="D54">
        <v>57</v>
      </c>
      <c r="E54">
        <v>0.28199999999999997</v>
      </c>
      <c r="F54">
        <v>10.986000000000001</v>
      </c>
      <c r="G54">
        <v>39</v>
      </c>
    </row>
    <row r="55" spans="1:7" x14ac:dyDescent="0.2">
      <c r="A55">
        <v>54</v>
      </c>
      <c r="B55" t="s">
        <v>252</v>
      </c>
      <c r="C55" t="s">
        <v>22</v>
      </c>
      <c r="D55">
        <v>55</v>
      </c>
      <c r="E55">
        <v>0.27600000000000002</v>
      </c>
      <c r="F55">
        <v>10.223000000000001</v>
      </c>
      <c r="G55">
        <v>37</v>
      </c>
    </row>
    <row r="56" spans="1:7" x14ac:dyDescent="0.2">
      <c r="A56">
        <v>55</v>
      </c>
      <c r="B56">
        <v>56</v>
      </c>
      <c r="C56" t="s">
        <v>63</v>
      </c>
      <c r="D56">
        <v>61</v>
      </c>
      <c r="E56">
        <v>0.26200000000000001</v>
      </c>
      <c r="F56">
        <v>10.484999999999999</v>
      </c>
      <c r="G56">
        <v>40</v>
      </c>
    </row>
    <row r="57" spans="1:7" x14ac:dyDescent="0.2">
      <c r="A57">
        <v>56</v>
      </c>
      <c r="B57">
        <v>57</v>
      </c>
      <c r="C57" t="s">
        <v>48</v>
      </c>
      <c r="D57">
        <v>67</v>
      </c>
      <c r="E57">
        <v>0.253</v>
      </c>
      <c r="F57">
        <v>13.404999999999999</v>
      </c>
      <c r="G57">
        <v>53</v>
      </c>
    </row>
    <row r="58" spans="1:7" x14ac:dyDescent="0.2">
      <c r="A58" t="s">
        <v>253</v>
      </c>
      <c r="B58">
        <v>58</v>
      </c>
      <c r="C58" t="s">
        <v>74</v>
      </c>
      <c r="D58">
        <v>52</v>
      </c>
      <c r="E58">
        <v>0.25</v>
      </c>
      <c r="F58">
        <v>10.018000000000001</v>
      </c>
      <c r="G58">
        <v>40</v>
      </c>
    </row>
    <row r="59" spans="1:7" x14ac:dyDescent="0.2">
      <c r="A59" t="s">
        <v>253</v>
      </c>
      <c r="B59">
        <v>51</v>
      </c>
      <c r="C59" t="s">
        <v>75</v>
      </c>
      <c r="D59">
        <v>80</v>
      </c>
      <c r="E59">
        <v>0.25</v>
      </c>
      <c r="F59">
        <v>14.769</v>
      </c>
      <c r="G59">
        <v>59</v>
      </c>
    </row>
    <row r="60" spans="1:7" x14ac:dyDescent="0.2">
      <c r="A60" t="s">
        <v>254</v>
      </c>
      <c r="B60" t="s">
        <v>254</v>
      </c>
      <c r="C60" t="s">
        <v>54</v>
      </c>
      <c r="D60">
        <v>61</v>
      </c>
      <c r="E60">
        <v>0.246</v>
      </c>
      <c r="F60">
        <v>13.057</v>
      </c>
      <c r="G60">
        <v>53</v>
      </c>
    </row>
    <row r="61" spans="1:7" x14ac:dyDescent="0.2">
      <c r="A61" t="s">
        <v>254</v>
      </c>
      <c r="B61">
        <v>53</v>
      </c>
      <c r="C61" t="s">
        <v>53</v>
      </c>
      <c r="D61">
        <v>63</v>
      </c>
      <c r="E61">
        <v>0.246</v>
      </c>
      <c r="F61">
        <v>10.568</v>
      </c>
      <c r="G61">
        <v>43</v>
      </c>
    </row>
    <row r="62" spans="1:7" x14ac:dyDescent="0.2">
      <c r="A62" t="s">
        <v>254</v>
      </c>
      <c r="B62" t="s">
        <v>254</v>
      </c>
      <c r="C62" t="s">
        <v>94</v>
      </c>
      <c r="D62">
        <v>55</v>
      </c>
      <c r="E62">
        <v>0.246</v>
      </c>
      <c r="F62">
        <v>9.5830000000000002</v>
      </c>
      <c r="G62">
        <v>39</v>
      </c>
    </row>
    <row r="63" spans="1:7" x14ac:dyDescent="0.2">
      <c r="A63">
        <v>62</v>
      </c>
      <c r="B63" t="s">
        <v>251</v>
      </c>
      <c r="C63" t="s">
        <v>187</v>
      </c>
      <c r="D63">
        <v>48</v>
      </c>
      <c r="E63">
        <v>0.23799999999999999</v>
      </c>
      <c r="F63">
        <v>8.0980000000000008</v>
      </c>
      <c r="G63">
        <v>34</v>
      </c>
    </row>
    <row r="64" spans="1:7" x14ac:dyDescent="0.2">
      <c r="A64">
        <v>63</v>
      </c>
      <c r="B64">
        <v>65</v>
      </c>
      <c r="C64" t="s">
        <v>161</v>
      </c>
      <c r="D64">
        <v>47</v>
      </c>
      <c r="E64">
        <v>0.23599999999999999</v>
      </c>
      <c r="F64">
        <v>7.3140000000000001</v>
      </c>
      <c r="G64">
        <v>31</v>
      </c>
    </row>
    <row r="65" spans="1:7" x14ac:dyDescent="0.2">
      <c r="A65">
        <v>64</v>
      </c>
      <c r="B65">
        <v>66</v>
      </c>
      <c r="C65" t="s">
        <v>148</v>
      </c>
      <c r="D65">
        <v>54</v>
      </c>
      <c r="E65">
        <v>0.23200000000000001</v>
      </c>
      <c r="F65">
        <v>8.5679999999999996</v>
      </c>
      <c r="G65">
        <v>37</v>
      </c>
    </row>
    <row r="66" spans="1:7" x14ac:dyDescent="0.2">
      <c r="A66">
        <v>65</v>
      </c>
      <c r="B66">
        <v>68</v>
      </c>
      <c r="C66" t="s">
        <v>55</v>
      </c>
      <c r="D66">
        <v>77</v>
      </c>
      <c r="E66">
        <v>0.223</v>
      </c>
      <c r="F66">
        <v>10.930999999999999</v>
      </c>
      <c r="G66">
        <v>49</v>
      </c>
    </row>
    <row r="67" spans="1:7" x14ac:dyDescent="0.2">
      <c r="A67">
        <v>66</v>
      </c>
      <c r="B67">
        <v>69</v>
      </c>
      <c r="C67" t="s">
        <v>158</v>
      </c>
      <c r="D67">
        <v>56</v>
      </c>
      <c r="E67">
        <v>0.19400000000000001</v>
      </c>
      <c r="F67">
        <v>5.8129999999999997</v>
      </c>
      <c r="G67">
        <v>30</v>
      </c>
    </row>
    <row r="68" spans="1:7" x14ac:dyDescent="0.2">
      <c r="A68">
        <v>67</v>
      </c>
      <c r="B68">
        <v>70</v>
      </c>
      <c r="C68" t="s">
        <v>165</v>
      </c>
      <c r="D68">
        <v>47</v>
      </c>
      <c r="E68">
        <v>0.19</v>
      </c>
      <c r="F68">
        <v>6.6630000000000003</v>
      </c>
      <c r="G68">
        <v>35</v>
      </c>
    </row>
    <row r="69" spans="1:7" x14ac:dyDescent="0.2">
      <c r="A69">
        <v>68</v>
      </c>
      <c r="B69">
        <v>49</v>
      </c>
      <c r="C69" t="s">
        <v>92</v>
      </c>
      <c r="D69">
        <v>59</v>
      </c>
      <c r="E69">
        <v>0.182</v>
      </c>
      <c r="F69">
        <v>6.726</v>
      </c>
      <c r="G69">
        <v>37</v>
      </c>
    </row>
    <row r="70" spans="1:7" x14ac:dyDescent="0.2">
      <c r="A70" t="s">
        <v>255</v>
      </c>
      <c r="B70">
        <v>42</v>
      </c>
      <c r="C70" t="s">
        <v>77</v>
      </c>
      <c r="D70">
        <v>56</v>
      </c>
      <c r="E70">
        <v>0.18099999999999999</v>
      </c>
      <c r="F70">
        <v>6.33</v>
      </c>
      <c r="G70">
        <v>35</v>
      </c>
    </row>
    <row r="71" spans="1:7" x14ac:dyDescent="0.2">
      <c r="A71" t="s">
        <v>255</v>
      </c>
      <c r="B71">
        <v>74</v>
      </c>
      <c r="C71" t="s">
        <v>99</v>
      </c>
      <c r="D71">
        <v>62</v>
      </c>
      <c r="E71">
        <v>0.18099999999999999</v>
      </c>
      <c r="F71">
        <v>8.1460000000000008</v>
      </c>
      <c r="G71">
        <v>45</v>
      </c>
    </row>
    <row r="72" spans="1:7" x14ac:dyDescent="0.2">
      <c r="A72">
        <v>71</v>
      </c>
      <c r="B72">
        <v>67</v>
      </c>
      <c r="C72" t="s">
        <v>64</v>
      </c>
      <c r="D72">
        <v>61</v>
      </c>
      <c r="E72">
        <v>0.18</v>
      </c>
      <c r="F72">
        <v>7.2089999999999996</v>
      </c>
      <c r="G72">
        <v>40</v>
      </c>
    </row>
    <row r="73" spans="1:7" x14ac:dyDescent="0.2">
      <c r="A73" t="s">
        <v>252</v>
      </c>
      <c r="B73">
        <v>87</v>
      </c>
      <c r="C73" t="s">
        <v>166</v>
      </c>
      <c r="D73">
        <v>64</v>
      </c>
      <c r="E73">
        <v>0.17199999999999999</v>
      </c>
      <c r="F73">
        <v>6.3529999999999998</v>
      </c>
      <c r="G73">
        <v>37</v>
      </c>
    </row>
    <row r="74" spans="1:7" x14ac:dyDescent="0.2">
      <c r="A74" t="s">
        <v>252</v>
      </c>
      <c r="B74" t="s">
        <v>256</v>
      </c>
      <c r="C74" t="s">
        <v>128</v>
      </c>
      <c r="D74">
        <v>66</v>
      </c>
      <c r="E74">
        <v>0.17199999999999999</v>
      </c>
      <c r="F74">
        <v>9.4640000000000004</v>
      </c>
      <c r="G74">
        <v>55</v>
      </c>
    </row>
    <row r="75" spans="1:7" x14ac:dyDescent="0.2">
      <c r="A75" t="s">
        <v>257</v>
      </c>
      <c r="B75" t="s">
        <v>258</v>
      </c>
      <c r="C75" t="s">
        <v>127</v>
      </c>
      <c r="D75">
        <v>56</v>
      </c>
      <c r="E75">
        <v>0.16900000000000001</v>
      </c>
      <c r="F75">
        <v>7.28</v>
      </c>
      <c r="G75">
        <v>43</v>
      </c>
    </row>
    <row r="76" spans="1:7" x14ac:dyDescent="0.2">
      <c r="A76" t="s">
        <v>257</v>
      </c>
      <c r="B76" t="s">
        <v>258</v>
      </c>
      <c r="C76" t="s">
        <v>174</v>
      </c>
      <c r="D76">
        <v>55</v>
      </c>
      <c r="E76">
        <v>0.16900000000000001</v>
      </c>
      <c r="F76">
        <v>6.2690000000000001</v>
      </c>
      <c r="G76">
        <v>37</v>
      </c>
    </row>
    <row r="77" spans="1:7" x14ac:dyDescent="0.2">
      <c r="A77">
        <v>76</v>
      </c>
      <c r="B77" t="s">
        <v>252</v>
      </c>
      <c r="C77" t="s">
        <v>47</v>
      </c>
      <c r="D77">
        <v>74</v>
      </c>
      <c r="E77">
        <v>0.16800000000000001</v>
      </c>
      <c r="F77">
        <v>9.0579999999999998</v>
      </c>
      <c r="G77">
        <v>54</v>
      </c>
    </row>
    <row r="78" spans="1:7" x14ac:dyDescent="0.2">
      <c r="A78">
        <v>77</v>
      </c>
      <c r="B78">
        <v>80</v>
      </c>
      <c r="C78" t="s">
        <v>89</v>
      </c>
      <c r="D78">
        <v>38</v>
      </c>
      <c r="E78">
        <v>0.16300000000000001</v>
      </c>
      <c r="F78">
        <v>4.0659999999999998</v>
      </c>
      <c r="G78">
        <v>25</v>
      </c>
    </row>
    <row r="79" spans="1:7" x14ac:dyDescent="0.2">
      <c r="A79" t="s">
        <v>258</v>
      </c>
      <c r="B79" t="s">
        <v>237</v>
      </c>
      <c r="C79" t="s">
        <v>90</v>
      </c>
      <c r="D79">
        <v>55</v>
      </c>
      <c r="E79">
        <v>0.16</v>
      </c>
      <c r="F79">
        <v>7.03</v>
      </c>
      <c r="G79">
        <v>44</v>
      </c>
    </row>
    <row r="80" spans="1:7" x14ac:dyDescent="0.2">
      <c r="A80" t="s">
        <v>258</v>
      </c>
      <c r="B80" t="s">
        <v>237</v>
      </c>
      <c r="C80" t="s">
        <v>34</v>
      </c>
      <c r="D80">
        <v>88</v>
      </c>
      <c r="E80">
        <v>0.16</v>
      </c>
      <c r="F80">
        <v>10.865</v>
      </c>
      <c r="G80">
        <v>68</v>
      </c>
    </row>
    <row r="81" spans="1:7" x14ac:dyDescent="0.2">
      <c r="A81">
        <v>80</v>
      </c>
      <c r="B81">
        <v>85</v>
      </c>
      <c r="C81" t="s">
        <v>141</v>
      </c>
      <c r="D81">
        <v>60</v>
      </c>
      <c r="E81">
        <v>0.14799999999999999</v>
      </c>
      <c r="F81">
        <v>6.3789999999999996</v>
      </c>
      <c r="G81">
        <v>43</v>
      </c>
    </row>
    <row r="82" spans="1:7" x14ac:dyDescent="0.2">
      <c r="A82">
        <v>81</v>
      </c>
      <c r="B82" t="s">
        <v>256</v>
      </c>
      <c r="C82" t="s">
        <v>109</v>
      </c>
      <c r="D82">
        <v>80</v>
      </c>
      <c r="E82">
        <v>0.14399999999999999</v>
      </c>
      <c r="F82">
        <v>8.3559999999999999</v>
      </c>
      <c r="G82">
        <v>58</v>
      </c>
    </row>
    <row r="83" spans="1:7" x14ac:dyDescent="0.2">
      <c r="A83">
        <v>82</v>
      </c>
      <c r="B83">
        <v>83</v>
      </c>
      <c r="C83" t="s">
        <v>111</v>
      </c>
      <c r="D83">
        <v>67</v>
      </c>
      <c r="E83">
        <v>0.14299999999999999</v>
      </c>
      <c r="F83">
        <v>7.0090000000000003</v>
      </c>
      <c r="G83">
        <v>49</v>
      </c>
    </row>
    <row r="84" spans="1:7" x14ac:dyDescent="0.2">
      <c r="A84">
        <v>83</v>
      </c>
      <c r="B84">
        <v>108</v>
      </c>
      <c r="C84" t="s">
        <v>192</v>
      </c>
      <c r="D84">
        <v>57</v>
      </c>
      <c r="E84">
        <v>0.14199999999999999</v>
      </c>
      <c r="F84">
        <v>4.9870000000000001</v>
      </c>
      <c r="G84">
        <v>35</v>
      </c>
    </row>
    <row r="85" spans="1:7" x14ac:dyDescent="0.2">
      <c r="A85">
        <v>84</v>
      </c>
      <c r="B85">
        <v>84</v>
      </c>
      <c r="C85" t="s">
        <v>103</v>
      </c>
      <c r="D85">
        <v>76</v>
      </c>
      <c r="E85">
        <v>0.14000000000000001</v>
      </c>
      <c r="F85">
        <v>8.9480000000000004</v>
      </c>
      <c r="G85">
        <v>64</v>
      </c>
    </row>
    <row r="86" spans="1:7" x14ac:dyDescent="0.2">
      <c r="A86">
        <v>85</v>
      </c>
      <c r="B86" t="s">
        <v>259</v>
      </c>
      <c r="C86" t="s">
        <v>51</v>
      </c>
      <c r="D86">
        <v>50</v>
      </c>
      <c r="E86">
        <v>0.13600000000000001</v>
      </c>
      <c r="F86">
        <v>4.6260000000000003</v>
      </c>
      <c r="G86">
        <v>34</v>
      </c>
    </row>
    <row r="87" spans="1:7" x14ac:dyDescent="0.2">
      <c r="A87">
        <v>86</v>
      </c>
      <c r="B87">
        <v>86</v>
      </c>
      <c r="C87" t="s">
        <v>134</v>
      </c>
      <c r="D87">
        <v>68</v>
      </c>
      <c r="E87">
        <v>0.13400000000000001</v>
      </c>
      <c r="F87">
        <v>6.1710000000000003</v>
      </c>
      <c r="G87">
        <v>46</v>
      </c>
    </row>
    <row r="88" spans="1:7" x14ac:dyDescent="0.2">
      <c r="A88">
        <v>87</v>
      </c>
      <c r="B88">
        <v>88</v>
      </c>
      <c r="C88" t="s">
        <v>151</v>
      </c>
      <c r="D88">
        <v>59</v>
      </c>
      <c r="E88">
        <v>0.11899999999999999</v>
      </c>
      <c r="F88">
        <v>5.57</v>
      </c>
      <c r="G88">
        <v>47</v>
      </c>
    </row>
    <row r="89" spans="1:7" x14ac:dyDescent="0.2">
      <c r="A89">
        <v>88</v>
      </c>
      <c r="B89">
        <v>71</v>
      </c>
      <c r="C89" t="s">
        <v>69</v>
      </c>
      <c r="D89">
        <v>66</v>
      </c>
      <c r="E89">
        <v>0.113</v>
      </c>
      <c r="F89">
        <v>4.8630000000000004</v>
      </c>
      <c r="G89">
        <v>43</v>
      </c>
    </row>
    <row r="90" spans="1:7" x14ac:dyDescent="0.2">
      <c r="A90">
        <v>89</v>
      </c>
      <c r="B90">
        <v>89</v>
      </c>
      <c r="C90" t="s">
        <v>78</v>
      </c>
      <c r="D90">
        <v>69</v>
      </c>
      <c r="E90">
        <v>0.11</v>
      </c>
      <c r="F90">
        <v>6.351</v>
      </c>
      <c r="G90">
        <v>58</v>
      </c>
    </row>
    <row r="91" spans="1:7" x14ac:dyDescent="0.2">
      <c r="A91">
        <v>90</v>
      </c>
      <c r="B91">
        <v>93</v>
      </c>
      <c r="C91" t="s">
        <v>27</v>
      </c>
      <c r="D91">
        <v>35</v>
      </c>
      <c r="E91">
        <v>0.108</v>
      </c>
      <c r="F91">
        <v>2.8029999999999999</v>
      </c>
      <c r="G91">
        <v>26</v>
      </c>
    </row>
    <row r="92" spans="1:7" x14ac:dyDescent="0.2">
      <c r="A92">
        <v>91</v>
      </c>
      <c r="B92">
        <v>90</v>
      </c>
      <c r="C92" t="s">
        <v>122</v>
      </c>
      <c r="D92">
        <v>63</v>
      </c>
      <c r="E92">
        <v>0.107</v>
      </c>
      <c r="F92">
        <v>5.1289999999999996</v>
      </c>
      <c r="G92">
        <v>48</v>
      </c>
    </row>
    <row r="93" spans="1:7" x14ac:dyDescent="0.2">
      <c r="A93">
        <v>92</v>
      </c>
      <c r="B93">
        <v>97</v>
      </c>
      <c r="C93" t="s">
        <v>113</v>
      </c>
      <c r="D93">
        <v>45</v>
      </c>
      <c r="E93">
        <v>0.104</v>
      </c>
      <c r="F93">
        <v>3.532</v>
      </c>
      <c r="G93">
        <v>34</v>
      </c>
    </row>
    <row r="94" spans="1:7" x14ac:dyDescent="0.2">
      <c r="A94">
        <v>93</v>
      </c>
      <c r="B94">
        <v>94</v>
      </c>
      <c r="C94" t="s">
        <v>107</v>
      </c>
      <c r="D94">
        <v>36</v>
      </c>
      <c r="E94">
        <v>9.7000000000000003E-2</v>
      </c>
      <c r="F94">
        <v>2.3359999999999999</v>
      </c>
      <c r="G94">
        <v>24</v>
      </c>
    </row>
    <row r="95" spans="1:7" x14ac:dyDescent="0.2">
      <c r="A95">
        <v>94</v>
      </c>
      <c r="B95">
        <v>92</v>
      </c>
      <c r="C95" t="s">
        <v>130</v>
      </c>
      <c r="D95">
        <v>74</v>
      </c>
      <c r="E95">
        <v>9.6000000000000002E-2</v>
      </c>
      <c r="F95">
        <v>4.6269999999999998</v>
      </c>
      <c r="G95">
        <v>48</v>
      </c>
    </row>
    <row r="96" spans="1:7" x14ac:dyDescent="0.2">
      <c r="A96">
        <v>95</v>
      </c>
      <c r="B96">
        <v>91</v>
      </c>
      <c r="C96" t="s">
        <v>114</v>
      </c>
      <c r="D96">
        <v>33</v>
      </c>
      <c r="E96">
        <v>9.4E-2</v>
      </c>
      <c r="F96">
        <v>1.786</v>
      </c>
      <c r="G96">
        <v>19</v>
      </c>
    </row>
    <row r="97" spans="1:7" x14ac:dyDescent="0.2">
      <c r="A97">
        <v>96</v>
      </c>
      <c r="B97">
        <v>102</v>
      </c>
      <c r="C97" t="s">
        <v>71</v>
      </c>
      <c r="D97">
        <v>45</v>
      </c>
      <c r="E97">
        <v>8.6999999999999994E-2</v>
      </c>
      <c r="F97">
        <v>2.6190000000000002</v>
      </c>
      <c r="G97">
        <v>30</v>
      </c>
    </row>
    <row r="98" spans="1:7" x14ac:dyDescent="0.2">
      <c r="A98">
        <v>97</v>
      </c>
      <c r="B98" t="s">
        <v>260</v>
      </c>
      <c r="C98" t="s">
        <v>140</v>
      </c>
      <c r="D98">
        <v>58</v>
      </c>
      <c r="E98">
        <v>8.1000000000000003E-2</v>
      </c>
      <c r="F98">
        <v>3.2229999999999999</v>
      </c>
      <c r="G98">
        <v>40</v>
      </c>
    </row>
    <row r="99" spans="1:7" x14ac:dyDescent="0.2">
      <c r="A99">
        <v>98</v>
      </c>
      <c r="B99">
        <v>111</v>
      </c>
      <c r="C99" t="s">
        <v>82</v>
      </c>
      <c r="D99">
        <v>69</v>
      </c>
      <c r="E99">
        <v>6.8000000000000005E-2</v>
      </c>
      <c r="F99">
        <v>3.2029999999999998</v>
      </c>
      <c r="G99">
        <v>47</v>
      </c>
    </row>
    <row r="100" spans="1:7" x14ac:dyDescent="0.2">
      <c r="A100">
        <v>99</v>
      </c>
      <c r="B100">
        <v>75</v>
      </c>
      <c r="C100" t="s">
        <v>67</v>
      </c>
      <c r="D100">
        <v>54</v>
      </c>
      <c r="E100">
        <v>6.7000000000000004E-2</v>
      </c>
      <c r="F100">
        <v>3.0089999999999999</v>
      </c>
      <c r="G100">
        <v>45</v>
      </c>
    </row>
    <row r="101" spans="1:7" x14ac:dyDescent="0.2">
      <c r="A101">
        <v>100</v>
      </c>
      <c r="B101">
        <v>95</v>
      </c>
      <c r="C101" t="s">
        <v>42</v>
      </c>
      <c r="D101">
        <v>56</v>
      </c>
      <c r="E101">
        <v>5.5E-2</v>
      </c>
      <c r="F101">
        <v>2.7429999999999999</v>
      </c>
      <c r="G101">
        <v>50</v>
      </c>
    </row>
    <row r="102" spans="1:7" x14ac:dyDescent="0.2">
      <c r="A102">
        <v>101</v>
      </c>
      <c r="B102">
        <v>96</v>
      </c>
      <c r="C102" t="s">
        <v>50</v>
      </c>
      <c r="D102">
        <v>62</v>
      </c>
      <c r="E102">
        <v>5.1999999999999998E-2</v>
      </c>
      <c r="F102">
        <v>2.5680000000000001</v>
      </c>
      <c r="G102">
        <v>49</v>
      </c>
    </row>
    <row r="103" spans="1:7" x14ac:dyDescent="0.2">
      <c r="A103">
        <v>102</v>
      </c>
      <c r="B103" t="s">
        <v>261</v>
      </c>
      <c r="C103" t="s">
        <v>136</v>
      </c>
      <c r="D103">
        <v>66</v>
      </c>
      <c r="E103">
        <v>0.05</v>
      </c>
      <c r="F103">
        <v>2.198</v>
      </c>
      <c r="G103">
        <v>44</v>
      </c>
    </row>
    <row r="104" spans="1:7" x14ac:dyDescent="0.2">
      <c r="A104">
        <v>103</v>
      </c>
      <c r="B104">
        <v>101</v>
      </c>
      <c r="C104" t="s">
        <v>58</v>
      </c>
      <c r="D104">
        <v>65</v>
      </c>
      <c r="E104">
        <v>4.2999999999999997E-2</v>
      </c>
      <c r="F104">
        <v>1.897</v>
      </c>
      <c r="G104">
        <v>44</v>
      </c>
    </row>
    <row r="105" spans="1:7" x14ac:dyDescent="0.2">
      <c r="A105">
        <v>104</v>
      </c>
      <c r="B105">
        <v>98</v>
      </c>
      <c r="C105" t="s">
        <v>218</v>
      </c>
      <c r="D105">
        <v>57</v>
      </c>
      <c r="E105">
        <v>4.2000000000000003E-2</v>
      </c>
      <c r="F105">
        <v>1.288</v>
      </c>
      <c r="G105">
        <v>31</v>
      </c>
    </row>
    <row r="106" spans="1:7" x14ac:dyDescent="0.2">
      <c r="A106">
        <v>105</v>
      </c>
      <c r="B106" t="s">
        <v>260</v>
      </c>
      <c r="C106" t="s">
        <v>196</v>
      </c>
      <c r="D106">
        <v>39</v>
      </c>
      <c r="E106">
        <v>0.04</v>
      </c>
      <c r="F106">
        <v>0.96499999999999997</v>
      </c>
      <c r="G106">
        <v>24</v>
      </c>
    </row>
    <row r="107" spans="1:7" x14ac:dyDescent="0.2">
      <c r="A107">
        <v>106</v>
      </c>
      <c r="B107" t="s">
        <v>261</v>
      </c>
      <c r="C107" t="s">
        <v>91</v>
      </c>
      <c r="D107">
        <v>66</v>
      </c>
      <c r="E107">
        <v>3.1E-2</v>
      </c>
      <c r="F107">
        <v>1.6020000000000001</v>
      </c>
      <c r="G107">
        <v>52</v>
      </c>
    </row>
    <row r="108" spans="1:7" x14ac:dyDescent="0.2">
      <c r="A108">
        <v>107</v>
      </c>
      <c r="B108">
        <v>112</v>
      </c>
      <c r="C108" t="s">
        <v>40</v>
      </c>
      <c r="D108">
        <v>75</v>
      </c>
      <c r="E108">
        <v>2.8000000000000001E-2</v>
      </c>
      <c r="F108">
        <v>1.5980000000000001</v>
      </c>
      <c r="G108">
        <v>58</v>
      </c>
    </row>
    <row r="109" spans="1:7" x14ac:dyDescent="0.2">
      <c r="A109">
        <v>108</v>
      </c>
      <c r="B109">
        <v>106</v>
      </c>
      <c r="C109" t="s">
        <v>189</v>
      </c>
      <c r="D109">
        <v>56</v>
      </c>
      <c r="E109">
        <v>1.4999999999999999E-2</v>
      </c>
      <c r="F109">
        <v>0.65400000000000003</v>
      </c>
      <c r="G109">
        <v>43</v>
      </c>
    </row>
    <row r="110" spans="1:7" x14ac:dyDescent="0.2">
      <c r="A110">
        <v>109</v>
      </c>
      <c r="B110">
        <v>107</v>
      </c>
      <c r="C110" t="s">
        <v>70</v>
      </c>
      <c r="D110">
        <v>51</v>
      </c>
      <c r="E110">
        <v>8.9999999999999993E-3</v>
      </c>
      <c r="F110">
        <v>0.29799999999999999</v>
      </c>
      <c r="G110">
        <v>32</v>
      </c>
    </row>
    <row r="111" spans="1:7" x14ac:dyDescent="0.2">
      <c r="A111">
        <v>110</v>
      </c>
      <c r="B111">
        <v>110</v>
      </c>
      <c r="C111" t="s">
        <v>98</v>
      </c>
      <c r="D111">
        <v>58</v>
      </c>
      <c r="E111">
        <v>4.0000000000000001E-3</v>
      </c>
      <c r="F111">
        <v>0.17</v>
      </c>
      <c r="G111">
        <v>40</v>
      </c>
    </row>
    <row r="112" spans="1:7" x14ac:dyDescent="0.2">
      <c r="A112">
        <v>111</v>
      </c>
      <c r="B112">
        <v>116</v>
      </c>
      <c r="C112" t="s">
        <v>183</v>
      </c>
      <c r="D112">
        <v>55</v>
      </c>
      <c r="E112">
        <v>3.0000000000000001E-3</v>
      </c>
      <c r="F112">
        <v>0.13300000000000001</v>
      </c>
      <c r="G112">
        <v>48</v>
      </c>
    </row>
    <row r="113" spans="1:7" x14ac:dyDescent="0.2">
      <c r="A113">
        <v>112</v>
      </c>
      <c r="B113">
        <v>113</v>
      </c>
      <c r="C113" t="s">
        <v>168</v>
      </c>
      <c r="D113">
        <v>52</v>
      </c>
      <c r="E113">
        <v>-1.4E-2</v>
      </c>
      <c r="F113">
        <v>-0.63600000000000001</v>
      </c>
      <c r="G113">
        <v>44</v>
      </c>
    </row>
    <row r="114" spans="1:7" x14ac:dyDescent="0.2">
      <c r="A114">
        <v>113</v>
      </c>
      <c r="B114">
        <v>114</v>
      </c>
      <c r="C114" t="s">
        <v>211</v>
      </c>
      <c r="D114">
        <v>41</v>
      </c>
      <c r="E114">
        <v>-1.6E-2</v>
      </c>
      <c r="F114">
        <v>-0.42599999999999999</v>
      </c>
      <c r="G114">
        <v>27</v>
      </c>
    </row>
    <row r="115" spans="1:7" x14ac:dyDescent="0.2">
      <c r="A115">
        <v>114</v>
      </c>
      <c r="B115">
        <v>109</v>
      </c>
      <c r="C115" t="s">
        <v>118</v>
      </c>
      <c r="D115">
        <v>52</v>
      </c>
      <c r="E115">
        <v>-1.9E-2</v>
      </c>
      <c r="F115">
        <v>-0.85899999999999999</v>
      </c>
      <c r="G115">
        <v>45</v>
      </c>
    </row>
    <row r="116" spans="1:7" x14ac:dyDescent="0.2">
      <c r="A116">
        <v>115</v>
      </c>
      <c r="B116" t="s">
        <v>132</v>
      </c>
      <c r="C116" t="s">
        <v>208</v>
      </c>
      <c r="D116">
        <v>34</v>
      </c>
      <c r="E116">
        <v>-2.5000000000000001E-2</v>
      </c>
      <c r="F116">
        <v>-0.38100000000000001</v>
      </c>
      <c r="G116">
        <v>15</v>
      </c>
    </row>
    <row r="117" spans="1:7" x14ac:dyDescent="0.2">
      <c r="A117">
        <v>116</v>
      </c>
      <c r="B117">
        <v>121</v>
      </c>
      <c r="C117" t="s">
        <v>171</v>
      </c>
      <c r="D117">
        <v>62</v>
      </c>
      <c r="E117">
        <v>-2.5999999999999999E-2</v>
      </c>
      <c r="F117">
        <v>-1.2330000000000001</v>
      </c>
      <c r="G117">
        <v>48</v>
      </c>
    </row>
    <row r="118" spans="1:7" x14ac:dyDescent="0.2">
      <c r="A118" t="s">
        <v>259</v>
      </c>
      <c r="B118">
        <v>105</v>
      </c>
      <c r="C118" t="s">
        <v>38</v>
      </c>
      <c r="D118">
        <v>68</v>
      </c>
      <c r="E118">
        <v>-2.7E-2</v>
      </c>
      <c r="F118">
        <v>-1.254</v>
      </c>
      <c r="G118">
        <v>47</v>
      </c>
    </row>
    <row r="119" spans="1:7" x14ac:dyDescent="0.2">
      <c r="A119" t="s">
        <v>259</v>
      </c>
      <c r="B119">
        <v>130</v>
      </c>
      <c r="C119" t="s">
        <v>162</v>
      </c>
      <c r="D119">
        <v>60</v>
      </c>
      <c r="E119">
        <v>-2.7E-2</v>
      </c>
      <c r="F119">
        <v>-1.0580000000000001</v>
      </c>
      <c r="G119">
        <v>39</v>
      </c>
    </row>
    <row r="120" spans="1:7" x14ac:dyDescent="0.2">
      <c r="A120">
        <v>119</v>
      </c>
      <c r="B120">
        <v>123</v>
      </c>
      <c r="C120" t="s">
        <v>150</v>
      </c>
      <c r="D120">
        <v>54</v>
      </c>
      <c r="E120">
        <v>-0.03</v>
      </c>
      <c r="F120">
        <v>-1.2529999999999999</v>
      </c>
      <c r="G120">
        <v>42</v>
      </c>
    </row>
    <row r="121" spans="1:7" x14ac:dyDescent="0.2">
      <c r="A121">
        <v>120</v>
      </c>
      <c r="B121">
        <v>124</v>
      </c>
      <c r="C121" t="s">
        <v>112</v>
      </c>
      <c r="D121">
        <v>62</v>
      </c>
      <c r="E121">
        <v>-3.2000000000000001E-2</v>
      </c>
      <c r="F121">
        <v>-1.639</v>
      </c>
      <c r="G121">
        <v>52</v>
      </c>
    </row>
    <row r="122" spans="1:7" x14ac:dyDescent="0.2">
      <c r="A122">
        <v>121</v>
      </c>
      <c r="B122">
        <v>125</v>
      </c>
      <c r="C122" t="s">
        <v>167</v>
      </c>
      <c r="D122">
        <v>45</v>
      </c>
      <c r="E122">
        <v>-3.3000000000000002E-2</v>
      </c>
      <c r="F122">
        <v>-1.06</v>
      </c>
      <c r="G122">
        <v>32</v>
      </c>
    </row>
    <row r="123" spans="1:7" x14ac:dyDescent="0.2">
      <c r="A123">
        <v>122</v>
      </c>
      <c r="B123">
        <v>126</v>
      </c>
      <c r="C123" t="s">
        <v>195</v>
      </c>
      <c r="D123">
        <v>43</v>
      </c>
      <c r="E123">
        <v>-3.5000000000000003E-2</v>
      </c>
      <c r="F123">
        <v>-0.97699999999999998</v>
      </c>
      <c r="G123">
        <v>28</v>
      </c>
    </row>
    <row r="124" spans="1:7" x14ac:dyDescent="0.2">
      <c r="A124">
        <v>123</v>
      </c>
      <c r="B124">
        <v>127</v>
      </c>
      <c r="C124" t="s">
        <v>157</v>
      </c>
      <c r="D124">
        <v>58</v>
      </c>
      <c r="E124">
        <v>-3.5999999999999997E-2</v>
      </c>
      <c r="F124">
        <v>-1.5880000000000001</v>
      </c>
      <c r="G124">
        <v>44</v>
      </c>
    </row>
    <row r="125" spans="1:7" x14ac:dyDescent="0.2">
      <c r="A125">
        <v>124</v>
      </c>
      <c r="B125">
        <v>128</v>
      </c>
      <c r="C125" t="s">
        <v>100</v>
      </c>
      <c r="D125">
        <v>52</v>
      </c>
      <c r="E125">
        <v>-4.2000000000000003E-2</v>
      </c>
      <c r="F125">
        <v>-1.2110000000000001</v>
      </c>
      <c r="G125">
        <v>29</v>
      </c>
    </row>
    <row r="126" spans="1:7" x14ac:dyDescent="0.2">
      <c r="A126">
        <v>125</v>
      </c>
      <c r="B126">
        <v>129</v>
      </c>
      <c r="C126" t="s">
        <v>210</v>
      </c>
      <c r="D126">
        <v>35</v>
      </c>
      <c r="E126">
        <v>-4.2999999999999997E-2</v>
      </c>
      <c r="F126">
        <v>-1.161</v>
      </c>
      <c r="G126">
        <v>27</v>
      </c>
    </row>
    <row r="127" spans="1:7" x14ac:dyDescent="0.2">
      <c r="A127">
        <v>126</v>
      </c>
      <c r="B127">
        <v>131</v>
      </c>
      <c r="C127" t="s">
        <v>65</v>
      </c>
      <c r="D127">
        <v>44</v>
      </c>
      <c r="E127">
        <v>-4.4999999999999998E-2</v>
      </c>
      <c r="F127">
        <v>-1.7250000000000001</v>
      </c>
      <c r="G127">
        <v>38</v>
      </c>
    </row>
    <row r="128" spans="1:7" x14ac:dyDescent="0.2">
      <c r="A128">
        <v>127</v>
      </c>
      <c r="B128">
        <v>142</v>
      </c>
      <c r="C128" t="s">
        <v>41</v>
      </c>
      <c r="D128">
        <v>34</v>
      </c>
      <c r="E128">
        <v>-4.8000000000000001E-2</v>
      </c>
      <c r="F128">
        <v>-1.2</v>
      </c>
      <c r="G128">
        <v>25</v>
      </c>
    </row>
    <row r="129" spans="1:7" x14ac:dyDescent="0.2">
      <c r="A129">
        <v>128</v>
      </c>
      <c r="B129">
        <v>132</v>
      </c>
      <c r="C129" t="s">
        <v>188</v>
      </c>
      <c r="D129">
        <v>67</v>
      </c>
      <c r="E129">
        <v>-5.0999999999999997E-2</v>
      </c>
      <c r="F129">
        <v>-2.4790000000000001</v>
      </c>
      <c r="G129">
        <v>49</v>
      </c>
    </row>
    <row r="130" spans="1:7" x14ac:dyDescent="0.2">
      <c r="A130">
        <v>129</v>
      </c>
      <c r="B130">
        <v>122</v>
      </c>
      <c r="C130" t="s">
        <v>86</v>
      </c>
      <c r="D130">
        <v>49</v>
      </c>
      <c r="E130">
        <v>-5.5E-2</v>
      </c>
      <c r="F130">
        <v>-2.0819999999999999</v>
      </c>
      <c r="G130">
        <v>38</v>
      </c>
    </row>
    <row r="131" spans="1:7" x14ac:dyDescent="0.2">
      <c r="A131">
        <v>130</v>
      </c>
      <c r="B131">
        <v>133</v>
      </c>
      <c r="C131" t="s">
        <v>181</v>
      </c>
      <c r="D131">
        <v>50</v>
      </c>
      <c r="E131">
        <v>-5.6000000000000001E-2</v>
      </c>
      <c r="F131">
        <v>-1.976</v>
      </c>
      <c r="G131">
        <v>35</v>
      </c>
    </row>
    <row r="132" spans="1:7" x14ac:dyDescent="0.2">
      <c r="A132">
        <v>131</v>
      </c>
      <c r="B132">
        <v>115</v>
      </c>
      <c r="C132" t="s">
        <v>95</v>
      </c>
      <c r="D132">
        <v>73</v>
      </c>
      <c r="E132">
        <v>-5.8999999999999997E-2</v>
      </c>
      <c r="F132">
        <v>-3.129</v>
      </c>
      <c r="G132">
        <v>53</v>
      </c>
    </row>
    <row r="133" spans="1:7" x14ac:dyDescent="0.2">
      <c r="A133">
        <v>132</v>
      </c>
      <c r="B133">
        <v>157</v>
      </c>
      <c r="C133" t="s">
        <v>104</v>
      </c>
      <c r="D133">
        <v>56</v>
      </c>
      <c r="E133">
        <v>-7.4999999999999997E-2</v>
      </c>
      <c r="F133">
        <v>-3.1669999999999998</v>
      </c>
      <c r="G133">
        <v>42</v>
      </c>
    </row>
    <row r="134" spans="1:7" x14ac:dyDescent="0.2">
      <c r="A134">
        <v>133</v>
      </c>
      <c r="B134">
        <v>134</v>
      </c>
      <c r="C134" t="s">
        <v>178</v>
      </c>
      <c r="D134">
        <v>34</v>
      </c>
      <c r="E134">
        <v>-7.5999999999999998E-2</v>
      </c>
      <c r="F134">
        <v>-1.288</v>
      </c>
      <c r="G134">
        <v>17</v>
      </c>
    </row>
    <row r="135" spans="1:7" x14ac:dyDescent="0.2">
      <c r="A135">
        <v>134</v>
      </c>
      <c r="B135">
        <v>135</v>
      </c>
      <c r="C135" t="s">
        <v>131</v>
      </c>
      <c r="D135">
        <v>66</v>
      </c>
      <c r="E135">
        <v>-8.5000000000000006E-2</v>
      </c>
      <c r="F135">
        <v>-4.0670000000000002</v>
      </c>
      <c r="G135">
        <v>48</v>
      </c>
    </row>
    <row r="136" spans="1:7" x14ac:dyDescent="0.2">
      <c r="A136">
        <v>135</v>
      </c>
      <c r="B136">
        <v>136</v>
      </c>
      <c r="C136" t="s">
        <v>123</v>
      </c>
      <c r="D136">
        <v>66</v>
      </c>
      <c r="E136">
        <v>-8.7999999999999995E-2</v>
      </c>
      <c r="F136">
        <v>-4.2889999999999997</v>
      </c>
      <c r="G136">
        <v>49</v>
      </c>
    </row>
    <row r="137" spans="1:7" x14ac:dyDescent="0.2">
      <c r="A137">
        <v>136</v>
      </c>
      <c r="B137">
        <v>145</v>
      </c>
      <c r="C137" t="s">
        <v>23</v>
      </c>
      <c r="D137">
        <v>49</v>
      </c>
      <c r="E137">
        <v>-8.8999999999999996E-2</v>
      </c>
      <c r="F137">
        <v>-2.585</v>
      </c>
      <c r="G137">
        <v>29</v>
      </c>
    </row>
    <row r="138" spans="1:7" x14ac:dyDescent="0.2">
      <c r="A138">
        <v>137</v>
      </c>
      <c r="B138">
        <v>137</v>
      </c>
      <c r="C138" t="s">
        <v>201</v>
      </c>
      <c r="D138">
        <v>34</v>
      </c>
      <c r="E138">
        <v>-0.105</v>
      </c>
      <c r="F138">
        <v>-2.302</v>
      </c>
      <c r="G138">
        <v>22</v>
      </c>
    </row>
    <row r="139" spans="1:7" x14ac:dyDescent="0.2">
      <c r="A139">
        <v>138</v>
      </c>
      <c r="B139">
        <v>143</v>
      </c>
      <c r="C139" t="s">
        <v>143</v>
      </c>
      <c r="D139">
        <v>57</v>
      </c>
      <c r="E139">
        <v>-0.106</v>
      </c>
      <c r="F139">
        <v>-4.1310000000000002</v>
      </c>
      <c r="G139">
        <v>39</v>
      </c>
    </row>
    <row r="140" spans="1:7" x14ac:dyDescent="0.2">
      <c r="A140" t="s">
        <v>155</v>
      </c>
      <c r="B140">
        <v>138</v>
      </c>
      <c r="C140" t="s">
        <v>101</v>
      </c>
      <c r="D140">
        <v>66</v>
      </c>
      <c r="E140">
        <v>-0.108</v>
      </c>
      <c r="F140">
        <v>-4.97</v>
      </c>
      <c r="G140">
        <v>46</v>
      </c>
    </row>
    <row r="141" spans="1:7" x14ac:dyDescent="0.2">
      <c r="A141" t="s">
        <v>155</v>
      </c>
      <c r="B141">
        <v>148</v>
      </c>
      <c r="C141" t="s">
        <v>79</v>
      </c>
      <c r="D141">
        <v>57</v>
      </c>
      <c r="E141">
        <v>-0.108</v>
      </c>
      <c r="F141">
        <v>-4.4420000000000002</v>
      </c>
      <c r="G141">
        <v>41</v>
      </c>
    </row>
    <row r="142" spans="1:7" x14ac:dyDescent="0.2">
      <c r="A142">
        <v>141</v>
      </c>
      <c r="B142">
        <v>139</v>
      </c>
      <c r="C142" t="s">
        <v>185</v>
      </c>
      <c r="D142">
        <v>60</v>
      </c>
      <c r="E142">
        <v>-0.113</v>
      </c>
      <c r="F142">
        <v>-4.9669999999999996</v>
      </c>
      <c r="G142">
        <v>44</v>
      </c>
    </row>
    <row r="143" spans="1:7" x14ac:dyDescent="0.2">
      <c r="A143">
        <v>142</v>
      </c>
      <c r="B143">
        <v>140</v>
      </c>
      <c r="C143" t="s">
        <v>121</v>
      </c>
      <c r="D143">
        <v>60</v>
      </c>
      <c r="E143">
        <v>-0.123</v>
      </c>
      <c r="F143">
        <v>-6.0259999999999998</v>
      </c>
      <c r="G143">
        <v>49</v>
      </c>
    </row>
    <row r="144" spans="1:7" x14ac:dyDescent="0.2">
      <c r="A144">
        <v>143</v>
      </c>
      <c r="B144">
        <v>144</v>
      </c>
      <c r="C144" t="s">
        <v>76</v>
      </c>
      <c r="D144">
        <v>61</v>
      </c>
      <c r="E144">
        <v>-0.124</v>
      </c>
      <c r="F144">
        <v>-6.0910000000000002</v>
      </c>
      <c r="G144">
        <v>49</v>
      </c>
    </row>
    <row r="145" spans="1:7" x14ac:dyDescent="0.2">
      <c r="A145">
        <v>144</v>
      </c>
      <c r="B145">
        <v>152</v>
      </c>
      <c r="C145" t="s">
        <v>93</v>
      </c>
      <c r="D145">
        <v>74</v>
      </c>
      <c r="E145">
        <v>-0.125</v>
      </c>
      <c r="F145">
        <v>-7.883</v>
      </c>
      <c r="G145">
        <v>63</v>
      </c>
    </row>
    <row r="146" spans="1:7" x14ac:dyDescent="0.2">
      <c r="A146">
        <v>145</v>
      </c>
      <c r="B146" t="s">
        <v>259</v>
      </c>
      <c r="C146" t="s">
        <v>37</v>
      </c>
      <c r="D146">
        <v>72</v>
      </c>
      <c r="E146">
        <v>-0.14499999999999999</v>
      </c>
      <c r="F146">
        <v>-7.5529999999999999</v>
      </c>
      <c r="G146">
        <v>52</v>
      </c>
    </row>
    <row r="147" spans="1:7" x14ac:dyDescent="0.2">
      <c r="A147">
        <v>146</v>
      </c>
      <c r="B147">
        <v>149</v>
      </c>
      <c r="C147" t="s">
        <v>198</v>
      </c>
      <c r="D147">
        <v>54</v>
      </c>
      <c r="E147">
        <v>-0.156</v>
      </c>
      <c r="F147">
        <v>-6.2329999999999997</v>
      </c>
      <c r="G147">
        <v>40</v>
      </c>
    </row>
    <row r="148" spans="1:7" x14ac:dyDescent="0.2">
      <c r="A148">
        <v>147</v>
      </c>
      <c r="B148">
        <v>150</v>
      </c>
      <c r="C148" t="s">
        <v>193</v>
      </c>
      <c r="D148">
        <v>41</v>
      </c>
      <c r="E148">
        <v>-0.157</v>
      </c>
      <c r="F148">
        <v>-4.2439999999999998</v>
      </c>
      <c r="G148">
        <v>27</v>
      </c>
    </row>
    <row r="149" spans="1:7" x14ac:dyDescent="0.2">
      <c r="A149">
        <v>148</v>
      </c>
      <c r="B149">
        <v>167</v>
      </c>
      <c r="C149" t="s">
        <v>59</v>
      </c>
      <c r="D149">
        <v>47</v>
      </c>
      <c r="E149">
        <v>-0.16</v>
      </c>
      <c r="F149">
        <v>-4.4669999999999996</v>
      </c>
      <c r="G149">
        <v>28</v>
      </c>
    </row>
    <row r="150" spans="1:7" x14ac:dyDescent="0.2">
      <c r="A150">
        <v>149</v>
      </c>
      <c r="B150">
        <v>151</v>
      </c>
      <c r="C150" t="s">
        <v>202</v>
      </c>
      <c r="D150">
        <v>37</v>
      </c>
      <c r="E150">
        <v>-0.16900000000000001</v>
      </c>
      <c r="F150">
        <v>-4.8929999999999998</v>
      </c>
      <c r="G150">
        <v>29</v>
      </c>
    </row>
    <row r="151" spans="1:7" x14ac:dyDescent="0.2">
      <c r="A151">
        <v>150</v>
      </c>
      <c r="B151">
        <v>146</v>
      </c>
      <c r="C151" t="s">
        <v>133</v>
      </c>
      <c r="D151">
        <v>64</v>
      </c>
      <c r="E151">
        <v>-0.17299999999999999</v>
      </c>
      <c r="F151">
        <v>-8.9870000000000001</v>
      </c>
      <c r="G151">
        <v>52</v>
      </c>
    </row>
    <row r="152" spans="1:7" x14ac:dyDescent="0.2">
      <c r="A152">
        <v>151</v>
      </c>
      <c r="B152">
        <v>153</v>
      </c>
      <c r="C152" t="s">
        <v>179</v>
      </c>
      <c r="D152">
        <v>59</v>
      </c>
      <c r="E152">
        <v>-0.17899999999999999</v>
      </c>
      <c r="F152">
        <v>-7.3470000000000004</v>
      </c>
      <c r="G152">
        <v>41</v>
      </c>
    </row>
    <row r="153" spans="1:7" x14ac:dyDescent="0.2">
      <c r="A153">
        <v>152</v>
      </c>
      <c r="B153">
        <v>154</v>
      </c>
      <c r="C153" t="s">
        <v>190</v>
      </c>
      <c r="D153">
        <v>38</v>
      </c>
      <c r="E153">
        <v>-0.182</v>
      </c>
      <c r="F153">
        <v>-4.7279999999999998</v>
      </c>
      <c r="G153">
        <v>26</v>
      </c>
    </row>
    <row r="154" spans="1:7" x14ac:dyDescent="0.2">
      <c r="A154">
        <v>153</v>
      </c>
      <c r="B154">
        <v>155</v>
      </c>
      <c r="C154" t="s">
        <v>207</v>
      </c>
      <c r="D154">
        <v>67</v>
      </c>
      <c r="E154">
        <v>-0.187</v>
      </c>
      <c r="F154">
        <v>-8.7899999999999991</v>
      </c>
      <c r="G154">
        <v>47</v>
      </c>
    </row>
    <row r="155" spans="1:7" x14ac:dyDescent="0.2">
      <c r="A155">
        <v>154</v>
      </c>
      <c r="B155">
        <v>156</v>
      </c>
      <c r="C155" t="s">
        <v>135</v>
      </c>
      <c r="D155">
        <v>65</v>
      </c>
      <c r="E155">
        <v>-0.188</v>
      </c>
      <c r="F155">
        <v>-8.0719999999999992</v>
      </c>
      <c r="G155">
        <v>43</v>
      </c>
    </row>
    <row r="156" spans="1:7" x14ac:dyDescent="0.2">
      <c r="A156">
        <v>155</v>
      </c>
      <c r="B156">
        <v>141</v>
      </c>
      <c r="C156" t="s">
        <v>43</v>
      </c>
      <c r="D156">
        <v>69</v>
      </c>
      <c r="E156">
        <v>-0.19900000000000001</v>
      </c>
      <c r="F156">
        <v>-9.3729999999999993</v>
      </c>
      <c r="G156">
        <v>47</v>
      </c>
    </row>
    <row r="157" spans="1:7" x14ac:dyDescent="0.2">
      <c r="A157">
        <v>156</v>
      </c>
      <c r="B157">
        <v>158</v>
      </c>
      <c r="C157" t="s">
        <v>215</v>
      </c>
      <c r="D157">
        <v>66</v>
      </c>
      <c r="E157">
        <v>-0.20799999999999999</v>
      </c>
      <c r="F157">
        <v>-9.5510000000000002</v>
      </c>
      <c r="G157">
        <v>46</v>
      </c>
    </row>
    <row r="158" spans="1:7" x14ac:dyDescent="0.2">
      <c r="A158">
        <v>157</v>
      </c>
      <c r="B158">
        <v>159</v>
      </c>
      <c r="C158" t="s">
        <v>160</v>
      </c>
      <c r="D158">
        <v>63</v>
      </c>
      <c r="E158">
        <v>-0.20899999999999999</v>
      </c>
      <c r="F158">
        <v>-10.646000000000001</v>
      </c>
      <c r="G158">
        <v>51</v>
      </c>
    </row>
    <row r="159" spans="1:7" x14ac:dyDescent="0.2">
      <c r="A159">
        <v>158</v>
      </c>
      <c r="B159">
        <v>161</v>
      </c>
      <c r="C159" t="s">
        <v>205</v>
      </c>
      <c r="D159">
        <v>41</v>
      </c>
      <c r="E159">
        <v>-0.219</v>
      </c>
      <c r="F159">
        <v>-5.25</v>
      </c>
      <c r="G159">
        <v>24</v>
      </c>
    </row>
    <row r="160" spans="1:7" x14ac:dyDescent="0.2">
      <c r="A160">
        <v>159</v>
      </c>
      <c r="B160">
        <v>162</v>
      </c>
      <c r="C160" t="s">
        <v>212</v>
      </c>
      <c r="D160">
        <v>42</v>
      </c>
      <c r="E160">
        <v>-0.221</v>
      </c>
      <c r="F160">
        <v>-5.9770000000000003</v>
      </c>
      <c r="G160">
        <v>27</v>
      </c>
    </row>
    <row r="161" spans="1:7" x14ac:dyDescent="0.2">
      <c r="A161">
        <v>160</v>
      </c>
      <c r="B161">
        <v>163</v>
      </c>
      <c r="C161" t="s">
        <v>120</v>
      </c>
      <c r="D161">
        <v>58</v>
      </c>
      <c r="E161">
        <v>-0.222</v>
      </c>
      <c r="F161">
        <v>-10.648999999999999</v>
      </c>
      <c r="G161">
        <v>48</v>
      </c>
    </row>
    <row r="162" spans="1:7" x14ac:dyDescent="0.2">
      <c r="A162">
        <v>161</v>
      </c>
      <c r="B162" t="s">
        <v>132</v>
      </c>
      <c r="C162" t="s">
        <v>204</v>
      </c>
      <c r="D162">
        <v>39</v>
      </c>
      <c r="E162">
        <v>-0.23200000000000001</v>
      </c>
      <c r="F162">
        <v>-5.5759999999999996</v>
      </c>
      <c r="G162">
        <v>24</v>
      </c>
    </row>
    <row r="163" spans="1:7" x14ac:dyDescent="0.2">
      <c r="A163">
        <v>162</v>
      </c>
      <c r="B163">
        <v>165</v>
      </c>
      <c r="C163" t="s">
        <v>221</v>
      </c>
      <c r="D163">
        <v>56</v>
      </c>
      <c r="E163">
        <v>-0.23300000000000001</v>
      </c>
      <c r="F163">
        <v>-10.029</v>
      </c>
      <c r="G163">
        <v>43</v>
      </c>
    </row>
    <row r="164" spans="1:7" x14ac:dyDescent="0.2">
      <c r="A164">
        <v>163</v>
      </c>
      <c r="B164">
        <v>168</v>
      </c>
      <c r="C164" t="s">
        <v>209</v>
      </c>
      <c r="D164">
        <v>37</v>
      </c>
      <c r="E164">
        <v>-0.24</v>
      </c>
      <c r="F164">
        <v>-6.4770000000000003</v>
      </c>
      <c r="G164">
        <v>27</v>
      </c>
    </row>
    <row r="165" spans="1:7" x14ac:dyDescent="0.2">
      <c r="A165">
        <v>164</v>
      </c>
      <c r="B165">
        <v>169</v>
      </c>
      <c r="C165" t="s">
        <v>219</v>
      </c>
      <c r="D165">
        <v>37</v>
      </c>
      <c r="E165">
        <v>-0.24199999999999999</v>
      </c>
      <c r="F165">
        <v>-5.8090000000000002</v>
      </c>
      <c r="G165">
        <v>24</v>
      </c>
    </row>
    <row r="166" spans="1:7" x14ac:dyDescent="0.2">
      <c r="A166">
        <v>165</v>
      </c>
      <c r="B166">
        <v>166</v>
      </c>
      <c r="C166" t="s">
        <v>206</v>
      </c>
      <c r="D166">
        <v>56</v>
      </c>
      <c r="E166">
        <v>-0.248</v>
      </c>
      <c r="F166">
        <v>-10.414</v>
      </c>
      <c r="G166">
        <v>42</v>
      </c>
    </row>
    <row r="167" spans="1:7" x14ac:dyDescent="0.2">
      <c r="A167">
        <v>166</v>
      </c>
      <c r="B167">
        <v>147</v>
      </c>
      <c r="C167" t="s">
        <v>84</v>
      </c>
      <c r="D167">
        <v>67</v>
      </c>
      <c r="E167">
        <v>-0.255</v>
      </c>
      <c r="F167">
        <v>-10.465</v>
      </c>
      <c r="G167">
        <v>41</v>
      </c>
    </row>
    <row r="168" spans="1:7" x14ac:dyDescent="0.2">
      <c r="A168">
        <v>167</v>
      </c>
      <c r="B168">
        <v>170</v>
      </c>
      <c r="C168" t="s">
        <v>197</v>
      </c>
      <c r="D168">
        <v>63</v>
      </c>
      <c r="E168">
        <v>-0.26</v>
      </c>
      <c r="F168">
        <v>-10.667999999999999</v>
      </c>
      <c r="G168">
        <v>41</v>
      </c>
    </row>
    <row r="169" spans="1:7" x14ac:dyDescent="0.2">
      <c r="A169">
        <v>168</v>
      </c>
      <c r="B169">
        <v>181</v>
      </c>
      <c r="C169" t="s">
        <v>172</v>
      </c>
      <c r="D169">
        <v>65</v>
      </c>
      <c r="E169">
        <v>-0.28599999999999998</v>
      </c>
      <c r="F169">
        <v>-14.034000000000001</v>
      </c>
      <c r="G169">
        <v>49</v>
      </c>
    </row>
    <row r="170" spans="1:7" x14ac:dyDescent="0.2">
      <c r="A170">
        <v>169</v>
      </c>
      <c r="B170">
        <v>172</v>
      </c>
      <c r="C170" t="s">
        <v>137</v>
      </c>
      <c r="D170">
        <v>66</v>
      </c>
      <c r="E170">
        <v>-0.29399999999999998</v>
      </c>
      <c r="F170">
        <v>-15.9</v>
      </c>
      <c r="G170">
        <v>54</v>
      </c>
    </row>
    <row r="171" spans="1:7" x14ac:dyDescent="0.2">
      <c r="A171">
        <v>170</v>
      </c>
      <c r="B171">
        <v>173</v>
      </c>
      <c r="C171" t="s">
        <v>227</v>
      </c>
      <c r="D171">
        <v>51</v>
      </c>
      <c r="E171">
        <v>-0.29899999999999999</v>
      </c>
      <c r="F171">
        <v>-10.471</v>
      </c>
      <c r="G171">
        <v>35</v>
      </c>
    </row>
    <row r="172" spans="1:7" x14ac:dyDescent="0.2">
      <c r="A172">
        <v>171</v>
      </c>
      <c r="B172">
        <v>174</v>
      </c>
      <c r="C172" t="s">
        <v>156</v>
      </c>
      <c r="D172">
        <v>33</v>
      </c>
      <c r="E172">
        <v>-0.30299999999999999</v>
      </c>
      <c r="F172">
        <v>-6.3550000000000004</v>
      </c>
      <c r="G172">
        <v>21</v>
      </c>
    </row>
    <row r="173" spans="1:7" x14ac:dyDescent="0.2">
      <c r="A173">
        <v>172</v>
      </c>
      <c r="B173">
        <v>164</v>
      </c>
      <c r="C173" t="s">
        <v>153</v>
      </c>
      <c r="D173">
        <v>45</v>
      </c>
      <c r="E173">
        <v>-0.308</v>
      </c>
      <c r="F173">
        <v>-8.6259999999999994</v>
      </c>
      <c r="G173">
        <v>28</v>
      </c>
    </row>
    <row r="174" spans="1:7" x14ac:dyDescent="0.2">
      <c r="A174">
        <v>173</v>
      </c>
      <c r="B174">
        <v>160</v>
      </c>
      <c r="C174" t="s">
        <v>88</v>
      </c>
      <c r="D174">
        <v>53</v>
      </c>
      <c r="E174">
        <v>-0.317</v>
      </c>
      <c r="F174">
        <v>-12.667</v>
      </c>
      <c r="G174">
        <v>40</v>
      </c>
    </row>
    <row r="175" spans="1:7" x14ac:dyDescent="0.2">
      <c r="A175">
        <v>174</v>
      </c>
      <c r="B175">
        <v>171</v>
      </c>
      <c r="C175" t="s">
        <v>115</v>
      </c>
      <c r="D175">
        <v>76</v>
      </c>
      <c r="E175">
        <v>-0.32500000000000001</v>
      </c>
      <c r="F175">
        <v>-20.154</v>
      </c>
      <c r="G175">
        <v>62</v>
      </c>
    </row>
    <row r="176" spans="1:7" x14ac:dyDescent="0.2">
      <c r="A176" t="s">
        <v>262</v>
      </c>
      <c r="B176" t="s">
        <v>262</v>
      </c>
      <c r="C176" t="s">
        <v>191</v>
      </c>
      <c r="D176">
        <v>42</v>
      </c>
      <c r="E176">
        <v>-0.33</v>
      </c>
      <c r="F176">
        <v>-8.5890000000000004</v>
      </c>
      <c r="G176">
        <v>26</v>
      </c>
    </row>
    <row r="177" spans="1:7" x14ac:dyDescent="0.2">
      <c r="A177" t="s">
        <v>262</v>
      </c>
      <c r="B177" t="s">
        <v>262</v>
      </c>
      <c r="C177" t="s">
        <v>228</v>
      </c>
      <c r="D177">
        <v>51</v>
      </c>
      <c r="E177">
        <v>-0.33</v>
      </c>
      <c r="F177">
        <v>-11.538</v>
      </c>
      <c r="G177">
        <v>35</v>
      </c>
    </row>
    <row r="178" spans="1:7" x14ac:dyDescent="0.2">
      <c r="A178">
        <v>177</v>
      </c>
      <c r="B178">
        <v>177</v>
      </c>
      <c r="C178" t="s">
        <v>170</v>
      </c>
      <c r="D178">
        <v>67</v>
      </c>
      <c r="E178">
        <v>-0.33300000000000002</v>
      </c>
      <c r="F178">
        <v>-17.649000000000001</v>
      </c>
      <c r="G178">
        <v>53</v>
      </c>
    </row>
    <row r="179" spans="1:7" x14ac:dyDescent="0.2">
      <c r="A179">
        <v>178</v>
      </c>
      <c r="B179">
        <v>178</v>
      </c>
      <c r="C179" t="s">
        <v>142</v>
      </c>
      <c r="D179">
        <v>53</v>
      </c>
      <c r="E179">
        <v>-0.33400000000000002</v>
      </c>
      <c r="F179">
        <v>-13.028</v>
      </c>
      <c r="G179">
        <v>39</v>
      </c>
    </row>
    <row r="180" spans="1:7" x14ac:dyDescent="0.2">
      <c r="A180">
        <v>179</v>
      </c>
      <c r="B180">
        <v>179</v>
      </c>
      <c r="C180" t="s">
        <v>68</v>
      </c>
      <c r="D180">
        <v>63</v>
      </c>
      <c r="E180">
        <v>-0.33800000000000002</v>
      </c>
      <c r="F180">
        <v>-15.875999999999999</v>
      </c>
      <c r="G180">
        <v>47</v>
      </c>
    </row>
    <row r="181" spans="1:7" x14ac:dyDescent="0.2">
      <c r="A181">
        <v>180</v>
      </c>
      <c r="B181">
        <v>180</v>
      </c>
      <c r="C181" t="s">
        <v>149</v>
      </c>
      <c r="D181">
        <v>58</v>
      </c>
      <c r="E181">
        <v>-0.34499999999999997</v>
      </c>
      <c r="F181">
        <v>-15.882999999999999</v>
      </c>
      <c r="G181">
        <v>46</v>
      </c>
    </row>
    <row r="182" spans="1:7" x14ac:dyDescent="0.2">
      <c r="A182">
        <v>181</v>
      </c>
      <c r="B182">
        <v>182</v>
      </c>
      <c r="C182" t="s">
        <v>164</v>
      </c>
      <c r="D182">
        <v>59</v>
      </c>
      <c r="E182">
        <v>-0.37</v>
      </c>
      <c r="F182">
        <v>-15.16</v>
      </c>
      <c r="G182">
        <v>41</v>
      </c>
    </row>
    <row r="183" spans="1:7" x14ac:dyDescent="0.2">
      <c r="A183">
        <v>182</v>
      </c>
      <c r="B183">
        <v>191</v>
      </c>
      <c r="C183" t="s">
        <v>182</v>
      </c>
      <c r="D183">
        <v>51</v>
      </c>
      <c r="E183">
        <v>-0.38800000000000001</v>
      </c>
      <c r="F183">
        <v>-13.566000000000001</v>
      </c>
      <c r="G183">
        <v>35</v>
      </c>
    </row>
    <row r="184" spans="1:7" x14ac:dyDescent="0.2">
      <c r="A184">
        <v>183</v>
      </c>
      <c r="B184">
        <v>183</v>
      </c>
      <c r="C184" t="s">
        <v>175</v>
      </c>
      <c r="D184">
        <v>51</v>
      </c>
      <c r="E184">
        <v>-0.39600000000000002</v>
      </c>
      <c r="F184">
        <v>-13.068</v>
      </c>
      <c r="G184">
        <v>33</v>
      </c>
    </row>
    <row r="185" spans="1:7" x14ac:dyDescent="0.2">
      <c r="A185">
        <v>184</v>
      </c>
      <c r="B185">
        <v>184</v>
      </c>
      <c r="C185" t="s">
        <v>184</v>
      </c>
      <c r="D185">
        <v>44</v>
      </c>
      <c r="E185">
        <v>-0.41299999999999998</v>
      </c>
      <c r="F185">
        <v>-12.394</v>
      </c>
      <c r="G185">
        <v>30</v>
      </c>
    </row>
    <row r="186" spans="1:7" x14ac:dyDescent="0.2">
      <c r="A186">
        <v>185</v>
      </c>
      <c r="B186">
        <v>185</v>
      </c>
      <c r="C186" t="s">
        <v>144</v>
      </c>
      <c r="D186">
        <v>45</v>
      </c>
      <c r="E186">
        <v>-0.41399999999999998</v>
      </c>
      <c r="F186">
        <v>-11.993</v>
      </c>
      <c r="G186">
        <v>29</v>
      </c>
    </row>
    <row r="187" spans="1:7" x14ac:dyDescent="0.2">
      <c r="A187">
        <v>186</v>
      </c>
      <c r="B187">
        <v>186</v>
      </c>
      <c r="C187" t="s">
        <v>199</v>
      </c>
      <c r="D187">
        <v>50</v>
      </c>
      <c r="E187">
        <v>-0.42099999999999999</v>
      </c>
      <c r="F187">
        <v>-15.564</v>
      </c>
      <c r="G187">
        <v>37</v>
      </c>
    </row>
    <row r="188" spans="1:7" x14ac:dyDescent="0.2">
      <c r="A188">
        <v>187</v>
      </c>
      <c r="B188">
        <v>187</v>
      </c>
      <c r="C188" t="s">
        <v>159</v>
      </c>
      <c r="D188">
        <v>51</v>
      </c>
      <c r="E188">
        <v>-0.42599999999999999</v>
      </c>
      <c r="F188">
        <v>-14.919</v>
      </c>
      <c r="G188">
        <v>35</v>
      </c>
    </row>
    <row r="189" spans="1:7" x14ac:dyDescent="0.2">
      <c r="A189">
        <v>188</v>
      </c>
      <c r="B189">
        <v>189</v>
      </c>
      <c r="C189" t="s">
        <v>138</v>
      </c>
      <c r="D189">
        <v>79</v>
      </c>
      <c r="E189">
        <v>-0.46100000000000002</v>
      </c>
      <c r="F189">
        <v>-26.718</v>
      </c>
      <c r="G189">
        <v>58</v>
      </c>
    </row>
    <row r="190" spans="1:7" x14ac:dyDescent="0.2">
      <c r="A190">
        <v>189</v>
      </c>
      <c r="B190">
        <v>190</v>
      </c>
      <c r="C190" t="s">
        <v>194</v>
      </c>
      <c r="D190">
        <v>60</v>
      </c>
      <c r="E190">
        <v>-0.46500000000000002</v>
      </c>
      <c r="F190">
        <v>-22.343</v>
      </c>
      <c r="G190">
        <v>48</v>
      </c>
    </row>
    <row r="191" spans="1:7" x14ac:dyDescent="0.2">
      <c r="A191">
        <v>190</v>
      </c>
      <c r="B191">
        <v>192</v>
      </c>
      <c r="C191" t="s">
        <v>225</v>
      </c>
      <c r="D191">
        <v>33</v>
      </c>
      <c r="E191">
        <v>-0.47599999999999998</v>
      </c>
      <c r="F191">
        <v>-9.0489999999999995</v>
      </c>
      <c r="G191">
        <v>19</v>
      </c>
    </row>
    <row r="192" spans="1:7" x14ac:dyDescent="0.2">
      <c r="A192">
        <v>191</v>
      </c>
      <c r="B192">
        <v>188</v>
      </c>
      <c r="C192" t="s">
        <v>97</v>
      </c>
      <c r="D192">
        <v>51</v>
      </c>
      <c r="E192">
        <v>-0.51200000000000001</v>
      </c>
      <c r="F192">
        <v>-17.920000000000002</v>
      </c>
      <c r="G192">
        <v>35</v>
      </c>
    </row>
    <row r="193" spans="1:7" x14ac:dyDescent="0.2">
      <c r="A193">
        <v>192</v>
      </c>
      <c r="B193">
        <v>194</v>
      </c>
      <c r="C193" t="s">
        <v>220</v>
      </c>
      <c r="D193">
        <v>54</v>
      </c>
      <c r="E193">
        <v>-0.55100000000000005</v>
      </c>
      <c r="F193">
        <v>-23.126999999999999</v>
      </c>
      <c r="G193">
        <v>42</v>
      </c>
    </row>
    <row r="194" spans="1:7" x14ac:dyDescent="0.2">
      <c r="A194">
        <v>193</v>
      </c>
      <c r="B194">
        <v>193</v>
      </c>
      <c r="C194" t="s">
        <v>145</v>
      </c>
      <c r="D194">
        <v>67</v>
      </c>
      <c r="E194">
        <v>-0.56100000000000005</v>
      </c>
      <c r="F194">
        <v>-27.503</v>
      </c>
      <c r="G194">
        <v>49</v>
      </c>
    </row>
    <row r="195" spans="1:7" x14ac:dyDescent="0.2">
      <c r="A195">
        <v>194</v>
      </c>
      <c r="B195">
        <v>195</v>
      </c>
      <c r="C195" t="s">
        <v>152</v>
      </c>
      <c r="D195">
        <v>66</v>
      </c>
      <c r="E195">
        <v>-0.59299999999999997</v>
      </c>
      <c r="F195">
        <v>-30.251000000000001</v>
      </c>
      <c r="G195">
        <v>51</v>
      </c>
    </row>
    <row r="196" spans="1:7" x14ac:dyDescent="0.2">
      <c r="A196">
        <v>195</v>
      </c>
      <c r="B196">
        <v>196</v>
      </c>
      <c r="C196" t="s">
        <v>224</v>
      </c>
      <c r="D196">
        <v>40</v>
      </c>
      <c r="E196">
        <v>-0.59499999999999997</v>
      </c>
      <c r="F196">
        <v>-16.077999999999999</v>
      </c>
      <c r="G196">
        <v>27</v>
      </c>
    </row>
    <row r="197" spans="1:7" x14ac:dyDescent="0.2">
      <c r="A197">
        <v>196</v>
      </c>
      <c r="B197">
        <v>197</v>
      </c>
      <c r="C197" t="s">
        <v>186</v>
      </c>
      <c r="D197">
        <v>45</v>
      </c>
      <c r="E197">
        <v>-0.61499999999999999</v>
      </c>
      <c r="F197">
        <v>-20.283000000000001</v>
      </c>
      <c r="G197">
        <v>33</v>
      </c>
    </row>
    <row r="198" spans="1:7" x14ac:dyDescent="0.2">
      <c r="A198">
        <v>197</v>
      </c>
      <c r="B198">
        <v>198</v>
      </c>
      <c r="C198" t="s">
        <v>222</v>
      </c>
      <c r="D198">
        <v>36</v>
      </c>
      <c r="E198">
        <v>-0.63100000000000001</v>
      </c>
      <c r="F198">
        <v>-16.395</v>
      </c>
      <c r="G198">
        <v>26</v>
      </c>
    </row>
    <row r="199" spans="1:7" x14ac:dyDescent="0.2">
      <c r="A199">
        <v>198</v>
      </c>
      <c r="B199">
        <v>199</v>
      </c>
      <c r="C199" t="s">
        <v>119</v>
      </c>
      <c r="D199">
        <v>61</v>
      </c>
      <c r="E199">
        <v>-0.63600000000000001</v>
      </c>
      <c r="F199">
        <v>-29.898</v>
      </c>
      <c r="G199">
        <v>47</v>
      </c>
    </row>
    <row r="200" spans="1:7" x14ac:dyDescent="0.2">
      <c r="A200">
        <v>199</v>
      </c>
      <c r="B200">
        <v>200</v>
      </c>
      <c r="C200" t="s">
        <v>213</v>
      </c>
      <c r="D200">
        <v>49</v>
      </c>
      <c r="E200">
        <v>-0.64700000000000002</v>
      </c>
      <c r="F200">
        <v>-22.645</v>
      </c>
      <c r="G200">
        <v>35</v>
      </c>
    </row>
    <row r="201" spans="1:7" x14ac:dyDescent="0.2">
      <c r="A201">
        <v>200</v>
      </c>
      <c r="B201">
        <v>201</v>
      </c>
      <c r="C201" t="s">
        <v>226</v>
      </c>
      <c r="D201">
        <v>38</v>
      </c>
      <c r="E201">
        <v>-0.67</v>
      </c>
      <c r="F201">
        <v>-14.749000000000001</v>
      </c>
      <c r="G201">
        <v>22</v>
      </c>
    </row>
    <row r="202" spans="1:7" x14ac:dyDescent="0.2">
      <c r="A202">
        <v>201</v>
      </c>
      <c r="B202">
        <v>202</v>
      </c>
      <c r="C202" t="s">
        <v>163</v>
      </c>
      <c r="D202">
        <v>53</v>
      </c>
      <c r="E202">
        <v>-0.69199999999999995</v>
      </c>
      <c r="F202">
        <v>-22.844999999999999</v>
      </c>
      <c r="G202">
        <v>33</v>
      </c>
    </row>
    <row r="203" spans="1:7" x14ac:dyDescent="0.2">
      <c r="A203">
        <v>202</v>
      </c>
      <c r="B203">
        <v>203</v>
      </c>
      <c r="C203" t="s">
        <v>214</v>
      </c>
      <c r="D203">
        <v>51</v>
      </c>
      <c r="E203">
        <v>-0.76400000000000001</v>
      </c>
      <c r="F203">
        <v>-24.457000000000001</v>
      </c>
      <c r="G203">
        <v>32</v>
      </c>
    </row>
    <row r="204" spans="1:7" x14ac:dyDescent="0.2">
      <c r="A204">
        <v>203</v>
      </c>
      <c r="B204">
        <v>204</v>
      </c>
      <c r="C204" t="s">
        <v>200</v>
      </c>
      <c r="D204">
        <v>58</v>
      </c>
      <c r="E204">
        <v>-0.872</v>
      </c>
      <c r="F204">
        <v>-38.345999999999997</v>
      </c>
      <c r="G204">
        <v>44</v>
      </c>
    </row>
    <row r="205" spans="1:7" x14ac:dyDescent="0.2">
      <c r="A205">
        <v>204</v>
      </c>
      <c r="B205">
        <v>205</v>
      </c>
      <c r="C205" t="s">
        <v>216</v>
      </c>
      <c r="D205">
        <v>44</v>
      </c>
      <c r="E205">
        <v>-0.90500000000000003</v>
      </c>
      <c r="F205">
        <v>-23.542000000000002</v>
      </c>
      <c r="G205">
        <v>26</v>
      </c>
    </row>
    <row r="206" spans="1:7" x14ac:dyDescent="0.2">
      <c r="A206">
        <v>205</v>
      </c>
      <c r="B206">
        <v>206</v>
      </c>
      <c r="C206" t="s">
        <v>223</v>
      </c>
      <c r="D206">
        <v>52</v>
      </c>
      <c r="E206">
        <v>-1.0760000000000001</v>
      </c>
      <c r="F206">
        <v>-38.75</v>
      </c>
      <c r="G206">
        <v>36</v>
      </c>
    </row>
    <row r="207" spans="1:7" x14ac:dyDescent="0.2">
      <c r="A207">
        <v>206</v>
      </c>
      <c r="B207">
        <v>207</v>
      </c>
      <c r="C207" t="s">
        <v>217</v>
      </c>
      <c r="D207">
        <v>51</v>
      </c>
      <c r="E207">
        <v>-1.147</v>
      </c>
      <c r="F207">
        <v>-45.884</v>
      </c>
      <c r="G207">
        <v>40</v>
      </c>
    </row>
    <row r="208" spans="1:7" x14ac:dyDescent="0.2">
      <c r="A208">
        <v>207</v>
      </c>
      <c r="B208">
        <v>208</v>
      </c>
      <c r="C208" t="s">
        <v>124</v>
      </c>
      <c r="D208">
        <v>33</v>
      </c>
      <c r="E208">
        <v>-1.177</v>
      </c>
      <c r="F208">
        <v>-16.478000000000002</v>
      </c>
      <c r="G208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8"/>
  <sheetViews>
    <sheetView topLeftCell="A172" workbookViewId="0">
      <selection activeCell="B6" sqref="B6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263</v>
      </c>
      <c r="G1" t="s">
        <v>8</v>
      </c>
    </row>
    <row r="2" spans="1:7" x14ac:dyDescent="0.2">
      <c r="A2">
        <v>1</v>
      </c>
      <c r="B2">
        <v>1</v>
      </c>
      <c r="C2" t="s">
        <v>54</v>
      </c>
      <c r="D2">
        <v>61</v>
      </c>
      <c r="E2">
        <v>0.68300000000000005</v>
      </c>
      <c r="F2">
        <v>36.21</v>
      </c>
      <c r="G2">
        <v>53</v>
      </c>
    </row>
    <row r="3" spans="1:7" x14ac:dyDescent="0.2">
      <c r="A3">
        <v>2</v>
      </c>
      <c r="B3">
        <v>3</v>
      </c>
      <c r="C3" t="s">
        <v>46</v>
      </c>
      <c r="D3">
        <v>58</v>
      </c>
      <c r="E3">
        <v>0.68200000000000005</v>
      </c>
      <c r="F3">
        <v>29.305</v>
      </c>
      <c r="G3">
        <v>43</v>
      </c>
    </row>
    <row r="4" spans="1:7" x14ac:dyDescent="0.2">
      <c r="A4">
        <v>3</v>
      </c>
      <c r="B4">
        <v>2</v>
      </c>
      <c r="C4" t="s">
        <v>37</v>
      </c>
      <c r="D4">
        <v>72</v>
      </c>
      <c r="E4">
        <v>0.56999999999999995</v>
      </c>
      <c r="F4">
        <v>29.634</v>
      </c>
      <c r="G4">
        <v>52</v>
      </c>
    </row>
    <row r="5" spans="1:7" x14ac:dyDescent="0.2">
      <c r="A5">
        <v>4</v>
      </c>
      <c r="B5">
        <v>5</v>
      </c>
      <c r="C5" t="s">
        <v>164</v>
      </c>
      <c r="D5">
        <v>59</v>
      </c>
      <c r="E5">
        <v>0.52900000000000003</v>
      </c>
      <c r="F5">
        <v>21.687999999999999</v>
      </c>
      <c r="G5">
        <v>41</v>
      </c>
    </row>
    <row r="6" spans="1:7" x14ac:dyDescent="0.2">
      <c r="A6">
        <v>5</v>
      </c>
      <c r="B6">
        <v>17</v>
      </c>
      <c r="C6" t="s">
        <v>12</v>
      </c>
      <c r="D6">
        <v>45</v>
      </c>
      <c r="E6">
        <v>0.48599999999999999</v>
      </c>
      <c r="F6">
        <v>13.595000000000001</v>
      </c>
      <c r="G6">
        <v>28</v>
      </c>
    </row>
    <row r="7" spans="1:7" x14ac:dyDescent="0.2">
      <c r="A7">
        <v>6</v>
      </c>
      <c r="B7">
        <v>6</v>
      </c>
      <c r="C7" t="s">
        <v>88</v>
      </c>
      <c r="D7">
        <v>53</v>
      </c>
      <c r="E7">
        <v>0.48499999999999999</v>
      </c>
      <c r="F7">
        <v>19.408999999999999</v>
      </c>
      <c r="G7">
        <v>40</v>
      </c>
    </row>
    <row r="8" spans="1:7" x14ac:dyDescent="0.2">
      <c r="A8">
        <v>7</v>
      </c>
      <c r="B8">
        <v>4</v>
      </c>
      <c r="C8" t="s">
        <v>59</v>
      </c>
      <c r="D8">
        <v>47</v>
      </c>
      <c r="E8">
        <v>0.47099999999999997</v>
      </c>
      <c r="F8">
        <v>13.201000000000001</v>
      </c>
      <c r="G8">
        <v>28</v>
      </c>
    </row>
    <row r="9" spans="1:7" x14ac:dyDescent="0.2">
      <c r="A9">
        <v>8</v>
      </c>
      <c r="B9">
        <v>11</v>
      </c>
      <c r="C9" t="s">
        <v>27</v>
      </c>
      <c r="D9">
        <v>35</v>
      </c>
      <c r="E9">
        <v>0.46899999999999997</v>
      </c>
      <c r="F9">
        <v>12.189</v>
      </c>
      <c r="G9">
        <v>26</v>
      </c>
    </row>
    <row r="10" spans="1:7" x14ac:dyDescent="0.2">
      <c r="A10">
        <v>9</v>
      </c>
      <c r="B10">
        <v>7</v>
      </c>
      <c r="C10" t="s">
        <v>84</v>
      </c>
      <c r="D10">
        <v>67</v>
      </c>
      <c r="E10">
        <v>0.42799999999999999</v>
      </c>
      <c r="F10">
        <v>17.544</v>
      </c>
      <c r="G10">
        <v>41</v>
      </c>
    </row>
    <row r="11" spans="1:7" x14ac:dyDescent="0.2">
      <c r="A11">
        <v>10</v>
      </c>
      <c r="B11">
        <v>19</v>
      </c>
      <c r="C11" t="s">
        <v>79</v>
      </c>
      <c r="D11">
        <v>57</v>
      </c>
      <c r="E11">
        <v>0.41699999999999998</v>
      </c>
      <c r="F11">
        <v>17.111999999999998</v>
      </c>
      <c r="G11">
        <v>41</v>
      </c>
    </row>
    <row r="12" spans="1:7" x14ac:dyDescent="0.2">
      <c r="A12">
        <v>11</v>
      </c>
      <c r="B12">
        <v>9</v>
      </c>
      <c r="C12" t="s">
        <v>19</v>
      </c>
      <c r="D12">
        <v>51</v>
      </c>
      <c r="E12">
        <v>0.40600000000000003</v>
      </c>
      <c r="F12">
        <v>14.62</v>
      </c>
      <c r="G12">
        <v>36</v>
      </c>
    </row>
    <row r="13" spans="1:7" x14ac:dyDescent="0.2">
      <c r="A13">
        <v>12</v>
      </c>
      <c r="B13">
        <v>16</v>
      </c>
      <c r="C13" t="s">
        <v>38</v>
      </c>
      <c r="D13">
        <v>68</v>
      </c>
      <c r="E13">
        <v>0.39400000000000002</v>
      </c>
      <c r="F13">
        <v>18.529</v>
      </c>
      <c r="G13">
        <v>47</v>
      </c>
    </row>
    <row r="14" spans="1:7" x14ac:dyDescent="0.2">
      <c r="A14">
        <v>13</v>
      </c>
      <c r="B14">
        <v>14</v>
      </c>
      <c r="C14" t="s">
        <v>51</v>
      </c>
      <c r="D14">
        <v>50</v>
      </c>
      <c r="E14">
        <v>0.39200000000000002</v>
      </c>
      <c r="F14">
        <v>13.324</v>
      </c>
      <c r="G14">
        <v>34</v>
      </c>
    </row>
    <row r="15" spans="1:7" x14ac:dyDescent="0.2">
      <c r="A15">
        <v>14</v>
      </c>
      <c r="B15">
        <v>15</v>
      </c>
      <c r="C15" t="s">
        <v>98</v>
      </c>
      <c r="D15">
        <v>58</v>
      </c>
      <c r="E15">
        <v>0.38900000000000001</v>
      </c>
      <c r="F15">
        <v>15.542</v>
      </c>
      <c r="G15">
        <v>40</v>
      </c>
    </row>
    <row r="16" spans="1:7" x14ac:dyDescent="0.2">
      <c r="A16">
        <v>15</v>
      </c>
      <c r="B16">
        <v>8</v>
      </c>
      <c r="C16" t="s">
        <v>16</v>
      </c>
      <c r="D16">
        <v>35</v>
      </c>
      <c r="E16">
        <v>0.38600000000000001</v>
      </c>
      <c r="F16">
        <v>9.64</v>
      </c>
      <c r="G16">
        <v>25</v>
      </c>
    </row>
    <row r="17" spans="1:7" x14ac:dyDescent="0.2">
      <c r="A17">
        <v>16</v>
      </c>
      <c r="B17">
        <v>13</v>
      </c>
      <c r="C17" t="s">
        <v>11</v>
      </c>
      <c r="D17">
        <v>53</v>
      </c>
      <c r="E17">
        <v>0.375</v>
      </c>
      <c r="F17">
        <v>13.862</v>
      </c>
      <c r="G17">
        <v>37</v>
      </c>
    </row>
    <row r="18" spans="1:7" x14ac:dyDescent="0.2">
      <c r="A18">
        <v>17</v>
      </c>
      <c r="B18">
        <v>10</v>
      </c>
      <c r="C18" t="s">
        <v>14</v>
      </c>
      <c r="D18">
        <v>63</v>
      </c>
      <c r="E18">
        <v>0.36599999999999999</v>
      </c>
      <c r="F18">
        <v>17.181999999999999</v>
      </c>
      <c r="G18">
        <v>47</v>
      </c>
    </row>
    <row r="19" spans="1:7" x14ac:dyDescent="0.2">
      <c r="A19">
        <v>18</v>
      </c>
      <c r="B19">
        <v>12</v>
      </c>
      <c r="C19" t="s">
        <v>20</v>
      </c>
      <c r="D19">
        <v>57</v>
      </c>
      <c r="E19">
        <v>0.36199999999999999</v>
      </c>
      <c r="F19">
        <v>17.736000000000001</v>
      </c>
      <c r="G19">
        <v>49</v>
      </c>
    </row>
    <row r="20" spans="1:7" x14ac:dyDescent="0.2">
      <c r="A20">
        <v>19</v>
      </c>
      <c r="B20">
        <v>23</v>
      </c>
      <c r="C20" t="s">
        <v>40</v>
      </c>
      <c r="D20">
        <v>75</v>
      </c>
      <c r="E20">
        <v>0.35199999999999998</v>
      </c>
      <c r="F20">
        <v>20.417000000000002</v>
      </c>
      <c r="G20">
        <v>58</v>
      </c>
    </row>
    <row r="21" spans="1:7" x14ac:dyDescent="0.2">
      <c r="A21">
        <v>20</v>
      </c>
      <c r="B21" t="s">
        <v>264</v>
      </c>
      <c r="C21" t="s">
        <v>77</v>
      </c>
      <c r="D21">
        <v>56</v>
      </c>
      <c r="E21">
        <v>0.35</v>
      </c>
      <c r="F21">
        <v>12.26</v>
      </c>
      <c r="G21">
        <v>35</v>
      </c>
    </row>
    <row r="22" spans="1:7" x14ac:dyDescent="0.2">
      <c r="A22">
        <v>21</v>
      </c>
      <c r="B22">
        <v>20</v>
      </c>
      <c r="C22" t="s">
        <v>149</v>
      </c>
      <c r="D22">
        <v>58</v>
      </c>
      <c r="E22">
        <v>0.33400000000000002</v>
      </c>
      <c r="F22">
        <v>15.377000000000001</v>
      </c>
      <c r="G22">
        <v>46</v>
      </c>
    </row>
    <row r="23" spans="1:7" x14ac:dyDescent="0.2">
      <c r="A23">
        <v>22</v>
      </c>
      <c r="B23">
        <v>18</v>
      </c>
      <c r="C23" t="s">
        <v>153</v>
      </c>
      <c r="D23">
        <v>45</v>
      </c>
      <c r="E23">
        <v>0.318</v>
      </c>
      <c r="F23">
        <v>8.907</v>
      </c>
      <c r="G23">
        <v>28</v>
      </c>
    </row>
    <row r="24" spans="1:7" x14ac:dyDescent="0.2">
      <c r="A24" t="s">
        <v>265</v>
      </c>
      <c r="B24" t="s">
        <v>264</v>
      </c>
      <c r="C24" t="s">
        <v>75</v>
      </c>
      <c r="D24">
        <v>80</v>
      </c>
      <c r="E24">
        <v>0.317</v>
      </c>
      <c r="F24">
        <v>18.725000000000001</v>
      </c>
      <c r="G24">
        <v>59</v>
      </c>
    </row>
    <row r="25" spans="1:7" x14ac:dyDescent="0.2">
      <c r="A25" t="s">
        <v>265</v>
      </c>
      <c r="B25">
        <v>24</v>
      </c>
      <c r="C25" t="s">
        <v>99</v>
      </c>
      <c r="D25">
        <v>62</v>
      </c>
      <c r="E25">
        <v>0.317</v>
      </c>
      <c r="F25">
        <v>14.244999999999999</v>
      </c>
      <c r="G25">
        <v>45</v>
      </c>
    </row>
    <row r="26" spans="1:7" x14ac:dyDescent="0.2">
      <c r="A26">
        <v>25</v>
      </c>
      <c r="B26" t="s">
        <v>266</v>
      </c>
      <c r="C26" t="s">
        <v>224</v>
      </c>
      <c r="D26">
        <v>40</v>
      </c>
      <c r="E26">
        <v>0.311</v>
      </c>
      <c r="F26">
        <v>8.3949999999999996</v>
      </c>
      <c r="G26">
        <v>27</v>
      </c>
    </row>
    <row r="27" spans="1:7" x14ac:dyDescent="0.2">
      <c r="A27">
        <v>26</v>
      </c>
      <c r="B27">
        <v>40</v>
      </c>
      <c r="C27" t="s">
        <v>9</v>
      </c>
      <c r="D27">
        <v>54</v>
      </c>
      <c r="E27">
        <v>0.308</v>
      </c>
      <c r="F27">
        <v>12.646000000000001</v>
      </c>
      <c r="G27">
        <v>41</v>
      </c>
    </row>
    <row r="28" spans="1:7" x14ac:dyDescent="0.2">
      <c r="A28">
        <v>27</v>
      </c>
      <c r="B28" t="s">
        <v>267</v>
      </c>
      <c r="C28" t="s">
        <v>122</v>
      </c>
      <c r="D28">
        <v>63</v>
      </c>
      <c r="E28">
        <v>0.30299999999999999</v>
      </c>
      <c r="F28">
        <v>14.531000000000001</v>
      </c>
      <c r="G28">
        <v>48</v>
      </c>
    </row>
    <row r="29" spans="1:7" x14ac:dyDescent="0.2">
      <c r="A29">
        <v>28</v>
      </c>
      <c r="B29" t="s">
        <v>267</v>
      </c>
      <c r="C29" t="s">
        <v>43</v>
      </c>
      <c r="D29">
        <v>69</v>
      </c>
      <c r="E29">
        <v>0.29599999999999999</v>
      </c>
      <c r="F29">
        <v>13.903</v>
      </c>
      <c r="G29">
        <v>47</v>
      </c>
    </row>
    <row r="30" spans="1:7" x14ac:dyDescent="0.2">
      <c r="A30">
        <v>29</v>
      </c>
      <c r="B30" t="s">
        <v>231</v>
      </c>
      <c r="C30" t="s">
        <v>100</v>
      </c>
      <c r="D30">
        <v>52</v>
      </c>
      <c r="E30">
        <v>0.28699999999999998</v>
      </c>
      <c r="F30">
        <v>8.3160000000000007</v>
      </c>
      <c r="G30">
        <v>29</v>
      </c>
    </row>
    <row r="31" spans="1:7" x14ac:dyDescent="0.2">
      <c r="A31">
        <v>30</v>
      </c>
      <c r="B31">
        <v>33</v>
      </c>
      <c r="C31" t="s">
        <v>165</v>
      </c>
      <c r="D31">
        <v>47</v>
      </c>
      <c r="E31">
        <v>0.27</v>
      </c>
      <c r="F31">
        <v>9.4580000000000002</v>
      </c>
      <c r="G31">
        <v>35</v>
      </c>
    </row>
    <row r="32" spans="1:7" x14ac:dyDescent="0.2">
      <c r="A32">
        <v>31</v>
      </c>
      <c r="B32">
        <v>34</v>
      </c>
      <c r="C32" t="s">
        <v>117</v>
      </c>
      <c r="D32">
        <v>51</v>
      </c>
      <c r="E32">
        <v>0.26800000000000002</v>
      </c>
      <c r="F32">
        <v>9.9039999999999999</v>
      </c>
      <c r="G32">
        <v>37</v>
      </c>
    </row>
    <row r="33" spans="1:7" x14ac:dyDescent="0.2">
      <c r="A33">
        <v>32</v>
      </c>
      <c r="B33">
        <v>35</v>
      </c>
      <c r="C33" t="s">
        <v>195</v>
      </c>
      <c r="D33">
        <v>43</v>
      </c>
      <c r="E33">
        <v>0.26600000000000001</v>
      </c>
      <c r="F33">
        <v>7.4509999999999996</v>
      </c>
      <c r="G33">
        <v>28</v>
      </c>
    </row>
    <row r="34" spans="1:7" x14ac:dyDescent="0.2">
      <c r="A34" t="s">
        <v>268</v>
      </c>
      <c r="B34">
        <v>36</v>
      </c>
      <c r="C34" t="s">
        <v>123</v>
      </c>
      <c r="D34">
        <v>66</v>
      </c>
      <c r="E34">
        <v>0.26500000000000001</v>
      </c>
      <c r="F34">
        <v>13.007</v>
      </c>
      <c r="G34">
        <v>49</v>
      </c>
    </row>
    <row r="35" spans="1:7" x14ac:dyDescent="0.2">
      <c r="A35" t="s">
        <v>268</v>
      </c>
      <c r="B35" t="s">
        <v>266</v>
      </c>
      <c r="C35" t="s">
        <v>182</v>
      </c>
      <c r="D35">
        <v>51</v>
      </c>
      <c r="E35">
        <v>0.26500000000000001</v>
      </c>
      <c r="F35">
        <v>9.2680000000000007</v>
      </c>
      <c r="G35">
        <v>35</v>
      </c>
    </row>
    <row r="36" spans="1:7" x14ac:dyDescent="0.2">
      <c r="A36">
        <v>35</v>
      </c>
      <c r="B36">
        <v>27</v>
      </c>
      <c r="C36" t="s">
        <v>28</v>
      </c>
      <c r="D36">
        <v>64</v>
      </c>
      <c r="E36">
        <v>0.26200000000000001</v>
      </c>
      <c r="F36">
        <v>14.396000000000001</v>
      </c>
      <c r="G36">
        <v>55</v>
      </c>
    </row>
    <row r="37" spans="1:7" x14ac:dyDescent="0.2">
      <c r="A37">
        <v>36</v>
      </c>
      <c r="B37" t="s">
        <v>269</v>
      </c>
      <c r="C37" t="s">
        <v>34</v>
      </c>
      <c r="D37">
        <v>88</v>
      </c>
      <c r="E37">
        <v>0.25900000000000001</v>
      </c>
      <c r="F37">
        <v>17.613</v>
      </c>
      <c r="G37">
        <v>68</v>
      </c>
    </row>
    <row r="38" spans="1:7" x14ac:dyDescent="0.2">
      <c r="A38">
        <v>37</v>
      </c>
      <c r="B38">
        <v>28</v>
      </c>
      <c r="C38" t="s">
        <v>92</v>
      </c>
      <c r="D38">
        <v>59</v>
      </c>
      <c r="E38">
        <v>0.253</v>
      </c>
      <c r="F38">
        <v>9.3610000000000007</v>
      </c>
      <c r="G38">
        <v>37</v>
      </c>
    </row>
    <row r="39" spans="1:7" x14ac:dyDescent="0.2">
      <c r="A39">
        <v>38</v>
      </c>
      <c r="B39">
        <v>88</v>
      </c>
      <c r="C39" t="s">
        <v>71</v>
      </c>
      <c r="D39">
        <v>45</v>
      </c>
      <c r="E39">
        <v>0.252</v>
      </c>
      <c r="F39">
        <v>7.57</v>
      </c>
      <c r="G39">
        <v>30</v>
      </c>
    </row>
    <row r="40" spans="1:7" x14ac:dyDescent="0.2">
      <c r="A40">
        <v>39</v>
      </c>
      <c r="B40">
        <v>39</v>
      </c>
      <c r="C40" t="s">
        <v>52</v>
      </c>
      <c r="D40">
        <v>42</v>
      </c>
      <c r="E40">
        <v>0.249</v>
      </c>
      <c r="F40">
        <v>8.2029999999999994</v>
      </c>
      <c r="G40">
        <v>33</v>
      </c>
    </row>
    <row r="41" spans="1:7" x14ac:dyDescent="0.2">
      <c r="A41">
        <v>40</v>
      </c>
      <c r="B41">
        <v>41</v>
      </c>
      <c r="C41" t="s">
        <v>94</v>
      </c>
      <c r="D41">
        <v>55</v>
      </c>
      <c r="E41">
        <v>0.24399999999999999</v>
      </c>
      <c r="F41">
        <v>9.5079999999999991</v>
      </c>
      <c r="G41">
        <v>39</v>
      </c>
    </row>
    <row r="42" spans="1:7" x14ac:dyDescent="0.2">
      <c r="A42">
        <v>41</v>
      </c>
      <c r="B42">
        <v>42</v>
      </c>
      <c r="C42" t="s">
        <v>156</v>
      </c>
      <c r="D42">
        <v>33</v>
      </c>
      <c r="E42">
        <v>0.24199999999999999</v>
      </c>
      <c r="F42">
        <v>5.0839999999999996</v>
      </c>
      <c r="G42">
        <v>21</v>
      </c>
    </row>
    <row r="43" spans="1:7" x14ac:dyDescent="0.2">
      <c r="A43">
        <v>42</v>
      </c>
      <c r="B43">
        <v>44</v>
      </c>
      <c r="C43" t="s">
        <v>208</v>
      </c>
      <c r="D43">
        <v>34</v>
      </c>
      <c r="E43">
        <v>0.23400000000000001</v>
      </c>
      <c r="F43">
        <v>3.508</v>
      </c>
      <c r="G43">
        <v>15</v>
      </c>
    </row>
    <row r="44" spans="1:7" x14ac:dyDescent="0.2">
      <c r="A44">
        <v>43</v>
      </c>
      <c r="B44" t="s">
        <v>231</v>
      </c>
      <c r="C44" t="s">
        <v>25</v>
      </c>
      <c r="D44">
        <v>47</v>
      </c>
      <c r="E44">
        <v>0.23200000000000001</v>
      </c>
      <c r="F44">
        <v>6.9480000000000004</v>
      </c>
      <c r="G44">
        <v>30</v>
      </c>
    </row>
    <row r="45" spans="1:7" x14ac:dyDescent="0.2">
      <c r="A45">
        <v>44</v>
      </c>
      <c r="B45">
        <v>87</v>
      </c>
      <c r="C45" t="s">
        <v>23</v>
      </c>
      <c r="D45">
        <v>49</v>
      </c>
      <c r="E45">
        <v>0.22800000000000001</v>
      </c>
      <c r="F45">
        <v>6.625</v>
      </c>
      <c r="G45">
        <v>29</v>
      </c>
    </row>
    <row r="46" spans="1:7" x14ac:dyDescent="0.2">
      <c r="A46">
        <v>45</v>
      </c>
      <c r="B46" t="s">
        <v>269</v>
      </c>
      <c r="C46" t="s">
        <v>76</v>
      </c>
      <c r="D46">
        <v>61</v>
      </c>
      <c r="E46">
        <v>0.22700000000000001</v>
      </c>
      <c r="F46">
        <v>11.122999999999999</v>
      </c>
      <c r="G46">
        <v>49</v>
      </c>
    </row>
    <row r="47" spans="1:7" x14ac:dyDescent="0.2">
      <c r="A47">
        <v>46</v>
      </c>
      <c r="B47">
        <v>46</v>
      </c>
      <c r="C47" t="s">
        <v>228</v>
      </c>
      <c r="D47">
        <v>51</v>
      </c>
      <c r="E47">
        <v>0.215</v>
      </c>
      <c r="F47">
        <v>7.5179999999999998</v>
      </c>
      <c r="G47">
        <v>35</v>
      </c>
    </row>
    <row r="48" spans="1:7" x14ac:dyDescent="0.2">
      <c r="A48">
        <v>47</v>
      </c>
      <c r="B48">
        <v>53</v>
      </c>
      <c r="C48" t="s">
        <v>143</v>
      </c>
      <c r="D48">
        <v>57</v>
      </c>
      <c r="E48">
        <v>0.20699999999999999</v>
      </c>
      <c r="F48">
        <v>8.0909999999999993</v>
      </c>
      <c r="G48">
        <v>39</v>
      </c>
    </row>
    <row r="49" spans="1:7" x14ac:dyDescent="0.2">
      <c r="A49">
        <v>48</v>
      </c>
      <c r="B49">
        <v>47</v>
      </c>
      <c r="C49" t="s">
        <v>41</v>
      </c>
      <c r="D49">
        <v>34</v>
      </c>
      <c r="E49">
        <v>0.20200000000000001</v>
      </c>
      <c r="F49">
        <v>5.0579999999999998</v>
      </c>
      <c r="G49">
        <v>25</v>
      </c>
    </row>
    <row r="50" spans="1:7" x14ac:dyDescent="0.2">
      <c r="A50">
        <v>49</v>
      </c>
      <c r="B50">
        <v>55</v>
      </c>
      <c r="C50" t="s">
        <v>26</v>
      </c>
      <c r="D50">
        <v>58</v>
      </c>
      <c r="E50">
        <v>0.19900000000000001</v>
      </c>
      <c r="F50">
        <v>9.76</v>
      </c>
      <c r="G50">
        <v>49</v>
      </c>
    </row>
    <row r="51" spans="1:7" x14ac:dyDescent="0.2">
      <c r="A51" t="s">
        <v>270</v>
      </c>
      <c r="B51">
        <v>43</v>
      </c>
      <c r="C51" t="s">
        <v>24</v>
      </c>
      <c r="D51">
        <v>55</v>
      </c>
      <c r="E51">
        <v>0.19600000000000001</v>
      </c>
      <c r="F51">
        <v>6.8609999999999998</v>
      </c>
      <c r="G51">
        <v>35</v>
      </c>
    </row>
    <row r="52" spans="1:7" x14ac:dyDescent="0.2">
      <c r="A52" t="s">
        <v>270</v>
      </c>
      <c r="B52">
        <v>52</v>
      </c>
      <c r="C52" t="s">
        <v>10</v>
      </c>
      <c r="D52">
        <v>51</v>
      </c>
      <c r="E52">
        <v>0.19600000000000001</v>
      </c>
      <c r="F52">
        <v>7.4660000000000002</v>
      </c>
      <c r="G52">
        <v>38</v>
      </c>
    </row>
    <row r="53" spans="1:7" x14ac:dyDescent="0.2">
      <c r="A53">
        <v>52</v>
      </c>
      <c r="B53">
        <v>80</v>
      </c>
      <c r="C53" t="s">
        <v>45</v>
      </c>
      <c r="D53">
        <v>46</v>
      </c>
      <c r="E53">
        <v>0.192</v>
      </c>
      <c r="F53">
        <v>6.3280000000000003</v>
      </c>
      <c r="G53">
        <v>33</v>
      </c>
    </row>
    <row r="54" spans="1:7" x14ac:dyDescent="0.2">
      <c r="A54">
        <v>53</v>
      </c>
      <c r="B54">
        <v>66</v>
      </c>
      <c r="C54" t="s">
        <v>85</v>
      </c>
      <c r="D54">
        <v>51</v>
      </c>
      <c r="E54">
        <v>0.182</v>
      </c>
      <c r="F54">
        <v>7.6639999999999997</v>
      </c>
      <c r="G54">
        <v>42</v>
      </c>
    </row>
    <row r="55" spans="1:7" x14ac:dyDescent="0.2">
      <c r="A55">
        <v>54</v>
      </c>
      <c r="B55">
        <v>54</v>
      </c>
      <c r="C55" t="s">
        <v>21</v>
      </c>
      <c r="D55">
        <v>67</v>
      </c>
      <c r="E55">
        <v>0.18</v>
      </c>
      <c r="F55">
        <v>8.4540000000000006</v>
      </c>
      <c r="G55">
        <v>47</v>
      </c>
    </row>
    <row r="56" spans="1:7" x14ac:dyDescent="0.2">
      <c r="A56">
        <v>55</v>
      </c>
      <c r="B56" t="s">
        <v>252</v>
      </c>
      <c r="C56" t="s">
        <v>141</v>
      </c>
      <c r="D56">
        <v>60</v>
      </c>
      <c r="E56">
        <v>0.17499999999999999</v>
      </c>
      <c r="F56">
        <v>7.5389999999999997</v>
      </c>
      <c r="G56">
        <v>43</v>
      </c>
    </row>
    <row r="57" spans="1:7" x14ac:dyDescent="0.2">
      <c r="A57">
        <v>56</v>
      </c>
      <c r="B57" t="s">
        <v>271</v>
      </c>
      <c r="C57" t="s">
        <v>83</v>
      </c>
      <c r="D57">
        <v>54</v>
      </c>
      <c r="E57">
        <v>0.17199999999999999</v>
      </c>
      <c r="F57">
        <v>7.7519999999999998</v>
      </c>
      <c r="G57">
        <v>45</v>
      </c>
    </row>
    <row r="58" spans="1:7" x14ac:dyDescent="0.2">
      <c r="A58">
        <v>57</v>
      </c>
      <c r="B58">
        <v>57</v>
      </c>
      <c r="C58" t="s">
        <v>29</v>
      </c>
      <c r="D58">
        <v>57</v>
      </c>
      <c r="E58">
        <v>0.17100000000000001</v>
      </c>
      <c r="F58">
        <v>7.71</v>
      </c>
      <c r="G58">
        <v>45</v>
      </c>
    </row>
    <row r="59" spans="1:7" x14ac:dyDescent="0.2">
      <c r="A59">
        <v>58</v>
      </c>
      <c r="B59">
        <v>56</v>
      </c>
      <c r="C59" t="s">
        <v>200</v>
      </c>
      <c r="D59">
        <v>58</v>
      </c>
      <c r="E59">
        <v>0.16300000000000001</v>
      </c>
      <c r="F59">
        <v>7.1619999999999999</v>
      </c>
      <c r="G59">
        <v>44</v>
      </c>
    </row>
    <row r="60" spans="1:7" x14ac:dyDescent="0.2">
      <c r="A60">
        <v>59</v>
      </c>
      <c r="B60" t="s">
        <v>271</v>
      </c>
      <c r="C60" t="s">
        <v>17</v>
      </c>
      <c r="D60">
        <v>59</v>
      </c>
      <c r="E60">
        <v>0.16200000000000001</v>
      </c>
      <c r="F60">
        <v>6.3019999999999996</v>
      </c>
      <c r="G60">
        <v>39</v>
      </c>
    </row>
    <row r="61" spans="1:7" x14ac:dyDescent="0.2">
      <c r="A61">
        <v>60</v>
      </c>
      <c r="B61">
        <v>76</v>
      </c>
      <c r="C61" t="s">
        <v>97</v>
      </c>
      <c r="D61">
        <v>51</v>
      </c>
      <c r="E61">
        <v>0.161</v>
      </c>
      <c r="F61">
        <v>5.6470000000000002</v>
      </c>
      <c r="G61">
        <v>35</v>
      </c>
    </row>
    <row r="62" spans="1:7" x14ac:dyDescent="0.2">
      <c r="A62" t="s">
        <v>272</v>
      </c>
      <c r="B62" t="s">
        <v>66</v>
      </c>
      <c r="C62" t="s">
        <v>178</v>
      </c>
      <c r="D62">
        <v>34</v>
      </c>
      <c r="E62">
        <v>0.159</v>
      </c>
      <c r="F62">
        <v>2.7090000000000001</v>
      </c>
      <c r="G62">
        <v>17</v>
      </c>
    </row>
    <row r="63" spans="1:7" x14ac:dyDescent="0.2">
      <c r="A63" t="s">
        <v>272</v>
      </c>
      <c r="B63" t="s">
        <v>66</v>
      </c>
      <c r="C63" t="s">
        <v>179</v>
      </c>
      <c r="D63">
        <v>59</v>
      </c>
      <c r="E63">
        <v>0.159</v>
      </c>
      <c r="F63">
        <v>6.5010000000000003</v>
      </c>
      <c r="G63">
        <v>41</v>
      </c>
    </row>
    <row r="64" spans="1:7" x14ac:dyDescent="0.2">
      <c r="A64">
        <v>63</v>
      </c>
      <c r="B64" t="s">
        <v>251</v>
      </c>
      <c r="C64" t="s">
        <v>35</v>
      </c>
      <c r="D64">
        <v>56</v>
      </c>
      <c r="E64">
        <v>0.152</v>
      </c>
      <c r="F64">
        <v>5.931</v>
      </c>
      <c r="G64">
        <v>39</v>
      </c>
    </row>
    <row r="65" spans="1:7" x14ac:dyDescent="0.2">
      <c r="A65">
        <v>64</v>
      </c>
      <c r="B65">
        <v>60</v>
      </c>
      <c r="C65" t="s">
        <v>157</v>
      </c>
      <c r="D65">
        <v>58</v>
      </c>
      <c r="E65">
        <v>0.15</v>
      </c>
      <c r="F65">
        <v>6.58</v>
      </c>
      <c r="G65">
        <v>44</v>
      </c>
    </row>
    <row r="66" spans="1:7" x14ac:dyDescent="0.2">
      <c r="A66">
        <v>65</v>
      </c>
      <c r="B66" t="s">
        <v>251</v>
      </c>
      <c r="C66" t="s">
        <v>194</v>
      </c>
      <c r="D66">
        <v>60</v>
      </c>
      <c r="E66">
        <v>0.14499999999999999</v>
      </c>
      <c r="F66">
        <v>6.98</v>
      </c>
      <c r="G66">
        <v>48</v>
      </c>
    </row>
    <row r="67" spans="1:7" x14ac:dyDescent="0.2">
      <c r="A67">
        <v>66</v>
      </c>
      <c r="B67" t="s">
        <v>258</v>
      </c>
      <c r="C67" t="s">
        <v>18</v>
      </c>
      <c r="D67">
        <v>69</v>
      </c>
      <c r="E67">
        <v>0.14399999999999999</v>
      </c>
      <c r="F67">
        <v>7.484</v>
      </c>
      <c r="G67">
        <v>52</v>
      </c>
    </row>
    <row r="68" spans="1:7" x14ac:dyDescent="0.2">
      <c r="A68">
        <v>67</v>
      </c>
      <c r="B68">
        <v>71</v>
      </c>
      <c r="C68" t="s">
        <v>115</v>
      </c>
      <c r="D68">
        <v>76</v>
      </c>
      <c r="E68">
        <v>0.14199999999999999</v>
      </c>
      <c r="F68">
        <v>8.7780000000000005</v>
      </c>
      <c r="G68">
        <v>62</v>
      </c>
    </row>
    <row r="69" spans="1:7" x14ac:dyDescent="0.2">
      <c r="A69">
        <v>68</v>
      </c>
      <c r="B69" t="s">
        <v>273</v>
      </c>
      <c r="C69" t="s">
        <v>22</v>
      </c>
      <c r="D69">
        <v>55</v>
      </c>
      <c r="E69">
        <v>0.14099999999999999</v>
      </c>
      <c r="F69">
        <v>5.2329999999999997</v>
      </c>
      <c r="G69">
        <v>37</v>
      </c>
    </row>
    <row r="70" spans="1:7" x14ac:dyDescent="0.2">
      <c r="A70" t="s">
        <v>255</v>
      </c>
      <c r="B70">
        <v>69</v>
      </c>
      <c r="C70" t="s">
        <v>173</v>
      </c>
      <c r="D70">
        <v>56</v>
      </c>
      <c r="E70">
        <v>0.13800000000000001</v>
      </c>
      <c r="F70">
        <v>5.8070000000000004</v>
      </c>
      <c r="G70">
        <v>42</v>
      </c>
    </row>
    <row r="71" spans="1:7" x14ac:dyDescent="0.2">
      <c r="A71" t="s">
        <v>255</v>
      </c>
      <c r="B71">
        <v>64</v>
      </c>
      <c r="C71" t="s">
        <v>217</v>
      </c>
      <c r="D71">
        <v>51</v>
      </c>
      <c r="E71">
        <v>0.13800000000000001</v>
      </c>
      <c r="F71">
        <v>5.5049999999999999</v>
      </c>
      <c r="G71">
        <v>40</v>
      </c>
    </row>
    <row r="72" spans="1:7" x14ac:dyDescent="0.2">
      <c r="A72" t="s">
        <v>255</v>
      </c>
      <c r="B72">
        <v>51</v>
      </c>
      <c r="C72" t="s">
        <v>104</v>
      </c>
      <c r="D72">
        <v>56</v>
      </c>
      <c r="E72">
        <v>0.13800000000000001</v>
      </c>
      <c r="F72">
        <v>5.7960000000000003</v>
      </c>
      <c r="G72">
        <v>42</v>
      </c>
    </row>
    <row r="73" spans="1:7" x14ac:dyDescent="0.2">
      <c r="A73">
        <v>72</v>
      </c>
      <c r="B73">
        <v>67</v>
      </c>
      <c r="C73" t="s">
        <v>144</v>
      </c>
      <c r="D73">
        <v>45</v>
      </c>
      <c r="E73">
        <v>0.13300000000000001</v>
      </c>
      <c r="F73">
        <v>3.8679999999999999</v>
      </c>
      <c r="G73">
        <v>29</v>
      </c>
    </row>
    <row r="74" spans="1:7" x14ac:dyDescent="0.2">
      <c r="A74">
        <v>73</v>
      </c>
      <c r="B74">
        <v>70</v>
      </c>
      <c r="C74" t="s">
        <v>56</v>
      </c>
      <c r="D74">
        <v>65</v>
      </c>
      <c r="E74">
        <v>0.124</v>
      </c>
      <c r="F74">
        <v>6.0570000000000004</v>
      </c>
      <c r="G74">
        <v>49</v>
      </c>
    </row>
    <row r="75" spans="1:7" x14ac:dyDescent="0.2">
      <c r="A75">
        <v>74</v>
      </c>
      <c r="B75" t="s">
        <v>252</v>
      </c>
      <c r="C75" t="s">
        <v>42</v>
      </c>
      <c r="D75">
        <v>56</v>
      </c>
      <c r="E75">
        <v>0.11700000000000001</v>
      </c>
      <c r="F75">
        <v>5.8419999999999996</v>
      </c>
      <c r="G75">
        <v>50</v>
      </c>
    </row>
    <row r="76" spans="1:7" x14ac:dyDescent="0.2">
      <c r="A76">
        <v>75</v>
      </c>
      <c r="B76">
        <v>45</v>
      </c>
      <c r="C76" t="s">
        <v>70</v>
      </c>
      <c r="D76">
        <v>51</v>
      </c>
      <c r="E76">
        <v>0.115</v>
      </c>
      <c r="F76">
        <v>3.665</v>
      </c>
      <c r="G76">
        <v>32</v>
      </c>
    </row>
    <row r="77" spans="1:7" x14ac:dyDescent="0.2">
      <c r="A77">
        <v>76</v>
      </c>
      <c r="B77">
        <v>106</v>
      </c>
      <c r="C77" t="s">
        <v>47</v>
      </c>
      <c r="D77">
        <v>74</v>
      </c>
      <c r="E77">
        <v>0.112</v>
      </c>
      <c r="F77">
        <v>6.0620000000000003</v>
      </c>
      <c r="G77">
        <v>54</v>
      </c>
    </row>
    <row r="78" spans="1:7" x14ac:dyDescent="0.2">
      <c r="A78">
        <v>77</v>
      </c>
      <c r="B78">
        <v>75</v>
      </c>
      <c r="C78" t="s">
        <v>185</v>
      </c>
      <c r="D78">
        <v>60</v>
      </c>
      <c r="E78">
        <v>0.11</v>
      </c>
      <c r="F78">
        <v>4.8380000000000001</v>
      </c>
      <c r="G78">
        <v>44</v>
      </c>
    </row>
    <row r="79" spans="1:7" x14ac:dyDescent="0.2">
      <c r="A79">
        <v>78</v>
      </c>
      <c r="B79">
        <v>50</v>
      </c>
      <c r="C79" t="s">
        <v>113</v>
      </c>
      <c r="D79">
        <v>45</v>
      </c>
      <c r="E79">
        <v>0.109</v>
      </c>
      <c r="F79">
        <v>3.7149999999999999</v>
      </c>
      <c r="G79">
        <v>34</v>
      </c>
    </row>
    <row r="80" spans="1:7" x14ac:dyDescent="0.2">
      <c r="A80">
        <v>79</v>
      </c>
      <c r="B80">
        <v>65</v>
      </c>
      <c r="C80" t="s">
        <v>96</v>
      </c>
      <c r="D80">
        <v>42</v>
      </c>
      <c r="E80">
        <v>0.107</v>
      </c>
      <c r="F80">
        <v>4.0540000000000003</v>
      </c>
      <c r="G80">
        <v>38</v>
      </c>
    </row>
    <row r="81" spans="1:7" x14ac:dyDescent="0.2">
      <c r="A81">
        <v>80</v>
      </c>
      <c r="B81" t="s">
        <v>125</v>
      </c>
      <c r="C81" t="s">
        <v>13</v>
      </c>
      <c r="D81">
        <v>46</v>
      </c>
      <c r="E81">
        <v>0.104</v>
      </c>
      <c r="F81">
        <v>3.4449999999999998</v>
      </c>
      <c r="G81">
        <v>33</v>
      </c>
    </row>
    <row r="82" spans="1:7" x14ac:dyDescent="0.2">
      <c r="A82" t="s">
        <v>237</v>
      </c>
      <c r="B82">
        <v>77</v>
      </c>
      <c r="C82" t="s">
        <v>138</v>
      </c>
      <c r="D82">
        <v>79</v>
      </c>
      <c r="E82">
        <v>9.0999999999999998E-2</v>
      </c>
      <c r="F82">
        <v>5.26</v>
      </c>
      <c r="G82">
        <v>58</v>
      </c>
    </row>
    <row r="83" spans="1:7" x14ac:dyDescent="0.2">
      <c r="A83" t="s">
        <v>237</v>
      </c>
      <c r="B83">
        <v>107</v>
      </c>
      <c r="C83" t="s">
        <v>58</v>
      </c>
      <c r="D83">
        <v>65</v>
      </c>
      <c r="E83">
        <v>9.0999999999999998E-2</v>
      </c>
      <c r="F83">
        <v>4.01</v>
      </c>
      <c r="G83">
        <v>44</v>
      </c>
    </row>
    <row r="84" spans="1:7" x14ac:dyDescent="0.2">
      <c r="A84">
        <v>83</v>
      </c>
      <c r="B84" t="s">
        <v>258</v>
      </c>
      <c r="C84" t="s">
        <v>145</v>
      </c>
      <c r="D84">
        <v>67</v>
      </c>
      <c r="E84">
        <v>0.09</v>
      </c>
      <c r="F84">
        <v>4.4130000000000003</v>
      </c>
      <c r="G84">
        <v>49</v>
      </c>
    </row>
    <row r="85" spans="1:7" x14ac:dyDescent="0.2">
      <c r="A85">
        <v>84</v>
      </c>
      <c r="B85">
        <v>119</v>
      </c>
      <c r="C85" t="s">
        <v>15</v>
      </c>
      <c r="D85">
        <v>53</v>
      </c>
      <c r="E85">
        <v>8.4000000000000005E-2</v>
      </c>
      <c r="F85">
        <v>2.8650000000000002</v>
      </c>
      <c r="G85">
        <v>34</v>
      </c>
    </row>
    <row r="86" spans="1:7" x14ac:dyDescent="0.2">
      <c r="A86">
        <v>85</v>
      </c>
      <c r="B86">
        <v>84</v>
      </c>
      <c r="C86" t="s">
        <v>112</v>
      </c>
      <c r="D86">
        <v>62</v>
      </c>
      <c r="E86">
        <v>8.2000000000000003E-2</v>
      </c>
      <c r="F86">
        <v>4.2489999999999997</v>
      </c>
      <c r="G86">
        <v>52</v>
      </c>
    </row>
    <row r="87" spans="1:7" x14ac:dyDescent="0.2">
      <c r="A87">
        <v>86</v>
      </c>
      <c r="B87" t="s">
        <v>240</v>
      </c>
      <c r="C87" t="s">
        <v>55</v>
      </c>
      <c r="D87">
        <v>77</v>
      </c>
      <c r="E87">
        <v>0.08</v>
      </c>
      <c r="F87">
        <v>3.9169999999999998</v>
      </c>
      <c r="G87">
        <v>49</v>
      </c>
    </row>
    <row r="88" spans="1:7" x14ac:dyDescent="0.2">
      <c r="A88" t="s">
        <v>239</v>
      </c>
      <c r="B88" t="s">
        <v>238</v>
      </c>
      <c r="C88" t="s">
        <v>73</v>
      </c>
      <c r="D88">
        <v>64</v>
      </c>
      <c r="E88">
        <v>7.8E-2</v>
      </c>
      <c r="F88">
        <v>4.1189999999999998</v>
      </c>
      <c r="G88">
        <v>53</v>
      </c>
    </row>
    <row r="89" spans="1:7" x14ac:dyDescent="0.2">
      <c r="A89" t="s">
        <v>239</v>
      </c>
      <c r="B89" t="s">
        <v>238</v>
      </c>
      <c r="C89" t="s">
        <v>65</v>
      </c>
      <c r="D89">
        <v>44</v>
      </c>
      <c r="E89">
        <v>7.8E-2</v>
      </c>
      <c r="F89">
        <v>2.9580000000000002</v>
      </c>
      <c r="G89">
        <v>38</v>
      </c>
    </row>
    <row r="90" spans="1:7" x14ac:dyDescent="0.2">
      <c r="A90">
        <v>89</v>
      </c>
      <c r="B90">
        <v>89</v>
      </c>
      <c r="C90" t="s">
        <v>90</v>
      </c>
      <c r="D90">
        <v>55</v>
      </c>
      <c r="E90">
        <v>7.3999999999999996E-2</v>
      </c>
      <c r="F90">
        <v>3.2440000000000002</v>
      </c>
      <c r="G90">
        <v>44</v>
      </c>
    </row>
    <row r="91" spans="1:7" x14ac:dyDescent="0.2">
      <c r="A91" t="s">
        <v>241</v>
      </c>
      <c r="B91">
        <v>74</v>
      </c>
      <c r="C91" t="s">
        <v>64</v>
      </c>
      <c r="D91">
        <v>61</v>
      </c>
      <c r="E91">
        <v>7.1999999999999995E-2</v>
      </c>
      <c r="F91">
        <v>2.8730000000000002</v>
      </c>
      <c r="G91">
        <v>40</v>
      </c>
    </row>
    <row r="92" spans="1:7" x14ac:dyDescent="0.2">
      <c r="A92" t="s">
        <v>241</v>
      </c>
      <c r="B92">
        <v>61</v>
      </c>
      <c r="C92" t="s">
        <v>63</v>
      </c>
      <c r="D92">
        <v>61</v>
      </c>
      <c r="E92">
        <v>7.1999999999999995E-2</v>
      </c>
      <c r="F92">
        <v>2.867</v>
      </c>
      <c r="G92">
        <v>40</v>
      </c>
    </row>
    <row r="93" spans="1:7" x14ac:dyDescent="0.2">
      <c r="A93">
        <v>92</v>
      </c>
      <c r="B93">
        <v>90</v>
      </c>
      <c r="C93" t="s">
        <v>114</v>
      </c>
      <c r="D93">
        <v>33</v>
      </c>
      <c r="E93">
        <v>7.0999999999999994E-2</v>
      </c>
      <c r="F93">
        <v>1.3480000000000001</v>
      </c>
      <c r="G93">
        <v>19</v>
      </c>
    </row>
    <row r="94" spans="1:7" x14ac:dyDescent="0.2">
      <c r="A94">
        <v>93</v>
      </c>
      <c r="B94">
        <v>91</v>
      </c>
      <c r="C94" t="s">
        <v>116</v>
      </c>
      <c r="D94">
        <v>68</v>
      </c>
      <c r="E94">
        <v>6.9000000000000006E-2</v>
      </c>
      <c r="F94">
        <v>3.577</v>
      </c>
      <c r="G94">
        <v>52</v>
      </c>
    </row>
    <row r="95" spans="1:7" x14ac:dyDescent="0.2">
      <c r="A95" t="s">
        <v>274</v>
      </c>
      <c r="B95" t="s">
        <v>275</v>
      </c>
      <c r="C95" t="s">
        <v>119</v>
      </c>
      <c r="D95">
        <v>61</v>
      </c>
      <c r="E95">
        <v>6.6000000000000003E-2</v>
      </c>
      <c r="F95">
        <v>3.08</v>
      </c>
      <c r="G95">
        <v>47</v>
      </c>
    </row>
    <row r="96" spans="1:7" x14ac:dyDescent="0.2">
      <c r="A96" t="s">
        <v>274</v>
      </c>
      <c r="B96" t="s">
        <v>275</v>
      </c>
      <c r="C96" t="s">
        <v>68</v>
      </c>
      <c r="D96">
        <v>63</v>
      </c>
      <c r="E96">
        <v>6.6000000000000003E-2</v>
      </c>
      <c r="F96">
        <v>3.125</v>
      </c>
      <c r="G96">
        <v>47</v>
      </c>
    </row>
    <row r="97" spans="1:7" x14ac:dyDescent="0.2">
      <c r="A97" t="s">
        <v>274</v>
      </c>
      <c r="B97" t="s">
        <v>275</v>
      </c>
      <c r="C97" t="s">
        <v>36</v>
      </c>
      <c r="D97">
        <v>54</v>
      </c>
      <c r="E97">
        <v>6.6000000000000003E-2</v>
      </c>
      <c r="F97">
        <v>2.8479999999999999</v>
      </c>
      <c r="G97">
        <v>43</v>
      </c>
    </row>
    <row r="98" spans="1:7" x14ac:dyDescent="0.2">
      <c r="A98">
        <v>97</v>
      </c>
      <c r="B98">
        <v>95</v>
      </c>
      <c r="C98" t="s">
        <v>135</v>
      </c>
      <c r="D98">
        <v>65</v>
      </c>
      <c r="E98">
        <v>6.5000000000000002E-2</v>
      </c>
      <c r="F98">
        <v>2.8069999999999999</v>
      </c>
      <c r="G98">
        <v>43</v>
      </c>
    </row>
    <row r="99" spans="1:7" x14ac:dyDescent="0.2">
      <c r="A99">
        <v>98</v>
      </c>
      <c r="B99" t="s">
        <v>240</v>
      </c>
      <c r="C99" t="s">
        <v>111</v>
      </c>
      <c r="D99">
        <v>67</v>
      </c>
      <c r="E99">
        <v>6.4000000000000001E-2</v>
      </c>
      <c r="F99">
        <v>3.15</v>
      </c>
      <c r="G99">
        <v>49</v>
      </c>
    </row>
    <row r="100" spans="1:7" x14ac:dyDescent="0.2">
      <c r="A100">
        <v>99</v>
      </c>
      <c r="B100">
        <v>99</v>
      </c>
      <c r="C100" t="s">
        <v>127</v>
      </c>
      <c r="D100">
        <v>56</v>
      </c>
      <c r="E100">
        <v>5.6000000000000001E-2</v>
      </c>
      <c r="F100">
        <v>2.3969999999999998</v>
      </c>
      <c r="G100">
        <v>43</v>
      </c>
    </row>
    <row r="101" spans="1:7" x14ac:dyDescent="0.2">
      <c r="A101">
        <v>100</v>
      </c>
      <c r="B101">
        <v>128</v>
      </c>
      <c r="C101" t="s">
        <v>32</v>
      </c>
      <c r="D101">
        <v>50</v>
      </c>
      <c r="E101">
        <v>0.05</v>
      </c>
      <c r="F101">
        <v>1.911</v>
      </c>
      <c r="G101">
        <v>38</v>
      </c>
    </row>
    <row r="102" spans="1:7" x14ac:dyDescent="0.2">
      <c r="A102" t="s">
        <v>276</v>
      </c>
      <c r="B102" t="s">
        <v>276</v>
      </c>
      <c r="C102" t="s">
        <v>121</v>
      </c>
      <c r="D102">
        <v>60</v>
      </c>
      <c r="E102">
        <v>4.2000000000000003E-2</v>
      </c>
      <c r="F102">
        <v>2.0609999999999999</v>
      </c>
      <c r="G102">
        <v>49</v>
      </c>
    </row>
    <row r="103" spans="1:7" x14ac:dyDescent="0.2">
      <c r="A103" t="s">
        <v>276</v>
      </c>
      <c r="B103" t="s">
        <v>276</v>
      </c>
      <c r="C103" t="s">
        <v>159</v>
      </c>
      <c r="D103">
        <v>51</v>
      </c>
      <c r="E103">
        <v>4.2000000000000003E-2</v>
      </c>
      <c r="F103">
        <v>1.468</v>
      </c>
      <c r="G103">
        <v>35</v>
      </c>
    </row>
    <row r="104" spans="1:7" x14ac:dyDescent="0.2">
      <c r="A104">
        <v>103</v>
      </c>
      <c r="B104">
        <v>100</v>
      </c>
      <c r="C104" t="s">
        <v>67</v>
      </c>
      <c r="D104">
        <v>54</v>
      </c>
      <c r="E104">
        <v>0.04</v>
      </c>
      <c r="F104">
        <v>1.8180000000000001</v>
      </c>
      <c r="G104">
        <v>45</v>
      </c>
    </row>
    <row r="105" spans="1:7" x14ac:dyDescent="0.2">
      <c r="A105">
        <v>104</v>
      </c>
      <c r="B105">
        <v>103</v>
      </c>
      <c r="C105" t="s">
        <v>48</v>
      </c>
      <c r="D105">
        <v>67</v>
      </c>
      <c r="E105">
        <v>3.5000000000000003E-2</v>
      </c>
      <c r="F105">
        <v>1.857</v>
      </c>
      <c r="G105">
        <v>53</v>
      </c>
    </row>
    <row r="106" spans="1:7" x14ac:dyDescent="0.2">
      <c r="A106">
        <v>105</v>
      </c>
      <c r="B106">
        <v>98</v>
      </c>
      <c r="C106" t="s">
        <v>166</v>
      </c>
      <c r="D106">
        <v>64</v>
      </c>
      <c r="E106">
        <v>3.3000000000000002E-2</v>
      </c>
      <c r="F106">
        <v>1.2030000000000001</v>
      </c>
      <c r="G106">
        <v>37</v>
      </c>
    </row>
    <row r="107" spans="1:7" x14ac:dyDescent="0.2">
      <c r="A107">
        <v>106</v>
      </c>
      <c r="B107">
        <v>104</v>
      </c>
      <c r="C107" t="s">
        <v>89</v>
      </c>
      <c r="D107">
        <v>38</v>
      </c>
      <c r="E107">
        <v>2.8000000000000001E-2</v>
      </c>
      <c r="F107">
        <v>0.7</v>
      </c>
      <c r="G107">
        <v>25</v>
      </c>
    </row>
    <row r="108" spans="1:7" x14ac:dyDescent="0.2">
      <c r="A108" t="s">
        <v>277</v>
      </c>
      <c r="B108">
        <v>105</v>
      </c>
      <c r="C108" t="s">
        <v>103</v>
      </c>
      <c r="D108">
        <v>76</v>
      </c>
      <c r="E108">
        <v>2.3E-2</v>
      </c>
      <c r="F108">
        <v>1.4990000000000001</v>
      </c>
      <c r="G108">
        <v>64</v>
      </c>
    </row>
    <row r="109" spans="1:7" x14ac:dyDescent="0.2">
      <c r="A109" t="s">
        <v>277</v>
      </c>
      <c r="B109" t="s">
        <v>147</v>
      </c>
      <c r="C109" t="s">
        <v>39</v>
      </c>
      <c r="D109">
        <v>71</v>
      </c>
      <c r="E109">
        <v>2.3E-2</v>
      </c>
      <c r="F109">
        <v>1.0329999999999999</v>
      </c>
      <c r="G109">
        <v>44</v>
      </c>
    </row>
    <row r="110" spans="1:7" x14ac:dyDescent="0.2">
      <c r="A110">
        <v>109</v>
      </c>
      <c r="B110">
        <v>81</v>
      </c>
      <c r="C110" t="s">
        <v>136</v>
      </c>
      <c r="D110">
        <v>66</v>
      </c>
      <c r="E110">
        <v>1.4E-2</v>
      </c>
      <c r="F110">
        <v>0.61699999999999999</v>
      </c>
      <c r="G110">
        <v>44</v>
      </c>
    </row>
    <row r="111" spans="1:7" x14ac:dyDescent="0.2">
      <c r="A111">
        <v>110</v>
      </c>
      <c r="B111">
        <v>109</v>
      </c>
      <c r="C111" t="s">
        <v>57</v>
      </c>
      <c r="D111">
        <v>63</v>
      </c>
      <c r="E111">
        <v>8.9999999999999993E-3</v>
      </c>
      <c r="F111">
        <v>0.501</v>
      </c>
      <c r="G111">
        <v>53</v>
      </c>
    </row>
    <row r="112" spans="1:7" x14ac:dyDescent="0.2">
      <c r="A112">
        <v>111</v>
      </c>
      <c r="B112" t="s">
        <v>273</v>
      </c>
      <c r="C112" t="s">
        <v>184</v>
      </c>
      <c r="D112">
        <v>44</v>
      </c>
      <c r="E112">
        <v>0</v>
      </c>
      <c r="F112">
        <v>-1E-3</v>
      </c>
      <c r="G112">
        <v>30</v>
      </c>
    </row>
    <row r="113" spans="1:7" x14ac:dyDescent="0.2">
      <c r="A113" t="s">
        <v>278</v>
      </c>
      <c r="B113">
        <v>113</v>
      </c>
      <c r="C113" t="s">
        <v>139</v>
      </c>
      <c r="D113">
        <v>63</v>
      </c>
      <c r="E113">
        <v>-6.0000000000000001E-3</v>
      </c>
      <c r="F113">
        <v>-0.27900000000000003</v>
      </c>
      <c r="G113">
        <v>49</v>
      </c>
    </row>
    <row r="114" spans="1:7" x14ac:dyDescent="0.2">
      <c r="A114" t="s">
        <v>278</v>
      </c>
      <c r="B114">
        <v>116</v>
      </c>
      <c r="C114" t="s">
        <v>93</v>
      </c>
      <c r="D114">
        <v>74</v>
      </c>
      <c r="E114">
        <v>-6.0000000000000001E-3</v>
      </c>
      <c r="F114">
        <v>-0.36799999999999999</v>
      </c>
      <c r="G114">
        <v>63</v>
      </c>
    </row>
    <row r="115" spans="1:7" x14ac:dyDescent="0.2">
      <c r="A115">
        <v>114</v>
      </c>
      <c r="B115" t="s">
        <v>125</v>
      </c>
      <c r="C115" t="s">
        <v>198</v>
      </c>
      <c r="D115">
        <v>54</v>
      </c>
      <c r="E115">
        <v>-8.0000000000000002E-3</v>
      </c>
      <c r="F115">
        <v>-0.32500000000000001</v>
      </c>
      <c r="G115">
        <v>40</v>
      </c>
    </row>
    <row r="116" spans="1:7" x14ac:dyDescent="0.2">
      <c r="A116">
        <v>115</v>
      </c>
      <c r="B116">
        <v>117</v>
      </c>
      <c r="C116" t="s">
        <v>172</v>
      </c>
      <c r="D116">
        <v>65</v>
      </c>
      <c r="E116">
        <v>-1.4E-2</v>
      </c>
      <c r="F116">
        <v>-0.67700000000000005</v>
      </c>
      <c r="G116">
        <v>49</v>
      </c>
    </row>
    <row r="117" spans="1:7" x14ac:dyDescent="0.2">
      <c r="A117" t="s">
        <v>279</v>
      </c>
      <c r="B117">
        <v>118</v>
      </c>
      <c r="C117" t="s">
        <v>91</v>
      </c>
      <c r="D117">
        <v>66</v>
      </c>
      <c r="E117">
        <v>-1.7000000000000001E-2</v>
      </c>
      <c r="F117">
        <v>-0.86099999999999999</v>
      </c>
      <c r="G117">
        <v>52</v>
      </c>
    </row>
    <row r="118" spans="1:7" x14ac:dyDescent="0.2">
      <c r="A118" t="s">
        <v>279</v>
      </c>
      <c r="B118">
        <v>139</v>
      </c>
      <c r="C118" t="s">
        <v>124</v>
      </c>
      <c r="D118">
        <v>33</v>
      </c>
      <c r="E118">
        <v>-1.7000000000000001E-2</v>
      </c>
      <c r="F118">
        <v>-0.23200000000000001</v>
      </c>
      <c r="G118">
        <v>14</v>
      </c>
    </row>
    <row r="119" spans="1:7" x14ac:dyDescent="0.2">
      <c r="A119">
        <v>118</v>
      </c>
      <c r="B119">
        <v>68</v>
      </c>
      <c r="C119" t="s">
        <v>107</v>
      </c>
      <c r="D119">
        <v>36</v>
      </c>
      <c r="E119">
        <v>-0.02</v>
      </c>
      <c r="F119">
        <v>-0.48099999999999998</v>
      </c>
      <c r="G119">
        <v>24</v>
      </c>
    </row>
    <row r="120" spans="1:7" x14ac:dyDescent="0.2">
      <c r="A120">
        <v>119</v>
      </c>
      <c r="B120">
        <v>121</v>
      </c>
      <c r="C120" t="s">
        <v>102</v>
      </c>
      <c r="D120">
        <v>52</v>
      </c>
      <c r="E120">
        <v>-2.7E-2</v>
      </c>
      <c r="F120">
        <v>-0.91300000000000003</v>
      </c>
      <c r="G120">
        <v>34</v>
      </c>
    </row>
    <row r="121" spans="1:7" x14ac:dyDescent="0.2">
      <c r="A121">
        <v>120</v>
      </c>
      <c r="B121">
        <v>108</v>
      </c>
      <c r="C121" t="s">
        <v>50</v>
      </c>
      <c r="D121">
        <v>62</v>
      </c>
      <c r="E121">
        <v>-4.2000000000000003E-2</v>
      </c>
      <c r="F121">
        <v>-2.0630000000000002</v>
      </c>
      <c r="G121">
        <v>49</v>
      </c>
    </row>
    <row r="122" spans="1:7" x14ac:dyDescent="0.2">
      <c r="A122">
        <v>121</v>
      </c>
      <c r="B122">
        <v>136</v>
      </c>
      <c r="C122" t="s">
        <v>105</v>
      </c>
      <c r="D122">
        <v>67</v>
      </c>
      <c r="E122">
        <v>-4.2999999999999997E-2</v>
      </c>
      <c r="F122">
        <v>-2.0350000000000001</v>
      </c>
      <c r="G122">
        <v>47</v>
      </c>
    </row>
    <row r="123" spans="1:7" x14ac:dyDescent="0.2">
      <c r="A123">
        <v>122</v>
      </c>
      <c r="B123">
        <v>123</v>
      </c>
      <c r="C123" t="s">
        <v>188</v>
      </c>
      <c r="D123">
        <v>67</v>
      </c>
      <c r="E123">
        <v>-4.8000000000000001E-2</v>
      </c>
      <c r="F123">
        <v>-2.3679999999999999</v>
      </c>
      <c r="G123">
        <v>49</v>
      </c>
    </row>
    <row r="124" spans="1:7" x14ac:dyDescent="0.2">
      <c r="A124">
        <v>123</v>
      </c>
      <c r="B124">
        <v>124</v>
      </c>
      <c r="C124" t="s">
        <v>213</v>
      </c>
      <c r="D124">
        <v>49</v>
      </c>
      <c r="E124">
        <v>-0.05</v>
      </c>
      <c r="F124">
        <v>-1.758</v>
      </c>
      <c r="G124">
        <v>35</v>
      </c>
    </row>
    <row r="125" spans="1:7" x14ac:dyDescent="0.2">
      <c r="A125">
        <v>124</v>
      </c>
      <c r="B125" t="s">
        <v>280</v>
      </c>
      <c r="C125" t="s">
        <v>86</v>
      </c>
      <c r="D125">
        <v>49</v>
      </c>
      <c r="E125">
        <v>-5.6000000000000001E-2</v>
      </c>
      <c r="F125">
        <v>-2.1360000000000001</v>
      </c>
      <c r="G125">
        <v>38</v>
      </c>
    </row>
    <row r="126" spans="1:7" x14ac:dyDescent="0.2">
      <c r="A126">
        <v>125</v>
      </c>
      <c r="B126">
        <v>127</v>
      </c>
      <c r="C126" t="s">
        <v>180</v>
      </c>
      <c r="D126">
        <v>57</v>
      </c>
      <c r="E126">
        <v>-5.7000000000000002E-2</v>
      </c>
      <c r="F126">
        <v>-2.2309999999999999</v>
      </c>
      <c r="G126">
        <v>39</v>
      </c>
    </row>
    <row r="127" spans="1:7" x14ac:dyDescent="0.2">
      <c r="A127">
        <v>126</v>
      </c>
      <c r="B127">
        <v>129</v>
      </c>
      <c r="C127" t="s">
        <v>134</v>
      </c>
      <c r="D127">
        <v>68</v>
      </c>
      <c r="E127">
        <v>-0.06</v>
      </c>
      <c r="F127">
        <v>-2.7490000000000001</v>
      </c>
      <c r="G127">
        <v>46</v>
      </c>
    </row>
    <row r="128" spans="1:7" x14ac:dyDescent="0.2">
      <c r="A128">
        <v>127</v>
      </c>
      <c r="B128">
        <v>137</v>
      </c>
      <c r="C128" t="s">
        <v>69</v>
      </c>
      <c r="D128">
        <v>66</v>
      </c>
      <c r="E128">
        <v>-6.2E-2</v>
      </c>
      <c r="F128">
        <v>-2.6779999999999999</v>
      </c>
      <c r="G128">
        <v>43</v>
      </c>
    </row>
    <row r="129" spans="1:7" x14ac:dyDescent="0.2">
      <c r="A129">
        <v>128</v>
      </c>
      <c r="B129">
        <v>130</v>
      </c>
      <c r="C129" t="s">
        <v>128</v>
      </c>
      <c r="D129">
        <v>66</v>
      </c>
      <c r="E129">
        <v>-6.5000000000000002E-2</v>
      </c>
      <c r="F129">
        <v>-3.548</v>
      </c>
      <c r="G129">
        <v>55</v>
      </c>
    </row>
    <row r="130" spans="1:7" x14ac:dyDescent="0.2">
      <c r="A130">
        <v>129</v>
      </c>
      <c r="B130">
        <v>155</v>
      </c>
      <c r="C130" t="s">
        <v>31</v>
      </c>
      <c r="D130">
        <v>43</v>
      </c>
      <c r="E130">
        <v>-6.7000000000000004E-2</v>
      </c>
      <c r="F130">
        <v>-2.1579999999999999</v>
      </c>
      <c r="G130">
        <v>32</v>
      </c>
    </row>
    <row r="131" spans="1:7" x14ac:dyDescent="0.2">
      <c r="A131">
        <v>130</v>
      </c>
      <c r="B131">
        <v>131</v>
      </c>
      <c r="C131" t="s">
        <v>170</v>
      </c>
      <c r="D131">
        <v>67</v>
      </c>
      <c r="E131">
        <v>-6.8000000000000005E-2</v>
      </c>
      <c r="F131">
        <v>-3.625</v>
      </c>
      <c r="G131">
        <v>53</v>
      </c>
    </row>
    <row r="132" spans="1:7" x14ac:dyDescent="0.2">
      <c r="A132">
        <v>131</v>
      </c>
      <c r="B132">
        <v>122</v>
      </c>
      <c r="C132" t="s">
        <v>162</v>
      </c>
      <c r="D132">
        <v>60</v>
      </c>
      <c r="E132">
        <v>-7.0999999999999994E-2</v>
      </c>
      <c r="F132">
        <v>-2.7869999999999999</v>
      </c>
      <c r="G132">
        <v>39</v>
      </c>
    </row>
    <row r="133" spans="1:7" x14ac:dyDescent="0.2">
      <c r="A133">
        <v>132</v>
      </c>
      <c r="B133">
        <v>120</v>
      </c>
      <c r="C133" t="s">
        <v>158</v>
      </c>
      <c r="D133">
        <v>56</v>
      </c>
      <c r="E133">
        <v>-7.1999999999999995E-2</v>
      </c>
      <c r="F133">
        <v>-2.1659999999999999</v>
      </c>
      <c r="G133">
        <v>30</v>
      </c>
    </row>
    <row r="134" spans="1:7" x14ac:dyDescent="0.2">
      <c r="A134">
        <v>133</v>
      </c>
      <c r="B134">
        <v>132</v>
      </c>
      <c r="C134" t="s">
        <v>168</v>
      </c>
      <c r="D134">
        <v>52</v>
      </c>
      <c r="E134">
        <v>-7.3999999999999996E-2</v>
      </c>
      <c r="F134">
        <v>-3.2370000000000001</v>
      </c>
      <c r="G134">
        <v>44</v>
      </c>
    </row>
    <row r="135" spans="1:7" x14ac:dyDescent="0.2">
      <c r="A135">
        <v>134</v>
      </c>
      <c r="B135">
        <v>144</v>
      </c>
      <c r="C135" t="s">
        <v>72</v>
      </c>
      <c r="D135">
        <v>48</v>
      </c>
      <c r="E135">
        <v>-7.6999999999999999E-2</v>
      </c>
      <c r="F135">
        <v>-2.7120000000000002</v>
      </c>
      <c r="G135">
        <v>35</v>
      </c>
    </row>
    <row r="136" spans="1:7" x14ac:dyDescent="0.2">
      <c r="A136" t="s">
        <v>281</v>
      </c>
      <c r="B136" t="s">
        <v>282</v>
      </c>
      <c r="C136" t="s">
        <v>95</v>
      </c>
      <c r="D136">
        <v>73</v>
      </c>
      <c r="E136">
        <v>-7.8E-2</v>
      </c>
      <c r="F136">
        <v>-4.1310000000000002</v>
      </c>
      <c r="G136">
        <v>53</v>
      </c>
    </row>
    <row r="137" spans="1:7" x14ac:dyDescent="0.2">
      <c r="A137" t="s">
        <v>281</v>
      </c>
      <c r="B137" t="s">
        <v>147</v>
      </c>
      <c r="C137" t="s">
        <v>60</v>
      </c>
      <c r="D137">
        <v>62</v>
      </c>
      <c r="E137">
        <v>-7.8E-2</v>
      </c>
      <c r="F137">
        <v>-3.35</v>
      </c>
      <c r="G137">
        <v>43</v>
      </c>
    </row>
    <row r="138" spans="1:7" x14ac:dyDescent="0.2">
      <c r="A138">
        <v>137</v>
      </c>
      <c r="B138" t="s">
        <v>283</v>
      </c>
      <c r="C138" t="s">
        <v>53</v>
      </c>
      <c r="D138">
        <v>63</v>
      </c>
      <c r="E138">
        <v>-0.08</v>
      </c>
      <c r="F138">
        <v>-3.4329999999999998</v>
      </c>
      <c r="G138">
        <v>43</v>
      </c>
    </row>
    <row r="139" spans="1:7" x14ac:dyDescent="0.2">
      <c r="A139">
        <v>138</v>
      </c>
      <c r="B139">
        <v>135</v>
      </c>
      <c r="C139" t="s">
        <v>175</v>
      </c>
      <c r="D139">
        <v>51</v>
      </c>
      <c r="E139">
        <v>-8.3000000000000004E-2</v>
      </c>
      <c r="F139">
        <v>-2.7429999999999999</v>
      </c>
      <c r="G139">
        <v>33</v>
      </c>
    </row>
    <row r="140" spans="1:7" x14ac:dyDescent="0.2">
      <c r="A140">
        <v>139</v>
      </c>
      <c r="B140">
        <v>138</v>
      </c>
      <c r="C140" t="s">
        <v>78</v>
      </c>
      <c r="D140">
        <v>69</v>
      </c>
      <c r="E140">
        <v>-9.5000000000000001E-2</v>
      </c>
      <c r="F140">
        <v>-5.5140000000000002</v>
      </c>
      <c r="G140">
        <v>58</v>
      </c>
    </row>
    <row r="141" spans="1:7" x14ac:dyDescent="0.2">
      <c r="A141">
        <v>140</v>
      </c>
      <c r="B141" t="s">
        <v>282</v>
      </c>
      <c r="C141" t="s">
        <v>130</v>
      </c>
      <c r="D141">
        <v>74</v>
      </c>
      <c r="E141">
        <v>-0.10100000000000001</v>
      </c>
      <c r="F141">
        <v>-4.8239999999999998</v>
      </c>
      <c r="G141">
        <v>48</v>
      </c>
    </row>
    <row r="142" spans="1:7" x14ac:dyDescent="0.2">
      <c r="A142">
        <v>141</v>
      </c>
      <c r="B142">
        <v>154</v>
      </c>
      <c r="C142" t="s">
        <v>169</v>
      </c>
      <c r="D142">
        <v>74</v>
      </c>
      <c r="E142">
        <v>-0.10199999999999999</v>
      </c>
      <c r="F142">
        <v>-5.3239999999999998</v>
      </c>
      <c r="G142">
        <v>52</v>
      </c>
    </row>
    <row r="143" spans="1:7" x14ac:dyDescent="0.2">
      <c r="A143">
        <v>142</v>
      </c>
      <c r="B143">
        <v>140</v>
      </c>
      <c r="C143" t="s">
        <v>163</v>
      </c>
      <c r="D143">
        <v>53</v>
      </c>
      <c r="E143">
        <v>-0.105</v>
      </c>
      <c r="F143">
        <v>-3.4710000000000001</v>
      </c>
      <c r="G143">
        <v>33</v>
      </c>
    </row>
    <row r="144" spans="1:7" x14ac:dyDescent="0.2">
      <c r="A144" t="s">
        <v>284</v>
      </c>
      <c r="B144" t="s">
        <v>285</v>
      </c>
      <c r="C144" t="s">
        <v>44</v>
      </c>
      <c r="D144">
        <v>37</v>
      </c>
      <c r="E144">
        <v>-0.106</v>
      </c>
      <c r="F144">
        <v>-3.2770000000000001</v>
      </c>
      <c r="G144">
        <v>31</v>
      </c>
    </row>
    <row r="145" spans="1:7" x14ac:dyDescent="0.2">
      <c r="A145" t="s">
        <v>284</v>
      </c>
      <c r="B145" t="s">
        <v>285</v>
      </c>
      <c r="C145" t="s">
        <v>196</v>
      </c>
      <c r="D145">
        <v>39</v>
      </c>
      <c r="E145">
        <v>-0.106</v>
      </c>
      <c r="F145">
        <v>-2.544</v>
      </c>
      <c r="G145">
        <v>24</v>
      </c>
    </row>
    <row r="146" spans="1:7" x14ac:dyDescent="0.2">
      <c r="A146">
        <v>145</v>
      </c>
      <c r="B146" t="s">
        <v>273</v>
      </c>
      <c r="C146" t="s">
        <v>33</v>
      </c>
      <c r="D146">
        <v>49</v>
      </c>
      <c r="E146">
        <v>-0.107</v>
      </c>
      <c r="F146">
        <v>-4.4870000000000001</v>
      </c>
      <c r="G146">
        <v>42</v>
      </c>
    </row>
    <row r="147" spans="1:7" x14ac:dyDescent="0.2">
      <c r="A147">
        <v>146</v>
      </c>
      <c r="B147">
        <v>156</v>
      </c>
      <c r="C147" t="s">
        <v>192</v>
      </c>
      <c r="D147">
        <v>57</v>
      </c>
      <c r="E147">
        <v>-0.11</v>
      </c>
      <c r="F147">
        <v>-3.835</v>
      </c>
      <c r="G147">
        <v>35</v>
      </c>
    </row>
    <row r="148" spans="1:7" x14ac:dyDescent="0.2">
      <c r="A148">
        <v>147</v>
      </c>
      <c r="B148">
        <v>145</v>
      </c>
      <c r="C148" t="s">
        <v>202</v>
      </c>
      <c r="D148">
        <v>37</v>
      </c>
      <c r="E148">
        <v>-0.112</v>
      </c>
      <c r="F148">
        <v>-3.2610000000000001</v>
      </c>
      <c r="G148">
        <v>29</v>
      </c>
    </row>
    <row r="149" spans="1:7" x14ac:dyDescent="0.2">
      <c r="A149">
        <v>148</v>
      </c>
      <c r="B149">
        <v>146</v>
      </c>
      <c r="C149" t="s">
        <v>193</v>
      </c>
      <c r="D149">
        <v>41</v>
      </c>
      <c r="E149">
        <v>-0.11600000000000001</v>
      </c>
      <c r="F149">
        <v>-3.1190000000000002</v>
      </c>
      <c r="G149">
        <v>27</v>
      </c>
    </row>
    <row r="150" spans="1:7" x14ac:dyDescent="0.2">
      <c r="A150">
        <v>149</v>
      </c>
      <c r="B150">
        <v>147</v>
      </c>
      <c r="C150" t="s">
        <v>152</v>
      </c>
      <c r="D150">
        <v>66</v>
      </c>
      <c r="E150">
        <v>-0.11700000000000001</v>
      </c>
      <c r="F150">
        <v>-5.9409999999999998</v>
      </c>
      <c r="G150">
        <v>51</v>
      </c>
    </row>
    <row r="151" spans="1:7" x14ac:dyDescent="0.2">
      <c r="A151">
        <v>150</v>
      </c>
      <c r="B151">
        <v>149</v>
      </c>
      <c r="C151" t="s">
        <v>160</v>
      </c>
      <c r="D151">
        <v>63</v>
      </c>
      <c r="E151">
        <v>-0.128</v>
      </c>
      <c r="F151">
        <v>-6.5250000000000004</v>
      </c>
      <c r="G151">
        <v>51</v>
      </c>
    </row>
    <row r="152" spans="1:7" x14ac:dyDescent="0.2">
      <c r="A152">
        <v>151</v>
      </c>
      <c r="B152">
        <v>150</v>
      </c>
      <c r="C152" t="s">
        <v>201</v>
      </c>
      <c r="D152">
        <v>34</v>
      </c>
      <c r="E152">
        <v>-0.13300000000000001</v>
      </c>
      <c r="F152">
        <v>-2.919</v>
      </c>
      <c r="G152">
        <v>22</v>
      </c>
    </row>
    <row r="153" spans="1:7" x14ac:dyDescent="0.2">
      <c r="A153">
        <v>152</v>
      </c>
      <c r="B153" t="s">
        <v>283</v>
      </c>
      <c r="C153" t="s">
        <v>216</v>
      </c>
      <c r="D153">
        <v>44</v>
      </c>
      <c r="E153">
        <v>-0.13400000000000001</v>
      </c>
      <c r="F153">
        <v>-3.4940000000000002</v>
      </c>
      <c r="G153">
        <v>26</v>
      </c>
    </row>
    <row r="154" spans="1:7" x14ac:dyDescent="0.2">
      <c r="A154">
        <v>153</v>
      </c>
      <c r="B154">
        <v>153</v>
      </c>
      <c r="C154" t="s">
        <v>171</v>
      </c>
      <c r="D154">
        <v>62</v>
      </c>
      <c r="E154">
        <v>-0.13500000000000001</v>
      </c>
      <c r="F154">
        <v>-6.4740000000000002</v>
      </c>
      <c r="G154">
        <v>48</v>
      </c>
    </row>
    <row r="155" spans="1:7" x14ac:dyDescent="0.2">
      <c r="A155">
        <v>154</v>
      </c>
      <c r="B155">
        <v>159</v>
      </c>
      <c r="C155" t="s">
        <v>133</v>
      </c>
      <c r="D155">
        <v>64</v>
      </c>
      <c r="E155">
        <v>-0.14399999999999999</v>
      </c>
      <c r="F155">
        <v>-7.4720000000000004</v>
      </c>
      <c r="G155">
        <v>52</v>
      </c>
    </row>
    <row r="156" spans="1:7" x14ac:dyDescent="0.2">
      <c r="A156">
        <v>155</v>
      </c>
      <c r="B156">
        <v>157</v>
      </c>
      <c r="C156" t="s">
        <v>74</v>
      </c>
      <c r="D156">
        <v>52</v>
      </c>
      <c r="E156">
        <v>-0.14699999999999999</v>
      </c>
      <c r="F156">
        <v>-5.891</v>
      </c>
      <c r="G156">
        <v>40</v>
      </c>
    </row>
    <row r="157" spans="1:7" x14ac:dyDescent="0.2">
      <c r="A157">
        <v>156</v>
      </c>
      <c r="B157">
        <v>148</v>
      </c>
      <c r="C157" t="s">
        <v>61</v>
      </c>
      <c r="D157">
        <v>69</v>
      </c>
      <c r="E157">
        <v>-0.14899999999999999</v>
      </c>
      <c r="F157">
        <v>-6.6879999999999997</v>
      </c>
      <c r="G157">
        <v>45</v>
      </c>
    </row>
    <row r="158" spans="1:7" x14ac:dyDescent="0.2">
      <c r="A158">
        <v>157</v>
      </c>
      <c r="B158">
        <v>158</v>
      </c>
      <c r="C158" t="s">
        <v>220</v>
      </c>
      <c r="D158">
        <v>54</v>
      </c>
      <c r="E158">
        <v>-0.155</v>
      </c>
      <c r="F158">
        <v>-6.5220000000000002</v>
      </c>
      <c r="G158">
        <v>42</v>
      </c>
    </row>
    <row r="159" spans="1:7" x14ac:dyDescent="0.2">
      <c r="A159">
        <v>158</v>
      </c>
      <c r="B159">
        <v>164</v>
      </c>
      <c r="C159" t="s">
        <v>109</v>
      </c>
      <c r="D159">
        <v>80</v>
      </c>
      <c r="E159">
        <v>-0.16500000000000001</v>
      </c>
      <c r="F159">
        <v>-9.5630000000000006</v>
      </c>
      <c r="G159">
        <v>58</v>
      </c>
    </row>
    <row r="160" spans="1:7" x14ac:dyDescent="0.2">
      <c r="A160">
        <v>159</v>
      </c>
      <c r="B160" t="s">
        <v>286</v>
      </c>
      <c r="C160" t="s">
        <v>110</v>
      </c>
      <c r="D160">
        <v>62</v>
      </c>
      <c r="E160">
        <v>-0.16900000000000001</v>
      </c>
      <c r="F160">
        <v>-7.7729999999999997</v>
      </c>
      <c r="G160">
        <v>46</v>
      </c>
    </row>
    <row r="161" spans="1:7" x14ac:dyDescent="0.2">
      <c r="A161">
        <v>160</v>
      </c>
      <c r="B161">
        <v>161</v>
      </c>
      <c r="C161" t="s">
        <v>129</v>
      </c>
      <c r="D161">
        <v>67</v>
      </c>
      <c r="E161">
        <v>-0.183</v>
      </c>
      <c r="F161">
        <v>-9.7110000000000003</v>
      </c>
      <c r="G161">
        <v>53</v>
      </c>
    </row>
    <row r="162" spans="1:7" x14ac:dyDescent="0.2">
      <c r="A162" t="s">
        <v>287</v>
      </c>
      <c r="B162" t="s">
        <v>288</v>
      </c>
      <c r="C162" t="s">
        <v>131</v>
      </c>
      <c r="D162">
        <v>66</v>
      </c>
      <c r="E162">
        <v>-0.187</v>
      </c>
      <c r="F162">
        <v>-8.9779999999999998</v>
      </c>
      <c r="G162">
        <v>48</v>
      </c>
    </row>
    <row r="163" spans="1:7" x14ac:dyDescent="0.2">
      <c r="A163" t="s">
        <v>287</v>
      </c>
      <c r="B163" t="s">
        <v>288</v>
      </c>
      <c r="C163" t="s">
        <v>101</v>
      </c>
      <c r="D163">
        <v>66</v>
      </c>
      <c r="E163">
        <v>-0.187</v>
      </c>
      <c r="F163">
        <v>-8.6129999999999995</v>
      </c>
      <c r="G163">
        <v>46</v>
      </c>
    </row>
    <row r="164" spans="1:7" x14ac:dyDescent="0.2">
      <c r="A164">
        <v>163</v>
      </c>
      <c r="B164">
        <v>187</v>
      </c>
      <c r="C164" t="s">
        <v>118</v>
      </c>
      <c r="D164">
        <v>52</v>
      </c>
      <c r="E164">
        <v>-0.188</v>
      </c>
      <c r="F164">
        <v>-8.4649999999999999</v>
      </c>
      <c r="G164">
        <v>45</v>
      </c>
    </row>
    <row r="165" spans="1:7" x14ac:dyDescent="0.2">
      <c r="A165">
        <v>164</v>
      </c>
      <c r="B165">
        <v>165</v>
      </c>
      <c r="C165" t="s">
        <v>187</v>
      </c>
      <c r="D165">
        <v>48</v>
      </c>
      <c r="E165">
        <v>-0.19400000000000001</v>
      </c>
      <c r="F165">
        <v>-6.5789999999999997</v>
      </c>
      <c r="G165">
        <v>34</v>
      </c>
    </row>
    <row r="166" spans="1:7" x14ac:dyDescent="0.2">
      <c r="A166">
        <v>165</v>
      </c>
      <c r="B166">
        <v>166</v>
      </c>
      <c r="C166" t="s">
        <v>212</v>
      </c>
      <c r="D166">
        <v>42</v>
      </c>
      <c r="E166">
        <v>-0.19700000000000001</v>
      </c>
      <c r="F166">
        <v>-5.327</v>
      </c>
      <c r="G166">
        <v>27</v>
      </c>
    </row>
    <row r="167" spans="1:7" x14ac:dyDescent="0.2">
      <c r="A167" t="s">
        <v>289</v>
      </c>
      <c r="B167" t="s">
        <v>246</v>
      </c>
      <c r="C167" t="s">
        <v>148</v>
      </c>
      <c r="D167">
        <v>54</v>
      </c>
      <c r="E167">
        <v>-0.214</v>
      </c>
      <c r="F167">
        <v>-7.9109999999999996</v>
      </c>
      <c r="G167">
        <v>37</v>
      </c>
    </row>
    <row r="168" spans="1:7" x14ac:dyDescent="0.2">
      <c r="A168" t="s">
        <v>289</v>
      </c>
      <c r="B168" t="s">
        <v>246</v>
      </c>
      <c r="C168" t="s">
        <v>218</v>
      </c>
      <c r="D168">
        <v>57</v>
      </c>
      <c r="E168">
        <v>-0.214</v>
      </c>
      <c r="F168">
        <v>-6.6440000000000001</v>
      </c>
      <c r="G168">
        <v>31</v>
      </c>
    </row>
    <row r="169" spans="1:7" x14ac:dyDescent="0.2">
      <c r="A169" t="s">
        <v>289</v>
      </c>
      <c r="B169">
        <v>195</v>
      </c>
      <c r="C169" t="s">
        <v>82</v>
      </c>
      <c r="D169">
        <v>69</v>
      </c>
      <c r="E169">
        <v>-0.214</v>
      </c>
      <c r="F169">
        <v>-10.077999999999999</v>
      </c>
      <c r="G169">
        <v>47</v>
      </c>
    </row>
    <row r="170" spans="1:7" x14ac:dyDescent="0.2">
      <c r="A170">
        <v>169</v>
      </c>
      <c r="B170">
        <v>169</v>
      </c>
      <c r="C170" t="s">
        <v>214</v>
      </c>
      <c r="D170">
        <v>51</v>
      </c>
      <c r="E170">
        <v>-0.217</v>
      </c>
      <c r="F170">
        <v>-6.9480000000000004</v>
      </c>
      <c r="G170">
        <v>32</v>
      </c>
    </row>
    <row r="171" spans="1:7" x14ac:dyDescent="0.2">
      <c r="A171">
        <v>170</v>
      </c>
      <c r="B171">
        <v>170</v>
      </c>
      <c r="C171" t="s">
        <v>190</v>
      </c>
      <c r="D171">
        <v>38</v>
      </c>
      <c r="E171">
        <v>-0.22</v>
      </c>
      <c r="F171">
        <v>-5.7149999999999999</v>
      </c>
      <c r="G171">
        <v>26</v>
      </c>
    </row>
    <row r="172" spans="1:7" x14ac:dyDescent="0.2">
      <c r="A172" t="s">
        <v>290</v>
      </c>
      <c r="B172" t="s">
        <v>290</v>
      </c>
      <c r="C172" t="s">
        <v>161</v>
      </c>
      <c r="D172">
        <v>47</v>
      </c>
      <c r="E172">
        <v>-0.222</v>
      </c>
      <c r="F172">
        <v>-6.8819999999999997</v>
      </c>
      <c r="G172">
        <v>31</v>
      </c>
    </row>
    <row r="173" spans="1:7" x14ac:dyDescent="0.2">
      <c r="A173" t="s">
        <v>290</v>
      </c>
      <c r="B173" t="s">
        <v>290</v>
      </c>
      <c r="C173" t="s">
        <v>142</v>
      </c>
      <c r="D173">
        <v>53</v>
      </c>
      <c r="E173">
        <v>-0.222</v>
      </c>
      <c r="F173">
        <v>-8.673</v>
      </c>
      <c r="G173">
        <v>39</v>
      </c>
    </row>
    <row r="174" spans="1:7" x14ac:dyDescent="0.2">
      <c r="A174">
        <v>173</v>
      </c>
      <c r="B174">
        <v>173</v>
      </c>
      <c r="C174" t="s">
        <v>150</v>
      </c>
      <c r="D174">
        <v>54</v>
      </c>
      <c r="E174">
        <v>-0.22600000000000001</v>
      </c>
      <c r="F174">
        <v>-9.4770000000000003</v>
      </c>
      <c r="G174">
        <v>42</v>
      </c>
    </row>
    <row r="175" spans="1:7" x14ac:dyDescent="0.2">
      <c r="A175">
        <v>174</v>
      </c>
      <c r="B175">
        <v>174</v>
      </c>
      <c r="C175" t="s">
        <v>151</v>
      </c>
      <c r="D175">
        <v>59</v>
      </c>
      <c r="E175">
        <v>-0.23899999999999999</v>
      </c>
      <c r="F175">
        <v>-11.215</v>
      </c>
      <c r="G175">
        <v>47</v>
      </c>
    </row>
    <row r="176" spans="1:7" x14ac:dyDescent="0.2">
      <c r="A176">
        <v>175</v>
      </c>
      <c r="B176">
        <v>175</v>
      </c>
      <c r="C176" t="s">
        <v>222</v>
      </c>
      <c r="D176">
        <v>36</v>
      </c>
      <c r="E176">
        <v>-0.24099999999999999</v>
      </c>
      <c r="F176">
        <v>-6.2560000000000002</v>
      </c>
      <c r="G176">
        <v>26</v>
      </c>
    </row>
    <row r="177" spans="1:7" x14ac:dyDescent="0.2">
      <c r="A177" t="s">
        <v>291</v>
      </c>
      <c r="B177">
        <v>176</v>
      </c>
      <c r="C177" t="s">
        <v>181</v>
      </c>
      <c r="D177">
        <v>50</v>
      </c>
      <c r="E177">
        <v>-0.24299999999999999</v>
      </c>
      <c r="F177">
        <v>-8.5109999999999992</v>
      </c>
      <c r="G177">
        <v>35</v>
      </c>
    </row>
    <row r="178" spans="1:7" x14ac:dyDescent="0.2">
      <c r="A178" t="s">
        <v>291</v>
      </c>
      <c r="B178">
        <v>160</v>
      </c>
      <c r="C178" t="s">
        <v>206</v>
      </c>
      <c r="D178">
        <v>56</v>
      </c>
      <c r="E178">
        <v>-0.24299999999999999</v>
      </c>
      <c r="F178">
        <v>-10.221</v>
      </c>
      <c r="G178">
        <v>42</v>
      </c>
    </row>
    <row r="179" spans="1:7" x14ac:dyDescent="0.2">
      <c r="A179">
        <v>178</v>
      </c>
      <c r="B179">
        <v>193</v>
      </c>
      <c r="C179" t="s">
        <v>140</v>
      </c>
      <c r="D179">
        <v>58</v>
      </c>
      <c r="E179">
        <v>-0.24399999999999999</v>
      </c>
      <c r="F179">
        <v>-9.7490000000000006</v>
      </c>
      <c r="G179">
        <v>40</v>
      </c>
    </row>
    <row r="180" spans="1:7" x14ac:dyDescent="0.2">
      <c r="A180">
        <v>179</v>
      </c>
      <c r="B180">
        <v>179</v>
      </c>
      <c r="C180" t="s">
        <v>62</v>
      </c>
      <c r="D180">
        <v>58</v>
      </c>
      <c r="E180">
        <v>-0.25</v>
      </c>
      <c r="F180">
        <v>-8.7509999999999994</v>
      </c>
      <c r="G180">
        <v>35</v>
      </c>
    </row>
    <row r="181" spans="1:7" x14ac:dyDescent="0.2">
      <c r="A181">
        <v>180</v>
      </c>
      <c r="B181">
        <v>180</v>
      </c>
      <c r="C181" t="s">
        <v>30</v>
      </c>
      <c r="D181">
        <v>68</v>
      </c>
      <c r="E181">
        <v>-0.252</v>
      </c>
      <c r="F181">
        <v>-13.347</v>
      </c>
      <c r="G181">
        <v>53</v>
      </c>
    </row>
    <row r="182" spans="1:7" x14ac:dyDescent="0.2">
      <c r="A182">
        <v>181</v>
      </c>
      <c r="B182">
        <v>181</v>
      </c>
      <c r="C182" t="s">
        <v>207</v>
      </c>
      <c r="D182">
        <v>67</v>
      </c>
      <c r="E182">
        <v>-0.25700000000000001</v>
      </c>
      <c r="F182">
        <v>-12.074</v>
      </c>
      <c r="G182">
        <v>47</v>
      </c>
    </row>
    <row r="183" spans="1:7" x14ac:dyDescent="0.2">
      <c r="A183">
        <v>182</v>
      </c>
      <c r="B183">
        <v>182</v>
      </c>
      <c r="C183" t="s">
        <v>197</v>
      </c>
      <c r="D183">
        <v>63</v>
      </c>
      <c r="E183">
        <v>-0.26900000000000002</v>
      </c>
      <c r="F183">
        <v>-11.04</v>
      </c>
      <c r="G183">
        <v>41</v>
      </c>
    </row>
    <row r="184" spans="1:7" x14ac:dyDescent="0.2">
      <c r="A184">
        <v>183</v>
      </c>
      <c r="B184">
        <v>183</v>
      </c>
      <c r="C184" t="s">
        <v>49</v>
      </c>
      <c r="D184">
        <v>56</v>
      </c>
      <c r="E184">
        <v>-0.27</v>
      </c>
      <c r="F184">
        <v>-10.531000000000001</v>
      </c>
      <c r="G184">
        <v>39</v>
      </c>
    </row>
    <row r="185" spans="1:7" x14ac:dyDescent="0.2">
      <c r="A185">
        <v>184</v>
      </c>
      <c r="B185">
        <v>184</v>
      </c>
      <c r="C185" t="s">
        <v>191</v>
      </c>
      <c r="D185">
        <v>42</v>
      </c>
      <c r="E185">
        <v>-0.27400000000000002</v>
      </c>
      <c r="F185">
        <v>-7.1260000000000003</v>
      </c>
      <c r="G185">
        <v>26</v>
      </c>
    </row>
    <row r="186" spans="1:7" x14ac:dyDescent="0.2">
      <c r="A186">
        <v>185</v>
      </c>
      <c r="B186">
        <v>185</v>
      </c>
      <c r="C186" t="s">
        <v>81</v>
      </c>
      <c r="D186">
        <v>61</v>
      </c>
      <c r="E186">
        <v>-0.27500000000000002</v>
      </c>
      <c r="F186">
        <v>-13.186</v>
      </c>
      <c r="G186">
        <v>48</v>
      </c>
    </row>
    <row r="187" spans="1:7" x14ac:dyDescent="0.2">
      <c r="A187">
        <v>186</v>
      </c>
      <c r="B187">
        <v>186</v>
      </c>
      <c r="C187" t="s">
        <v>87</v>
      </c>
      <c r="D187">
        <v>80</v>
      </c>
      <c r="E187">
        <v>-0.27700000000000002</v>
      </c>
      <c r="F187">
        <v>-16.649000000000001</v>
      </c>
      <c r="G187">
        <v>60</v>
      </c>
    </row>
    <row r="188" spans="1:7" x14ac:dyDescent="0.2">
      <c r="A188">
        <v>187</v>
      </c>
      <c r="B188">
        <v>188</v>
      </c>
      <c r="C188" t="s">
        <v>215</v>
      </c>
      <c r="D188">
        <v>66</v>
      </c>
      <c r="E188">
        <v>-0.28499999999999998</v>
      </c>
      <c r="F188">
        <v>-13.121</v>
      </c>
      <c r="G188">
        <v>46</v>
      </c>
    </row>
    <row r="189" spans="1:7" x14ac:dyDescent="0.2">
      <c r="A189">
        <v>188</v>
      </c>
      <c r="B189">
        <v>189</v>
      </c>
      <c r="C189" t="s">
        <v>210</v>
      </c>
      <c r="D189">
        <v>35</v>
      </c>
      <c r="E189">
        <v>-0.28799999999999998</v>
      </c>
      <c r="F189">
        <v>-7.77</v>
      </c>
      <c r="G189">
        <v>27</v>
      </c>
    </row>
    <row r="190" spans="1:7" x14ac:dyDescent="0.2">
      <c r="A190">
        <v>189</v>
      </c>
      <c r="B190" t="s">
        <v>286</v>
      </c>
      <c r="C190" t="s">
        <v>183</v>
      </c>
      <c r="D190">
        <v>55</v>
      </c>
      <c r="E190">
        <v>-0.29599999999999999</v>
      </c>
      <c r="F190">
        <v>-14.207000000000001</v>
      </c>
      <c r="G190">
        <v>48</v>
      </c>
    </row>
    <row r="191" spans="1:7" x14ac:dyDescent="0.2">
      <c r="A191">
        <v>190</v>
      </c>
      <c r="B191">
        <v>190</v>
      </c>
      <c r="C191" t="s">
        <v>205</v>
      </c>
      <c r="D191">
        <v>41</v>
      </c>
      <c r="E191">
        <v>-0.30099999999999999</v>
      </c>
      <c r="F191">
        <v>-7.2210000000000001</v>
      </c>
      <c r="G191">
        <v>24</v>
      </c>
    </row>
    <row r="192" spans="1:7" x14ac:dyDescent="0.2">
      <c r="A192">
        <v>191</v>
      </c>
      <c r="B192">
        <v>191</v>
      </c>
      <c r="C192" t="s">
        <v>174</v>
      </c>
      <c r="D192">
        <v>55</v>
      </c>
      <c r="E192">
        <v>-0.30399999999999999</v>
      </c>
      <c r="F192">
        <v>-11.262</v>
      </c>
      <c r="G192">
        <v>37</v>
      </c>
    </row>
    <row r="193" spans="1:7" x14ac:dyDescent="0.2">
      <c r="A193">
        <v>192</v>
      </c>
      <c r="B193">
        <v>192</v>
      </c>
      <c r="C193" t="s">
        <v>226</v>
      </c>
      <c r="D193">
        <v>38</v>
      </c>
      <c r="E193">
        <v>-0.314</v>
      </c>
      <c r="F193">
        <v>-6.9059999999999997</v>
      </c>
      <c r="G193">
        <v>22</v>
      </c>
    </row>
    <row r="194" spans="1:7" x14ac:dyDescent="0.2">
      <c r="A194">
        <v>193</v>
      </c>
      <c r="B194">
        <v>194</v>
      </c>
      <c r="C194" t="s">
        <v>167</v>
      </c>
      <c r="D194">
        <v>45</v>
      </c>
      <c r="E194">
        <v>-0.31900000000000001</v>
      </c>
      <c r="F194">
        <v>-10.220000000000001</v>
      </c>
      <c r="G194">
        <v>32</v>
      </c>
    </row>
    <row r="195" spans="1:7" x14ac:dyDescent="0.2">
      <c r="A195">
        <v>194</v>
      </c>
      <c r="B195">
        <v>196</v>
      </c>
      <c r="C195" t="s">
        <v>223</v>
      </c>
      <c r="D195">
        <v>52</v>
      </c>
      <c r="E195">
        <v>-0.34200000000000003</v>
      </c>
      <c r="F195">
        <v>-12.311</v>
      </c>
      <c r="G195">
        <v>36</v>
      </c>
    </row>
    <row r="196" spans="1:7" x14ac:dyDescent="0.2">
      <c r="A196">
        <v>195</v>
      </c>
      <c r="B196">
        <v>203</v>
      </c>
      <c r="C196" t="s">
        <v>106</v>
      </c>
      <c r="D196">
        <v>52</v>
      </c>
      <c r="E196">
        <v>-0.34399999999999997</v>
      </c>
      <c r="F196">
        <v>-12.394</v>
      </c>
      <c r="G196">
        <v>36</v>
      </c>
    </row>
    <row r="197" spans="1:7" x14ac:dyDescent="0.2">
      <c r="A197">
        <v>196</v>
      </c>
      <c r="B197">
        <v>197</v>
      </c>
      <c r="C197" t="s">
        <v>219</v>
      </c>
      <c r="D197">
        <v>37</v>
      </c>
      <c r="E197">
        <v>-0.35299999999999998</v>
      </c>
      <c r="F197">
        <v>-8.4809999999999999</v>
      </c>
      <c r="G197">
        <v>24</v>
      </c>
    </row>
    <row r="198" spans="1:7" x14ac:dyDescent="0.2">
      <c r="A198">
        <v>197</v>
      </c>
      <c r="B198">
        <v>198</v>
      </c>
      <c r="C198" t="s">
        <v>211</v>
      </c>
      <c r="D198">
        <v>41</v>
      </c>
      <c r="E198">
        <v>-0.35799999999999998</v>
      </c>
      <c r="F198">
        <v>-9.6750000000000007</v>
      </c>
      <c r="G198">
        <v>27</v>
      </c>
    </row>
    <row r="199" spans="1:7" x14ac:dyDescent="0.2">
      <c r="A199">
        <v>198</v>
      </c>
      <c r="B199">
        <v>205</v>
      </c>
      <c r="C199" t="s">
        <v>204</v>
      </c>
      <c r="D199">
        <v>39</v>
      </c>
      <c r="E199">
        <v>-0.377</v>
      </c>
      <c r="F199">
        <v>-9.0489999999999995</v>
      </c>
      <c r="G199">
        <v>24</v>
      </c>
    </row>
    <row r="200" spans="1:7" x14ac:dyDescent="0.2">
      <c r="A200">
        <v>199</v>
      </c>
      <c r="B200">
        <v>199</v>
      </c>
      <c r="C200" t="s">
        <v>137</v>
      </c>
      <c r="D200">
        <v>66</v>
      </c>
      <c r="E200">
        <v>-0.38700000000000001</v>
      </c>
      <c r="F200">
        <v>-20.887</v>
      </c>
      <c r="G200">
        <v>54</v>
      </c>
    </row>
    <row r="201" spans="1:7" x14ac:dyDescent="0.2">
      <c r="A201">
        <v>200</v>
      </c>
      <c r="B201">
        <v>200</v>
      </c>
      <c r="C201" t="s">
        <v>199</v>
      </c>
      <c r="D201">
        <v>50</v>
      </c>
      <c r="E201">
        <v>-0.41499999999999998</v>
      </c>
      <c r="F201">
        <v>-15.343999999999999</v>
      </c>
      <c r="G201">
        <v>37</v>
      </c>
    </row>
    <row r="202" spans="1:7" x14ac:dyDescent="0.2">
      <c r="A202">
        <v>201</v>
      </c>
      <c r="B202">
        <v>201</v>
      </c>
      <c r="C202" t="s">
        <v>221</v>
      </c>
      <c r="D202">
        <v>56</v>
      </c>
      <c r="E202">
        <v>-0.42799999999999999</v>
      </c>
      <c r="F202">
        <v>-18.422999999999998</v>
      </c>
      <c r="G202">
        <v>43</v>
      </c>
    </row>
    <row r="203" spans="1:7" x14ac:dyDescent="0.2">
      <c r="A203">
        <v>202</v>
      </c>
      <c r="B203">
        <v>202</v>
      </c>
      <c r="C203" t="s">
        <v>209</v>
      </c>
      <c r="D203">
        <v>37</v>
      </c>
      <c r="E203">
        <v>-0.43099999999999999</v>
      </c>
      <c r="F203">
        <v>-11.625</v>
      </c>
      <c r="G203">
        <v>27</v>
      </c>
    </row>
    <row r="204" spans="1:7" x14ac:dyDescent="0.2">
      <c r="A204">
        <v>203</v>
      </c>
      <c r="B204">
        <v>204</v>
      </c>
      <c r="C204" t="s">
        <v>186</v>
      </c>
      <c r="D204">
        <v>45</v>
      </c>
      <c r="E204">
        <v>-0.44800000000000001</v>
      </c>
      <c r="F204">
        <v>-14.781000000000001</v>
      </c>
      <c r="G204">
        <v>33</v>
      </c>
    </row>
    <row r="205" spans="1:7" x14ac:dyDescent="0.2">
      <c r="A205">
        <v>204</v>
      </c>
      <c r="B205">
        <v>206</v>
      </c>
      <c r="C205" t="s">
        <v>225</v>
      </c>
      <c r="D205">
        <v>33</v>
      </c>
      <c r="E205">
        <v>-0.45900000000000002</v>
      </c>
      <c r="F205">
        <v>-8.7140000000000004</v>
      </c>
      <c r="G205">
        <v>19</v>
      </c>
    </row>
    <row r="206" spans="1:7" x14ac:dyDescent="0.2">
      <c r="A206">
        <v>205</v>
      </c>
      <c r="B206">
        <v>207</v>
      </c>
      <c r="C206" t="s">
        <v>189</v>
      </c>
      <c r="D206">
        <v>56</v>
      </c>
      <c r="E206">
        <v>-0.46200000000000002</v>
      </c>
      <c r="F206">
        <v>-19.866</v>
      </c>
      <c r="G206">
        <v>43</v>
      </c>
    </row>
    <row r="207" spans="1:7" x14ac:dyDescent="0.2">
      <c r="A207">
        <v>206</v>
      </c>
      <c r="B207">
        <v>208</v>
      </c>
      <c r="C207" t="s">
        <v>227</v>
      </c>
      <c r="D207">
        <v>51</v>
      </c>
      <c r="E207">
        <v>-0.52600000000000002</v>
      </c>
      <c r="F207">
        <v>-18.411999999999999</v>
      </c>
      <c r="G207">
        <v>35</v>
      </c>
    </row>
    <row r="208" spans="1:7" x14ac:dyDescent="0.2">
      <c r="A208">
        <v>207</v>
      </c>
      <c r="B208">
        <v>209</v>
      </c>
      <c r="C208" t="s">
        <v>120</v>
      </c>
      <c r="D208">
        <v>58</v>
      </c>
      <c r="E208">
        <v>-0.68799999999999994</v>
      </c>
      <c r="F208">
        <v>-33.04</v>
      </c>
      <c r="G208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8"/>
  <sheetViews>
    <sheetView workbookViewId="0">
      <selection activeCell="E22" sqref="E22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292</v>
      </c>
      <c r="G1" t="s">
        <v>8</v>
      </c>
    </row>
    <row r="2" spans="1:7" x14ac:dyDescent="0.2">
      <c r="A2">
        <v>1</v>
      </c>
      <c r="B2">
        <v>1</v>
      </c>
      <c r="C2" t="s">
        <v>124</v>
      </c>
      <c r="D2">
        <v>33</v>
      </c>
      <c r="E2">
        <v>1</v>
      </c>
      <c r="F2">
        <v>13.997</v>
      </c>
      <c r="G2">
        <v>14</v>
      </c>
    </row>
    <row r="3" spans="1:7" x14ac:dyDescent="0.2">
      <c r="A3">
        <v>2</v>
      </c>
      <c r="B3">
        <v>2</v>
      </c>
      <c r="C3" t="s">
        <v>63</v>
      </c>
      <c r="D3">
        <v>61</v>
      </c>
      <c r="E3">
        <v>0.95199999999999996</v>
      </c>
      <c r="F3">
        <v>38.081000000000003</v>
      </c>
      <c r="G3">
        <v>40</v>
      </c>
    </row>
    <row r="4" spans="1:7" x14ac:dyDescent="0.2">
      <c r="A4">
        <v>3</v>
      </c>
      <c r="B4">
        <v>4</v>
      </c>
      <c r="C4" t="s">
        <v>163</v>
      </c>
      <c r="D4">
        <v>53</v>
      </c>
      <c r="E4">
        <v>0.82099999999999995</v>
      </c>
      <c r="F4">
        <v>27.103999999999999</v>
      </c>
      <c r="G4">
        <v>33</v>
      </c>
    </row>
    <row r="5" spans="1:7" x14ac:dyDescent="0.2">
      <c r="A5">
        <v>4</v>
      </c>
      <c r="B5">
        <v>5</v>
      </c>
      <c r="C5" t="s">
        <v>58</v>
      </c>
      <c r="D5">
        <v>65</v>
      </c>
      <c r="E5">
        <v>0.78900000000000003</v>
      </c>
      <c r="F5">
        <v>34.732999999999997</v>
      </c>
      <c r="G5">
        <v>44</v>
      </c>
    </row>
    <row r="6" spans="1:7" x14ac:dyDescent="0.2">
      <c r="A6">
        <v>5</v>
      </c>
      <c r="B6">
        <v>11</v>
      </c>
      <c r="C6" t="s">
        <v>13</v>
      </c>
      <c r="D6">
        <v>46</v>
      </c>
      <c r="E6">
        <v>0.77800000000000002</v>
      </c>
      <c r="F6">
        <v>25.66</v>
      </c>
      <c r="G6">
        <v>33</v>
      </c>
    </row>
    <row r="7" spans="1:7" x14ac:dyDescent="0.2">
      <c r="A7">
        <v>6</v>
      </c>
      <c r="B7">
        <v>6</v>
      </c>
      <c r="C7" t="s">
        <v>68</v>
      </c>
      <c r="D7">
        <v>63</v>
      </c>
      <c r="E7">
        <v>0.76900000000000002</v>
      </c>
      <c r="F7">
        <v>36.122999999999998</v>
      </c>
      <c r="G7">
        <v>47</v>
      </c>
    </row>
    <row r="8" spans="1:7" x14ac:dyDescent="0.2">
      <c r="A8">
        <v>7</v>
      </c>
      <c r="B8">
        <v>3</v>
      </c>
      <c r="C8" t="s">
        <v>76</v>
      </c>
      <c r="D8">
        <v>61</v>
      </c>
      <c r="E8">
        <v>0.75800000000000001</v>
      </c>
      <c r="F8">
        <v>37.152999999999999</v>
      </c>
      <c r="G8">
        <v>49</v>
      </c>
    </row>
    <row r="9" spans="1:7" x14ac:dyDescent="0.2">
      <c r="A9">
        <v>8</v>
      </c>
      <c r="B9">
        <v>7</v>
      </c>
      <c r="C9" t="s">
        <v>78</v>
      </c>
      <c r="D9">
        <v>69</v>
      </c>
      <c r="E9">
        <v>0.71899999999999997</v>
      </c>
      <c r="F9">
        <v>41.673999999999999</v>
      </c>
      <c r="G9">
        <v>58</v>
      </c>
    </row>
    <row r="10" spans="1:7" x14ac:dyDescent="0.2">
      <c r="A10">
        <v>9</v>
      </c>
      <c r="B10">
        <v>10</v>
      </c>
      <c r="C10" t="s">
        <v>88</v>
      </c>
      <c r="D10">
        <v>53</v>
      </c>
      <c r="E10">
        <v>0.67500000000000004</v>
      </c>
      <c r="F10">
        <v>27.01</v>
      </c>
      <c r="G10">
        <v>40</v>
      </c>
    </row>
    <row r="11" spans="1:7" x14ac:dyDescent="0.2">
      <c r="A11">
        <v>10</v>
      </c>
      <c r="B11" t="s">
        <v>293</v>
      </c>
      <c r="C11" t="s">
        <v>37</v>
      </c>
      <c r="D11">
        <v>72</v>
      </c>
      <c r="E11">
        <v>0.67200000000000004</v>
      </c>
      <c r="F11">
        <v>34.948999999999998</v>
      </c>
      <c r="G11">
        <v>52</v>
      </c>
    </row>
    <row r="12" spans="1:7" x14ac:dyDescent="0.2">
      <c r="A12">
        <v>11</v>
      </c>
      <c r="B12">
        <v>13</v>
      </c>
      <c r="C12" t="s">
        <v>119</v>
      </c>
      <c r="D12">
        <v>61</v>
      </c>
      <c r="E12">
        <v>0.65300000000000002</v>
      </c>
      <c r="F12">
        <v>30.707000000000001</v>
      </c>
      <c r="G12">
        <v>47</v>
      </c>
    </row>
    <row r="13" spans="1:7" x14ac:dyDescent="0.2">
      <c r="A13">
        <v>12</v>
      </c>
      <c r="B13" t="s">
        <v>293</v>
      </c>
      <c r="C13" t="s">
        <v>23</v>
      </c>
      <c r="D13">
        <v>49</v>
      </c>
      <c r="E13">
        <v>0.621</v>
      </c>
      <c r="F13">
        <v>18.012</v>
      </c>
      <c r="G13">
        <v>29</v>
      </c>
    </row>
    <row r="14" spans="1:7" x14ac:dyDescent="0.2">
      <c r="A14">
        <v>13</v>
      </c>
      <c r="B14">
        <v>16</v>
      </c>
      <c r="C14" t="s">
        <v>214</v>
      </c>
      <c r="D14">
        <v>51</v>
      </c>
      <c r="E14">
        <v>0.59</v>
      </c>
      <c r="F14">
        <v>18.873000000000001</v>
      </c>
      <c r="G14">
        <v>32</v>
      </c>
    </row>
    <row r="15" spans="1:7" x14ac:dyDescent="0.2">
      <c r="A15">
        <v>14</v>
      </c>
      <c r="B15">
        <v>12</v>
      </c>
      <c r="C15" t="s">
        <v>97</v>
      </c>
      <c r="D15">
        <v>51</v>
      </c>
      <c r="E15">
        <v>0.58099999999999996</v>
      </c>
      <c r="F15">
        <v>20.317</v>
      </c>
      <c r="G15">
        <v>35</v>
      </c>
    </row>
    <row r="16" spans="1:7" x14ac:dyDescent="0.2">
      <c r="A16">
        <v>15</v>
      </c>
      <c r="B16">
        <v>17</v>
      </c>
      <c r="C16" t="s">
        <v>152</v>
      </c>
      <c r="D16">
        <v>66</v>
      </c>
      <c r="E16">
        <v>0.57699999999999996</v>
      </c>
      <c r="F16">
        <v>29.405000000000001</v>
      </c>
      <c r="G16">
        <v>51</v>
      </c>
    </row>
    <row r="17" spans="1:7" x14ac:dyDescent="0.2">
      <c r="A17">
        <v>16</v>
      </c>
      <c r="B17">
        <v>18</v>
      </c>
      <c r="C17" t="s">
        <v>100</v>
      </c>
      <c r="D17">
        <v>52</v>
      </c>
      <c r="E17">
        <v>0.57499999999999996</v>
      </c>
      <c r="F17">
        <v>16.677</v>
      </c>
      <c r="G17">
        <v>29</v>
      </c>
    </row>
    <row r="18" spans="1:7" x14ac:dyDescent="0.2">
      <c r="A18">
        <v>17</v>
      </c>
      <c r="B18">
        <v>19</v>
      </c>
      <c r="C18" t="s">
        <v>138</v>
      </c>
      <c r="D18">
        <v>79</v>
      </c>
      <c r="E18">
        <v>0.56699999999999995</v>
      </c>
      <c r="F18">
        <v>32.887</v>
      </c>
      <c r="G18">
        <v>58</v>
      </c>
    </row>
    <row r="19" spans="1:7" x14ac:dyDescent="0.2">
      <c r="A19">
        <v>18</v>
      </c>
      <c r="B19">
        <v>24</v>
      </c>
      <c r="C19" t="s">
        <v>41</v>
      </c>
      <c r="D19">
        <v>34</v>
      </c>
      <c r="E19">
        <v>0.56200000000000006</v>
      </c>
      <c r="F19">
        <v>14.042</v>
      </c>
      <c r="G19">
        <v>25</v>
      </c>
    </row>
    <row r="20" spans="1:7" x14ac:dyDescent="0.2">
      <c r="A20">
        <v>19</v>
      </c>
      <c r="B20">
        <v>20</v>
      </c>
      <c r="C20" t="s">
        <v>73</v>
      </c>
      <c r="D20">
        <v>64</v>
      </c>
      <c r="E20">
        <v>0.54100000000000004</v>
      </c>
      <c r="F20">
        <v>28.661999999999999</v>
      </c>
      <c r="G20">
        <v>53</v>
      </c>
    </row>
    <row r="21" spans="1:7" x14ac:dyDescent="0.2">
      <c r="A21">
        <v>20</v>
      </c>
      <c r="B21">
        <v>23</v>
      </c>
      <c r="C21" t="s">
        <v>156</v>
      </c>
      <c r="D21">
        <v>33</v>
      </c>
      <c r="E21">
        <v>0.50800000000000001</v>
      </c>
      <c r="F21">
        <v>10.670999999999999</v>
      </c>
      <c r="G21">
        <v>21</v>
      </c>
    </row>
    <row r="22" spans="1:7" x14ac:dyDescent="0.2">
      <c r="A22">
        <v>21</v>
      </c>
      <c r="B22">
        <v>15</v>
      </c>
      <c r="C22" t="s">
        <v>26</v>
      </c>
      <c r="D22">
        <v>58</v>
      </c>
      <c r="E22">
        <v>0.502</v>
      </c>
      <c r="F22">
        <v>24.588999999999999</v>
      </c>
      <c r="G22">
        <v>49</v>
      </c>
    </row>
    <row r="23" spans="1:7" x14ac:dyDescent="0.2">
      <c r="A23">
        <v>22</v>
      </c>
      <c r="B23">
        <v>22</v>
      </c>
      <c r="C23" t="s">
        <v>115</v>
      </c>
      <c r="D23">
        <v>76</v>
      </c>
      <c r="E23">
        <v>0.496</v>
      </c>
      <c r="F23">
        <v>30.731000000000002</v>
      </c>
      <c r="G23">
        <v>62</v>
      </c>
    </row>
    <row r="24" spans="1:7" x14ac:dyDescent="0.2">
      <c r="A24">
        <v>23</v>
      </c>
      <c r="B24">
        <v>29</v>
      </c>
      <c r="C24" t="s">
        <v>11</v>
      </c>
      <c r="D24">
        <v>53</v>
      </c>
      <c r="E24">
        <v>0.49399999999999999</v>
      </c>
      <c r="F24">
        <v>18.286999999999999</v>
      </c>
      <c r="G24">
        <v>37</v>
      </c>
    </row>
    <row r="25" spans="1:7" x14ac:dyDescent="0.2">
      <c r="A25">
        <v>24</v>
      </c>
      <c r="B25" t="s">
        <v>294</v>
      </c>
      <c r="C25" t="s">
        <v>20</v>
      </c>
      <c r="D25">
        <v>57</v>
      </c>
      <c r="E25">
        <v>0.46300000000000002</v>
      </c>
      <c r="F25">
        <v>22.663</v>
      </c>
      <c r="G25">
        <v>49</v>
      </c>
    </row>
    <row r="26" spans="1:7" x14ac:dyDescent="0.2">
      <c r="A26">
        <v>25</v>
      </c>
      <c r="B26">
        <v>21</v>
      </c>
      <c r="C26" t="s">
        <v>12</v>
      </c>
      <c r="D26">
        <v>45</v>
      </c>
      <c r="E26">
        <v>0.45400000000000001</v>
      </c>
      <c r="F26">
        <v>12.708</v>
      </c>
      <c r="G26">
        <v>28</v>
      </c>
    </row>
    <row r="27" spans="1:7" x14ac:dyDescent="0.2">
      <c r="A27">
        <v>26</v>
      </c>
      <c r="B27">
        <v>27</v>
      </c>
      <c r="C27" t="s">
        <v>193</v>
      </c>
      <c r="D27">
        <v>41</v>
      </c>
      <c r="E27">
        <v>0.44900000000000001</v>
      </c>
      <c r="F27">
        <v>12.117000000000001</v>
      </c>
      <c r="G27">
        <v>27</v>
      </c>
    </row>
    <row r="28" spans="1:7" x14ac:dyDescent="0.2">
      <c r="A28">
        <v>27</v>
      </c>
      <c r="B28">
        <v>28</v>
      </c>
      <c r="C28" t="s">
        <v>42</v>
      </c>
      <c r="D28">
        <v>56</v>
      </c>
      <c r="E28">
        <v>0.44800000000000001</v>
      </c>
      <c r="F28">
        <v>22.396999999999998</v>
      </c>
      <c r="G28">
        <v>50</v>
      </c>
    </row>
    <row r="29" spans="1:7" x14ac:dyDescent="0.2">
      <c r="A29" t="s">
        <v>295</v>
      </c>
      <c r="B29">
        <v>30</v>
      </c>
      <c r="C29" t="s">
        <v>137</v>
      </c>
      <c r="D29">
        <v>66</v>
      </c>
      <c r="E29">
        <v>0.42199999999999999</v>
      </c>
      <c r="F29">
        <v>22.786999999999999</v>
      </c>
      <c r="G29">
        <v>54</v>
      </c>
    </row>
    <row r="30" spans="1:7" x14ac:dyDescent="0.2">
      <c r="A30" t="s">
        <v>295</v>
      </c>
      <c r="B30">
        <v>14</v>
      </c>
      <c r="C30" t="s">
        <v>10</v>
      </c>
      <c r="D30">
        <v>51</v>
      </c>
      <c r="E30">
        <v>0.42199999999999999</v>
      </c>
      <c r="F30">
        <v>16.024000000000001</v>
      </c>
      <c r="G30">
        <v>38</v>
      </c>
    </row>
    <row r="31" spans="1:7" x14ac:dyDescent="0.2">
      <c r="A31">
        <v>30</v>
      </c>
      <c r="B31">
        <v>31</v>
      </c>
      <c r="C31" t="s">
        <v>65</v>
      </c>
      <c r="D31">
        <v>44</v>
      </c>
      <c r="E31">
        <v>0.42099999999999999</v>
      </c>
      <c r="F31">
        <v>16.003</v>
      </c>
      <c r="G31">
        <v>38</v>
      </c>
    </row>
    <row r="32" spans="1:7" x14ac:dyDescent="0.2">
      <c r="A32">
        <v>31</v>
      </c>
      <c r="B32">
        <v>32</v>
      </c>
      <c r="C32" t="s">
        <v>93</v>
      </c>
      <c r="D32">
        <v>74</v>
      </c>
      <c r="E32">
        <v>0.41699999999999998</v>
      </c>
      <c r="F32">
        <v>26.268000000000001</v>
      </c>
      <c r="G32">
        <v>63</v>
      </c>
    </row>
    <row r="33" spans="1:7" x14ac:dyDescent="0.2">
      <c r="A33">
        <v>32</v>
      </c>
      <c r="B33">
        <v>50</v>
      </c>
      <c r="C33" t="s">
        <v>27</v>
      </c>
      <c r="D33">
        <v>35</v>
      </c>
      <c r="E33">
        <v>0.41599999999999998</v>
      </c>
      <c r="F33">
        <v>10.815</v>
      </c>
      <c r="G33">
        <v>26</v>
      </c>
    </row>
    <row r="34" spans="1:7" x14ac:dyDescent="0.2">
      <c r="A34">
        <v>33</v>
      </c>
      <c r="B34">
        <v>49</v>
      </c>
      <c r="C34" t="s">
        <v>17</v>
      </c>
      <c r="D34">
        <v>59</v>
      </c>
      <c r="E34">
        <v>0.41</v>
      </c>
      <c r="F34">
        <v>15.991</v>
      </c>
      <c r="G34">
        <v>39</v>
      </c>
    </row>
    <row r="35" spans="1:7" x14ac:dyDescent="0.2">
      <c r="A35" t="s">
        <v>296</v>
      </c>
      <c r="B35" t="s">
        <v>268</v>
      </c>
      <c r="C35" t="s">
        <v>208</v>
      </c>
      <c r="D35">
        <v>34</v>
      </c>
      <c r="E35">
        <v>0.40699999999999997</v>
      </c>
      <c r="F35">
        <v>6.1070000000000002</v>
      </c>
      <c r="G35">
        <v>15</v>
      </c>
    </row>
    <row r="36" spans="1:7" x14ac:dyDescent="0.2">
      <c r="A36" t="s">
        <v>296</v>
      </c>
      <c r="B36" t="s">
        <v>268</v>
      </c>
      <c r="C36" t="s">
        <v>142</v>
      </c>
      <c r="D36">
        <v>53</v>
      </c>
      <c r="E36">
        <v>0.40699999999999997</v>
      </c>
      <c r="F36">
        <v>15.861000000000001</v>
      </c>
      <c r="G36">
        <v>39</v>
      </c>
    </row>
    <row r="37" spans="1:7" x14ac:dyDescent="0.2">
      <c r="A37">
        <v>36</v>
      </c>
      <c r="B37">
        <v>35</v>
      </c>
      <c r="C37" t="s">
        <v>159</v>
      </c>
      <c r="D37">
        <v>51</v>
      </c>
      <c r="E37">
        <v>0.39400000000000002</v>
      </c>
      <c r="F37">
        <v>13.776</v>
      </c>
      <c r="G37">
        <v>35</v>
      </c>
    </row>
    <row r="38" spans="1:7" x14ac:dyDescent="0.2">
      <c r="A38">
        <v>37</v>
      </c>
      <c r="B38">
        <v>38</v>
      </c>
      <c r="C38" t="s">
        <v>18</v>
      </c>
      <c r="D38">
        <v>69</v>
      </c>
      <c r="E38">
        <v>0.39</v>
      </c>
      <c r="F38">
        <v>20.260999999999999</v>
      </c>
      <c r="G38">
        <v>52</v>
      </c>
    </row>
    <row r="39" spans="1:7" x14ac:dyDescent="0.2">
      <c r="A39">
        <v>38</v>
      </c>
      <c r="B39">
        <v>36</v>
      </c>
      <c r="C39" t="s">
        <v>194</v>
      </c>
      <c r="D39">
        <v>60</v>
      </c>
      <c r="E39">
        <v>0.379</v>
      </c>
      <c r="F39">
        <v>18.207999999999998</v>
      </c>
      <c r="G39">
        <v>48</v>
      </c>
    </row>
    <row r="40" spans="1:7" x14ac:dyDescent="0.2">
      <c r="A40">
        <v>39</v>
      </c>
      <c r="B40">
        <v>37</v>
      </c>
      <c r="C40" t="s">
        <v>162</v>
      </c>
      <c r="D40">
        <v>60</v>
      </c>
      <c r="E40">
        <v>0.36799999999999999</v>
      </c>
      <c r="F40">
        <v>14.337</v>
      </c>
      <c r="G40">
        <v>39</v>
      </c>
    </row>
    <row r="41" spans="1:7" x14ac:dyDescent="0.2">
      <c r="A41">
        <v>40</v>
      </c>
      <c r="B41">
        <v>39</v>
      </c>
      <c r="C41" t="s">
        <v>135</v>
      </c>
      <c r="D41">
        <v>65</v>
      </c>
      <c r="E41">
        <v>0.35899999999999999</v>
      </c>
      <c r="F41">
        <v>15.423999999999999</v>
      </c>
      <c r="G41">
        <v>43</v>
      </c>
    </row>
    <row r="42" spans="1:7" x14ac:dyDescent="0.2">
      <c r="A42">
        <v>41</v>
      </c>
      <c r="B42">
        <v>26</v>
      </c>
      <c r="C42" t="s">
        <v>82</v>
      </c>
      <c r="D42">
        <v>69</v>
      </c>
      <c r="E42">
        <v>0.33900000000000002</v>
      </c>
      <c r="F42">
        <v>15.935</v>
      </c>
      <c r="G42">
        <v>47</v>
      </c>
    </row>
    <row r="43" spans="1:7" x14ac:dyDescent="0.2">
      <c r="A43">
        <v>42</v>
      </c>
      <c r="B43">
        <v>42</v>
      </c>
      <c r="C43" t="s">
        <v>167</v>
      </c>
      <c r="D43">
        <v>45</v>
      </c>
      <c r="E43">
        <v>0.33300000000000002</v>
      </c>
      <c r="F43">
        <v>10.643000000000001</v>
      </c>
      <c r="G43">
        <v>32</v>
      </c>
    </row>
    <row r="44" spans="1:7" x14ac:dyDescent="0.2">
      <c r="A44">
        <v>43</v>
      </c>
      <c r="B44">
        <v>54</v>
      </c>
      <c r="C44" t="s">
        <v>33</v>
      </c>
      <c r="D44">
        <v>49</v>
      </c>
      <c r="E44">
        <v>0.33200000000000002</v>
      </c>
      <c r="F44">
        <v>13.946999999999999</v>
      </c>
      <c r="G44">
        <v>42</v>
      </c>
    </row>
    <row r="45" spans="1:7" x14ac:dyDescent="0.2">
      <c r="A45">
        <v>44</v>
      </c>
      <c r="B45" t="s">
        <v>294</v>
      </c>
      <c r="C45" t="s">
        <v>74</v>
      </c>
      <c r="D45">
        <v>52</v>
      </c>
      <c r="E45">
        <v>0.32800000000000001</v>
      </c>
      <c r="F45">
        <v>13.109</v>
      </c>
      <c r="G45">
        <v>40</v>
      </c>
    </row>
    <row r="46" spans="1:7" x14ac:dyDescent="0.2">
      <c r="A46">
        <v>45</v>
      </c>
      <c r="B46">
        <v>46</v>
      </c>
      <c r="C46" t="s">
        <v>87</v>
      </c>
      <c r="D46">
        <v>80</v>
      </c>
      <c r="E46">
        <v>0.32300000000000001</v>
      </c>
      <c r="F46">
        <v>19.372</v>
      </c>
      <c r="G46">
        <v>60</v>
      </c>
    </row>
    <row r="47" spans="1:7" x14ac:dyDescent="0.2">
      <c r="A47">
        <v>46</v>
      </c>
      <c r="B47">
        <v>43</v>
      </c>
      <c r="C47" t="s">
        <v>55</v>
      </c>
      <c r="D47">
        <v>77</v>
      </c>
      <c r="E47">
        <v>0.32</v>
      </c>
      <c r="F47">
        <v>15.685</v>
      </c>
      <c r="G47">
        <v>49</v>
      </c>
    </row>
    <row r="48" spans="1:7" x14ac:dyDescent="0.2">
      <c r="A48">
        <v>47</v>
      </c>
      <c r="B48">
        <v>40</v>
      </c>
      <c r="C48" t="s">
        <v>9</v>
      </c>
      <c r="D48">
        <v>54</v>
      </c>
      <c r="E48">
        <v>0.318</v>
      </c>
      <c r="F48">
        <v>13.036</v>
      </c>
      <c r="G48">
        <v>41</v>
      </c>
    </row>
    <row r="49" spans="1:7" x14ac:dyDescent="0.2">
      <c r="A49">
        <v>48</v>
      </c>
      <c r="B49" t="s">
        <v>235</v>
      </c>
      <c r="C49" t="s">
        <v>70</v>
      </c>
      <c r="D49">
        <v>51</v>
      </c>
      <c r="E49">
        <v>0.314</v>
      </c>
      <c r="F49">
        <v>10.061</v>
      </c>
      <c r="G49">
        <v>32</v>
      </c>
    </row>
    <row r="50" spans="1:7" x14ac:dyDescent="0.2">
      <c r="A50">
        <v>49</v>
      </c>
      <c r="B50">
        <v>41</v>
      </c>
      <c r="C50" t="s">
        <v>84</v>
      </c>
      <c r="D50">
        <v>67</v>
      </c>
      <c r="E50">
        <v>0.311</v>
      </c>
      <c r="F50">
        <v>12.736000000000001</v>
      </c>
      <c r="G50">
        <v>41</v>
      </c>
    </row>
    <row r="51" spans="1:7" x14ac:dyDescent="0.2">
      <c r="A51">
        <v>50</v>
      </c>
      <c r="B51">
        <v>48</v>
      </c>
      <c r="C51" t="s">
        <v>91</v>
      </c>
      <c r="D51">
        <v>66</v>
      </c>
      <c r="E51">
        <v>0.30099999999999999</v>
      </c>
      <c r="F51">
        <v>15.646000000000001</v>
      </c>
      <c r="G51">
        <v>52</v>
      </c>
    </row>
    <row r="52" spans="1:7" x14ac:dyDescent="0.2">
      <c r="A52">
        <v>51</v>
      </c>
      <c r="B52" t="s">
        <v>254</v>
      </c>
      <c r="C52" t="s">
        <v>29</v>
      </c>
      <c r="D52">
        <v>57</v>
      </c>
      <c r="E52">
        <v>0.28799999999999998</v>
      </c>
      <c r="F52">
        <v>12.955</v>
      </c>
      <c r="G52">
        <v>45</v>
      </c>
    </row>
    <row r="53" spans="1:7" x14ac:dyDescent="0.2">
      <c r="A53">
        <v>52</v>
      </c>
      <c r="B53">
        <v>47</v>
      </c>
      <c r="C53" t="s">
        <v>92</v>
      </c>
      <c r="D53">
        <v>59</v>
      </c>
      <c r="E53">
        <v>0.28699999999999998</v>
      </c>
      <c r="F53">
        <v>10.615</v>
      </c>
      <c r="G53">
        <v>37</v>
      </c>
    </row>
    <row r="54" spans="1:7" x14ac:dyDescent="0.2">
      <c r="A54">
        <v>53</v>
      </c>
      <c r="B54">
        <v>51</v>
      </c>
      <c r="C54" t="s">
        <v>121</v>
      </c>
      <c r="D54">
        <v>60</v>
      </c>
      <c r="E54">
        <v>0.28599999999999998</v>
      </c>
      <c r="F54">
        <v>14.034000000000001</v>
      </c>
      <c r="G54">
        <v>49</v>
      </c>
    </row>
    <row r="55" spans="1:7" x14ac:dyDescent="0.2">
      <c r="A55">
        <v>54</v>
      </c>
      <c r="B55">
        <v>68</v>
      </c>
      <c r="C55" t="s">
        <v>110</v>
      </c>
      <c r="D55">
        <v>62</v>
      </c>
      <c r="E55">
        <v>0.28199999999999997</v>
      </c>
      <c r="F55">
        <v>12.962</v>
      </c>
      <c r="G55">
        <v>46</v>
      </c>
    </row>
    <row r="56" spans="1:7" x14ac:dyDescent="0.2">
      <c r="A56" t="s">
        <v>297</v>
      </c>
      <c r="B56" t="s">
        <v>254</v>
      </c>
      <c r="C56" t="s">
        <v>28</v>
      </c>
      <c r="D56">
        <v>64</v>
      </c>
      <c r="E56">
        <v>0.25800000000000001</v>
      </c>
      <c r="F56">
        <v>14.163</v>
      </c>
      <c r="G56">
        <v>55</v>
      </c>
    </row>
    <row r="57" spans="1:7" x14ac:dyDescent="0.2">
      <c r="A57" t="s">
        <v>297</v>
      </c>
      <c r="B57" t="s">
        <v>298</v>
      </c>
      <c r="C57" t="s">
        <v>38</v>
      </c>
      <c r="D57">
        <v>68</v>
      </c>
      <c r="E57">
        <v>0.25800000000000001</v>
      </c>
      <c r="F57">
        <v>12.138</v>
      </c>
      <c r="G57">
        <v>47</v>
      </c>
    </row>
    <row r="58" spans="1:7" x14ac:dyDescent="0.2">
      <c r="A58">
        <v>57</v>
      </c>
      <c r="B58">
        <v>53</v>
      </c>
      <c r="C58" t="s">
        <v>172</v>
      </c>
      <c r="D58">
        <v>65</v>
      </c>
      <c r="E58">
        <v>0.251</v>
      </c>
      <c r="F58">
        <v>12.275</v>
      </c>
      <c r="G58">
        <v>49</v>
      </c>
    </row>
    <row r="59" spans="1:7" x14ac:dyDescent="0.2">
      <c r="A59">
        <v>58</v>
      </c>
      <c r="B59" t="s">
        <v>298</v>
      </c>
      <c r="C59" t="s">
        <v>36</v>
      </c>
      <c r="D59">
        <v>54</v>
      </c>
      <c r="E59">
        <v>0.245</v>
      </c>
      <c r="F59">
        <v>10.541</v>
      </c>
      <c r="G59">
        <v>43</v>
      </c>
    </row>
    <row r="60" spans="1:7" x14ac:dyDescent="0.2">
      <c r="A60">
        <v>59</v>
      </c>
      <c r="B60">
        <v>58</v>
      </c>
      <c r="C60" t="s">
        <v>120</v>
      </c>
      <c r="D60">
        <v>58</v>
      </c>
      <c r="E60">
        <v>0.24099999999999999</v>
      </c>
      <c r="F60">
        <v>11.56</v>
      </c>
      <c r="G60">
        <v>48</v>
      </c>
    </row>
    <row r="61" spans="1:7" x14ac:dyDescent="0.2">
      <c r="A61">
        <v>60</v>
      </c>
      <c r="B61">
        <v>55</v>
      </c>
      <c r="C61" t="s">
        <v>22</v>
      </c>
      <c r="D61">
        <v>55</v>
      </c>
      <c r="E61">
        <v>0.23400000000000001</v>
      </c>
      <c r="F61">
        <v>8.657</v>
      </c>
      <c r="G61">
        <v>37</v>
      </c>
    </row>
    <row r="62" spans="1:7" x14ac:dyDescent="0.2">
      <c r="A62" t="s">
        <v>272</v>
      </c>
      <c r="B62">
        <v>52</v>
      </c>
      <c r="C62" t="s">
        <v>72</v>
      </c>
      <c r="D62">
        <v>48</v>
      </c>
      <c r="E62">
        <v>0.23100000000000001</v>
      </c>
      <c r="F62">
        <v>8.1</v>
      </c>
      <c r="G62">
        <v>35</v>
      </c>
    </row>
    <row r="63" spans="1:7" x14ac:dyDescent="0.2">
      <c r="A63" t="s">
        <v>272</v>
      </c>
      <c r="B63">
        <v>61</v>
      </c>
      <c r="C63" t="s">
        <v>102</v>
      </c>
      <c r="D63">
        <v>52</v>
      </c>
      <c r="E63">
        <v>0.23100000000000001</v>
      </c>
      <c r="F63">
        <v>7.851</v>
      </c>
      <c r="G63">
        <v>34</v>
      </c>
    </row>
    <row r="64" spans="1:7" x14ac:dyDescent="0.2">
      <c r="A64">
        <v>63</v>
      </c>
      <c r="B64" t="s">
        <v>235</v>
      </c>
      <c r="C64" t="s">
        <v>153</v>
      </c>
      <c r="D64">
        <v>45</v>
      </c>
      <c r="E64">
        <v>0.215</v>
      </c>
      <c r="F64">
        <v>6.0069999999999997</v>
      </c>
      <c r="G64">
        <v>28</v>
      </c>
    </row>
    <row r="65" spans="1:7" x14ac:dyDescent="0.2">
      <c r="A65">
        <v>64</v>
      </c>
      <c r="B65">
        <v>66</v>
      </c>
      <c r="C65" t="s">
        <v>49</v>
      </c>
      <c r="D65">
        <v>56</v>
      </c>
      <c r="E65">
        <v>0.19700000000000001</v>
      </c>
      <c r="F65">
        <v>7.6849999999999996</v>
      </c>
      <c r="G65">
        <v>39</v>
      </c>
    </row>
    <row r="66" spans="1:7" x14ac:dyDescent="0.2">
      <c r="A66">
        <v>65</v>
      </c>
      <c r="B66">
        <v>71</v>
      </c>
      <c r="C66" t="s">
        <v>43</v>
      </c>
      <c r="D66">
        <v>69</v>
      </c>
      <c r="E66">
        <v>0.191</v>
      </c>
      <c r="F66">
        <v>8.9659999999999993</v>
      </c>
      <c r="G66">
        <v>47</v>
      </c>
    </row>
    <row r="67" spans="1:7" x14ac:dyDescent="0.2">
      <c r="A67">
        <v>66</v>
      </c>
      <c r="B67">
        <v>73</v>
      </c>
      <c r="C67" t="s">
        <v>16</v>
      </c>
      <c r="D67">
        <v>35</v>
      </c>
      <c r="E67">
        <v>0.188</v>
      </c>
      <c r="F67">
        <v>4.6929999999999996</v>
      </c>
      <c r="G67">
        <v>25</v>
      </c>
    </row>
    <row r="68" spans="1:7" x14ac:dyDescent="0.2">
      <c r="A68" t="s">
        <v>299</v>
      </c>
      <c r="B68" t="s">
        <v>255</v>
      </c>
      <c r="C68" t="s">
        <v>81</v>
      </c>
      <c r="D68">
        <v>61</v>
      </c>
      <c r="E68">
        <v>0.183</v>
      </c>
      <c r="F68">
        <v>8.7919999999999998</v>
      </c>
      <c r="G68">
        <v>48</v>
      </c>
    </row>
    <row r="69" spans="1:7" x14ac:dyDescent="0.2">
      <c r="A69" t="s">
        <v>299</v>
      </c>
      <c r="B69" t="s">
        <v>255</v>
      </c>
      <c r="C69" t="s">
        <v>48</v>
      </c>
      <c r="D69">
        <v>67</v>
      </c>
      <c r="E69">
        <v>0.183</v>
      </c>
      <c r="F69">
        <v>9.7110000000000003</v>
      </c>
      <c r="G69">
        <v>53</v>
      </c>
    </row>
    <row r="70" spans="1:7" x14ac:dyDescent="0.2">
      <c r="A70">
        <v>69</v>
      </c>
      <c r="B70">
        <v>72</v>
      </c>
      <c r="C70" t="s">
        <v>62</v>
      </c>
      <c r="D70">
        <v>58</v>
      </c>
      <c r="E70">
        <v>0.161</v>
      </c>
      <c r="F70">
        <v>5.6429999999999998</v>
      </c>
      <c r="G70">
        <v>35</v>
      </c>
    </row>
    <row r="71" spans="1:7" x14ac:dyDescent="0.2">
      <c r="A71">
        <v>70</v>
      </c>
      <c r="B71">
        <v>74</v>
      </c>
      <c r="C71" t="s">
        <v>34</v>
      </c>
      <c r="D71">
        <v>88</v>
      </c>
      <c r="E71">
        <v>0.15</v>
      </c>
      <c r="F71">
        <v>10.193</v>
      </c>
      <c r="G71">
        <v>68</v>
      </c>
    </row>
    <row r="72" spans="1:7" x14ac:dyDescent="0.2">
      <c r="A72">
        <v>71</v>
      </c>
      <c r="B72">
        <v>75</v>
      </c>
      <c r="C72" t="s">
        <v>75</v>
      </c>
      <c r="D72">
        <v>80</v>
      </c>
      <c r="E72">
        <v>0.14699999999999999</v>
      </c>
      <c r="F72">
        <v>8.6560000000000006</v>
      </c>
      <c r="G72">
        <v>59</v>
      </c>
    </row>
    <row r="73" spans="1:7" x14ac:dyDescent="0.2">
      <c r="A73">
        <v>72</v>
      </c>
      <c r="B73">
        <v>76</v>
      </c>
      <c r="C73" t="s">
        <v>175</v>
      </c>
      <c r="D73">
        <v>51</v>
      </c>
      <c r="E73">
        <v>0.14000000000000001</v>
      </c>
      <c r="F73">
        <v>4.6100000000000003</v>
      </c>
      <c r="G73">
        <v>33</v>
      </c>
    </row>
    <row r="74" spans="1:7" x14ac:dyDescent="0.2">
      <c r="A74">
        <v>73</v>
      </c>
      <c r="B74">
        <v>67</v>
      </c>
      <c r="C74" t="s">
        <v>47</v>
      </c>
      <c r="D74">
        <v>74</v>
      </c>
      <c r="E74">
        <v>0.13800000000000001</v>
      </c>
      <c r="F74">
        <v>7.4740000000000002</v>
      </c>
      <c r="G74">
        <v>54</v>
      </c>
    </row>
    <row r="75" spans="1:7" x14ac:dyDescent="0.2">
      <c r="A75">
        <v>74</v>
      </c>
      <c r="B75">
        <v>77</v>
      </c>
      <c r="C75" t="s">
        <v>101</v>
      </c>
      <c r="D75">
        <v>66</v>
      </c>
      <c r="E75">
        <v>0.13700000000000001</v>
      </c>
      <c r="F75">
        <v>6.28</v>
      </c>
      <c r="G75">
        <v>46</v>
      </c>
    </row>
    <row r="76" spans="1:7" x14ac:dyDescent="0.2">
      <c r="A76">
        <v>75</v>
      </c>
      <c r="B76">
        <v>90</v>
      </c>
      <c r="C76" t="s">
        <v>77</v>
      </c>
      <c r="D76">
        <v>56</v>
      </c>
      <c r="E76">
        <v>0.13500000000000001</v>
      </c>
      <c r="F76">
        <v>4.726</v>
      </c>
      <c r="G76">
        <v>35</v>
      </c>
    </row>
    <row r="77" spans="1:7" x14ac:dyDescent="0.2">
      <c r="A77">
        <v>76</v>
      </c>
      <c r="B77">
        <v>62</v>
      </c>
      <c r="C77" t="s">
        <v>79</v>
      </c>
      <c r="D77">
        <v>57</v>
      </c>
      <c r="E77">
        <v>0.13200000000000001</v>
      </c>
      <c r="F77">
        <v>5.3979999999999997</v>
      </c>
      <c r="G77">
        <v>41</v>
      </c>
    </row>
    <row r="78" spans="1:7" x14ac:dyDescent="0.2">
      <c r="A78">
        <v>77</v>
      </c>
      <c r="B78">
        <v>80</v>
      </c>
      <c r="C78" t="s">
        <v>190</v>
      </c>
      <c r="D78">
        <v>38</v>
      </c>
      <c r="E78">
        <v>0.13100000000000001</v>
      </c>
      <c r="F78">
        <v>3.403</v>
      </c>
      <c r="G78">
        <v>26</v>
      </c>
    </row>
    <row r="79" spans="1:7" x14ac:dyDescent="0.2">
      <c r="A79">
        <v>78</v>
      </c>
      <c r="B79">
        <v>81</v>
      </c>
      <c r="C79" t="s">
        <v>170</v>
      </c>
      <c r="D79">
        <v>67</v>
      </c>
      <c r="E79">
        <v>0.13</v>
      </c>
      <c r="F79">
        <v>6.8780000000000001</v>
      </c>
      <c r="G79">
        <v>53</v>
      </c>
    </row>
    <row r="80" spans="1:7" x14ac:dyDescent="0.2">
      <c r="A80" t="s">
        <v>300</v>
      </c>
      <c r="B80">
        <v>83</v>
      </c>
      <c r="C80" t="s">
        <v>64</v>
      </c>
      <c r="D80">
        <v>61</v>
      </c>
      <c r="E80">
        <v>0.125</v>
      </c>
      <c r="F80">
        <v>5.0110000000000001</v>
      </c>
      <c r="G80">
        <v>40</v>
      </c>
    </row>
    <row r="81" spans="1:7" x14ac:dyDescent="0.2">
      <c r="A81" t="s">
        <v>300</v>
      </c>
      <c r="B81">
        <v>82</v>
      </c>
      <c r="C81" t="s">
        <v>39</v>
      </c>
      <c r="D81">
        <v>71</v>
      </c>
      <c r="E81">
        <v>0.125</v>
      </c>
      <c r="F81">
        <v>5.4969999999999999</v>
      </c>
      <c r="G81">
        <v>44</v>
      </c>
    </row>
    <row r="82" spans="1:7" x14ac:dyDescent="0.2">
      <c r="A82">
        <v>81</v>
      </c>
      <c r="B82">
        <v>92</v>
      </c>
      <c r="C82" t="s">
        <v>35</v>
      </c>
      <c r="D82">
        <v>56</v>
      </c>
      <c r="E82">
        <v>0.124</v>
      </c>
      <c r="F82">
        <v>4.8339999999999996</v>
      </c>
      <c r="G82">
        <v>39</v>
      </c>
    </row>
    <row r="83" spans="1:7" x14ac:dyDescent="0.2">
      <c r="A83">
        <v>82</v>
      </c>
      <c r="B83" t="s">
        <v>301</v>
      </c>
      <c r="C83" t="s">
        <v>59</v>
      </c>
      <c r="D83">
        <v>47</v>
      </c>
      <c r="E83">
        <v>0.11700000000000001</v>
      </c>
      <c r="F83">
        <v>3.2890000000000001</v>
      </c>
      <c r="G83">
        <v>28</v>
      </c>
    </row>
    <row r="84" spans="1:7" x14ac:dyDescent="0.2">
      <c r="A84" t="s">
        <v>302</v>
      </c>
      <c r="B84">
        <v>63</v>
      </c>
      <c r="C84" t="s">
        <v>143</v>
      </c>
      <c r="D84">
        <v>57</v>
      </c>
      <c r="E84">
        <v>0.115</v>
      </c>
      <c r="F84">
        <v>4.4969999999999999</v>
      </c>
      <c r="G84">
        <v>39</v>
      </c>
    </row>
    <row r="85" spans="1:7" x14ac:dyDescent="0.2">
      <c r="A85" t="s">
        <v>302</v>
      </c>
      <c r="B85">
        <v>86</v>
      </c>
      <c r="C85" t="s">
        <v>186</v>
      </c>
      <c r="D85">
        <v>45</v>
      </c>
      <c r="E85">
        <v>0.115</v>
      </c>
      <c r="F85">
        <v>3.8090000000000002</v>
      </c>
      <c r="G85">
        <v>33</v>
      </c>
    </row>
    <row r="86" spans="1:7" x14ac:dyDescent="0.2">
      <c r="A86">
        <v>85</v>
      </c>
      <c r="B86">
        <v>88</v>
      </c>
      <c r="C86" t="s">
        <v>200</v>
      </c>
      <c r="D86">
        <v>58</v>
      </c>
      <c r="E86">
        <v>0.109</v>
      </c>
      <c r="F86">
        <v>4.78</v>
      </c>
      <c r="G86">
        <v>44</v>
      </c>
    </row>
    <row r="87" spans="1:7" x14ac:dyDescent="0.2">
      <c r="A87">
        <v>86</v>
      </c>
      <c r="B87">
        <v>89</v>
      </c>
      <c r="C87" t="s">
        <v>30</v>
      </c>
      <c r="D87">
        <v>68</v>
      </c>
      <c r="E87">
        <v>0.107</v>
      </c>
      <c r="F87">
        <v>5.6920000000000002</v>
      </c>
      <c r="G87">
        <v>53</v>
      </c>
    </row>
    <row r="88" spans="1:7" x14ac:dyDescent="0.2">
      <c r="A88">
        <v>87</v>
      </c>
      <c r="B88" t="s">
        <v>261</v>
      </c>
      <c r="C88" t="s">
        <v>133</v>
      </c>
      <c r="D88">
        <v>64</v>
      </c>
      <c r="E88">
        <v>0.106</v>
      </c>
      <c r="F88">
        <v>5.4939999999999998</v>
      </c>
      <c r="G88">
        <v>52</v>
      </c>
    </row>
    <row r="89" spans="1:7" x14ac:dyDescent="0.2">
      <c r="A89">
        <v>88</v>
      </c>
      <c r="B89">
        <v>91</v>
      </c>
      <c r="C89" t="s">
        <v>198</v>
      </c>
      <c r="D89">
        <v>54</v>
      </c>
      <c r="E89">
        <v>9.4E-2</v>
      </c>
      <c r="F89">
        <v>3.7509999999999999</v>
      </c>
      <c r="G89">
        <v>40</v>
      </c>
    </row>
    <row r="90" spans="1:7" x14ac:dyDescent="0.2">
      <c r="A90">
        <v>89</v>
      </c>
      <c r="B90">
        <v>93</v>
      </c>
      <c r="C90" t="s">
        <v>219</v>
      </c>
      <c r="D90">
        <v>37</v>
      </c>
      <c r="E90">
        <v>8.2000000000000003E-2</v>
      </c>
      <c r="F90">
        <v>1.956</v>
      </c>
      <c r="G90">
        <v>24</v>
      </c>
    </row>
    <row r="91" spans="1:7" x14ac:dyDescent="0.2">
      <c r="A91" t="s">
        <v>241</v>
      </c>
      <c r="B91">
        <v>94</v>
      </c>
      <c r="C91" t="s">
        <v>144</v>
      </c>
      <c r="D91">
        <v>45</v>
      </c>
      <c r="E91">
        <v>7.9000000000000001E-2</v>
      </c>
      <c r="F91">
        <v>2.302</v>
      </c>
      <c r="G91">
        <v>29</v>
      </c>
    </row>
    <row r="92" spans="1:7" x14ac:dyDescent="0.2">
      <c r="A92" t="s">
        <v>241</v>
      </c>
      <c r="B92">
        <v>79</v>
      </c>
      <c r="C92" t="s">
        <v>40</v>
      </c>
      <c r="D92">
        <v>75</v>
      </c>
      <c r="E92">
        <v>7.9000000000000001E-2</v>
      </c>
      <c r="F92">
        <v>4.609</v>
      </c>
      <c r="G92">
        <v>58</v>
      </c>
    </row>
    <row r="93" spans="1:7" x14ac:dyDescent="0.2">
      <c r="A93">
        <v>92</v>
      </c>
      <c r="B93">
        <v>95</v>
      </c>
      <c r="C93" t="s">
        <v>218</v>
      </c>
      <c r="D93">
        <v>57</v>
      </c>
      <c r="E93">
        <v>7.6999999999999999E-2</v>
      </c>
      <c r="F93">
        <v>2.371</v>
      </c>
      <c r="G93">
        <v>31</v>
      </c>
    </row>
    <row r="94" spans="1:7" x14ac:dyDescent="0.2">
      <c r="A94">
        <v>93</v>
      </c>
      <c r="B94">
        <v>87</v>
      </c>
      <c r="C94" t="s">
        <v>53</v>
      </c>
      <c r="D94">
        <v>63</v>
      </c>
      <c r="E94">
        <v>7.2999999999999995E-2</v>
      </c>
      <c r="F94">
        <v>3.1309999999999998</v>
      </c>
      <c r="G94">
        <v>43</v>
      </c>
    </row>
    <row r="95" spans="1:7" x14ac:dyDescent="0.2">
      <c r="A95">
        <v>94</v>
      </c>
      <c r="B95">
        <v>97</v>
      </c>
      <c r="C95" t="s">
        <v>160</v>
      </c>
      <c r="D95">
        <v>63</v>
      </c>
      <c r="E95">
        <v>7.0000000000000007E-2</v>
      </c>
      <c r="F95">
        <v>3.5630000000000002</v>
      </c>
      <c r="G95">
        <v>51</v>
      </c>
    </row>
    <row r="96" spans="1:7" x14ac:dyDescent="0.2">
      <c r="A96">
        <v>95</v>
      </c>
      <c r="B96">
        <v>78</v>
      </c>
      <c r="C96" t="s">
        <v>206</v>
      </c>
      <c r="D96">
        <v>56</v>
      </c>
      <c r="E96">
        <v>6.6000000000000003E-2</v>
      </c>
      <c r="F96">
        <v>2.77</v>
      </c>
      <c r="G96">
        <v>42</v>
      </c>
    </row>
    <row r="97" spans="1:7" x14ac:dyDescent="0.2">
      <c r="A97">
        <v>96</v>
      </c>
      <c r="B97">
        <v>100</v>
      </c>
      <c r="C97" t="s">
        <v>15</v>
      </c>
      <c r="D97">
        <v>53</v>
      </c>
      <c r="E97">
        <v>6.4000000000000001E-2</v>
      </c>
      <c r="F97">
        <v>2.173</v>
      </c>
      <c r="G97">
        <v>34</v>
      </c>
    </row>
    <row r="98" spans="1:7" x14ac:dyDescent="0.2">
      <c r="A98">
        <v>97</v>
      </c>
      <c r="B98">
        <v>85</v>
      </c>
      <c r="C98" t="s">
        <v>25</v>
      </c>
      <c r="D98">
        <v>47</v>
      </c>
      <c r="E98">
        <v>6.3E-2</v>
      </c>
      <c r="F98">
        <v>1.88</v>
      </c>
      <c r="G98">
        <v>30</v>
      </c>
    </row>
    <row r="99" spans="1:7" x14ac:dyDescent="0.2">
      <c r="A99" t="s">
        <v>108</v>
      </c>
      <c r="B99" t="s">
        <v>108</v>
      </c>
      <c r="C99" t="s">
        <v>89</v>
      </c>
      <c r="D99">
        <v>38</v>
      </c>
      <c r="E99">
        <v>5.7000000000000002E-2</v>
      </c>
      <c r="F99">
        <v>1.4139999999999999</v>
      </c>
      <c r="G99">
        <v>25</v>
      </c>
    </row>
    <row r="100" spans="1:7" x14ac:dyDescent="0.2">
      <c r="A100" t="s">
        <v>108</v>
      </c>
      <c r="B100" t="s">
        <v>108</v>
      </c>
      <c r="C100" t="s">
        <v>103</v>
      </c>
      <c r="D100">
        <v>76</v>
      </c>
      <c r="E100">
        <v>5.7000000000000002E-2</v>
      </c>
      <c r="F100">
        <v>3.6360000000000001</v>
      </c>
      <c r="G100">
        <v>64</v>
      </c>
    </row>
    <row r="101" spans="1:7" x14ac:dyDescent="0.2">
      <c r="A101" t="s">
        <v>303</v>
      </c>
      <c r="B101">
        <v>110</v>
      </c>
      <c r="C101" t="s">
        <v>107</v>
      </c>
      <c r="D101">
        <v>36</v>
      </c>
      <c r="E101">
        <v>0.05</v>
      </c>
      <c r="F101">
        <v>1.196</v>
      </c>
      <c r="G101">
        <v>24</v>
      </c>
    </row>
    <row r="102" spans="1:7" x14ac:dyDescent="0.2">
      <c r="A102" t="s">
        <v>303</v>
      </c>
      <c r="B102">
        <v>96</v>
      </c>
      <c r="C102" t="s">
        <v>106</v>
      </c>
      <c r="D102">
        <v>52</v>
      </c>
      <c r="E102">
        <v>0.05</v>
      </c>
      <c r="F102">
        <v>1.7949999999999999</v>
      </c>
      <c r="G102">
        <v>36</v>
      </c>
    </row>
    <row r="103" spans="1:7" x14ac:dyDescent="0.2">
      <c r="A103">
        <v>102</v>
      </c>
      <c r="B103">
        <v>101</v>
      </c>
      <c r="C103" t="s">
        <v>191</v>
      </c>
      <c r="D103">
        <v>42</v>
      </c>
      <c r="E103">
        <v>0.04</v>
      </c>
      <c r="F103">
        <v>1.028</v>
      </c>
      <c r="G103">
        <v>26</v>
      </c>
    </row>
    <row r="104" spans="1:7" x14ac:dyDescent="0.2">
      <c r="A104">
        <v>103</v>
      </c>
      <c r="B104">
        <v>111</v>
      </c>
      <c r="C104" t="s">
        <v>71</v>
      </c>
      <c r="D104">
        <v>45</v>
      </c>
      <c r="E104">
        <v>2.9000000000000001E-2</v>
      </c>
      <c r="F104">
        <v>0.874</v>
      </c>
      <c r="G104">
        <v>30</v>
      </c>
    </row>
    <row r="105" spans="1:7" x14ac:dyDescent="0.2">
      <c r="A105">
        <v>104</v>
      </c>
      <c r="B105">
        <v>102</v>
      </c>
      <c r="C105" t="s">
        <v>44</v>
      </c>
      <c r="D105">
        <v>37</v>
      </c>
      <c r="E105">
        <v>2.7E-2</v>
      </c>
      <c r="F105">
        <v>0.83599999999999997</v>
      </c>
      <c r="G105">
        <v>31</v>
      </c>
    </row>
    <row r="106" spans="1:7" x14ac:dyDescent="0.2">
      <c r="A106">
        <v>105</v>
      </c>
      <c r="B106" t="s">
        <v>261</v>
      </c>
      <c r="C106" t="s">
        <v>128</v>
      </c>
      <c r="D106">
        <v>66</v>
      </c>
      <c r="E106">
        <v>2.4E-2</v>
      </c>
      <c r="F106">
        <v>1.3160000000000001</v>
      </c>
      <c r="G106">
        <v>55</v>
      </c>
    </row>
    <row r="107" spans="1:7" x14ac:dyDescent="0.2">
      <c r="A107">
        <v>106</v>
      </c>
      <c r="B107">
        <v>130</v>
      </c>
      <c r="C107" t="s">
        <v>32</v>
      </c>
      <c r="D107">
        <v>50</v>
      </c>
      <c r="E107">
        <v>1.4999999999999999E-2</v>
      </c>
      <c r="F107">
        <v>0.55800000000000005</v>
      </c>
      <c r="G107">
        <v>38</v>
      </c>
    </row>
    <row r="108" spans="1:7" x14ac:dyDescent="0.2">
      <c r="A108">
        <v>107</v>
      </c>
      <c r="B108">
        <v>106</v>
      </c>
      <c r="C108" t="s">
        <v>131</v>
      </c>
      <c r="D108">
        <v>66</v>
      </c>
      <c r="E108">
        <v>1.2E-2</v>
      </c>
      <c r="F108">
        <v>0.57699999999999996</v>
      </c>
      <c r="G108">
        <v>48</v>
      </c>
    </row>
    <row r="109" spans="1:7" x14ac:dyDescent="0.2">
      <c r="A109" t="s">
        <v>304</v>
      </c>
      <c r="B109" t="s">
        <v>304</v>
      </c>
      <c r="C109" t="s">
        <v>52</v>
      </c>
      <c r="D109">
        <v>42</v>
      </c>
      <c r="E109">
        <v>7.0000000000000001E-3</v>
      </c>
      <c r="F109">
        <v>0.22700000000000001</v>
      </c>
      <c r="G109">
        <v>33</v>
      </c>
    </row>
    <row r="110" spans="1:7" x14ac:dyDescent="0.2">
      <c r="A110" t="s">
        <v>304</v>
      </c>
      <c r="B110" t="s">
        <v>304</v>
      </c>
      <c r="C110" t="s">
        <v>150</v>
      </c>
      <c r="D110">
        <v>54</v>
      </c>
      <c r="E110">
        <v>7.0000000000000001E-3</v>
      </c>
      <c r="F110">
        <v>0.28999999999999998</v>
      </c>
      <c r="G110">
        <v>42</v>
      </c>
    </row>
    <row r="111" spans="1:7" x14ac:dyDescent="0.2">
      <c r="A111">
        <v>110</v>
      </c>
      <c r="B111">
        <v>112</v>
      </c>
      <c r="C111" t="s">
        <v>145</v>
      </c>
      <c r="D111">
        <v>67</v>
      </c>
      <c r="E111">
        <v>1E-3</v>
      </c>
      <c r="F111">
        <v>6.0999999999999999E-2</v>
      </c>
      <c r="G111">
        <v>49</v>
      </c>
    </row>
    <row r="112" spans="1:7" x14ac:dyDescent="0.2">
      <c r="A112">
        <v>111</v>
      </c>
      <c r="B112">
        <v>124</v>
      </c>
      <c r="C112" t="s">
        <v>95</v>
      </c>
      <c r="D112">
        <v>73</v>
      </c>
      <c r="E112">
        <v>-1.2E-2</v>
      </c>
      <c r="F112">
        <v>-0.66100000000000003</v>
      </c>
      <c r="G112">
        <v>53</v>
      </c>
    </row>
    <row r="113" spans="1:7" x14ac:dyDescent="0.2">
      <c r="A113">
        <v>112</v>
      </c>
      <c r="B113">
        <v>84</v>
      </c>
      <c r="C113" t="s">
        <v>96</v>
      </c>
      <c r="D113">
        <v>42</v>
      </c>
      <c r="E113">
        <v>-1.4E-2</v>
      </c>
      <c r="F113">
        <v>-0.53600000000000003</v>
      </c>
      <c r="G113">
        <v>38</v>
      </c>
    </row>
    <row r="114" spans="1:7" x14ac:dyDescent="0.2">
      <c r="A114">
        <v>113</v>
      </c>
      <c r="B114">
        <v>133</v>
      </c>
      <c r="C114" t="s">
        <v>83</v>
      </c>
      <c r="D114">
        <v>54</v>
      </c>
      <c r="E114">
        <v>-1.6E-2</v>
      </c>
      <c r="F114">
        <v>-0.69699999999999995</v>
      </c>
      <c r="G114">
        <v>45</v>
      </c>
    </row>
    <row r="115" spans="1:7" x14ac:dyDescent="0.2">
      <c r="A115">
        <v>114</v>
      </c>
      <c r="B115">
        <v>114</v>
      </c>
      <c r="C115" t="s">
        <v>207</v>
      </c>
      <c r="D115">
        <v>67</v>
      </c>
      <c r="E115">
        <v>-2.5000000000000001E-2</v>
      </c>
      <c r="F115">
        <v>-1.175</v>
      </c>
      <c r="G115">
        <v>47</v>
      </c>
    </row>
    <row r="116" spans="1:7" x14ac:dyDescent="0.2">
      <c r="A116">
        <v>115</v>
      </c>
      <c r="B116">
        <v>129</v>
      </c>
      <c r="C116" t="s">
        <v>51</v>
      </c>
      <c r="D116">
        <v>50</v>
      </c>
      <c r="E116">
        <v>-2.9000000000000001E-2</v>
      </c>
      <c r="F116">
        <v>-0.96899999999999997</v>
      </c>
      <c r="G116">
        <v>34</v>
      </c>
    </row>
    <row r="117" spans="1:7" x14ac:dyDescent="0.2">
      <c r="A117" t="s">
        <v>279</v>
      </c>
      <c r="B117">
        <v>117</v>
      </c>
      <c r="C117" t="s">
        <v>109</v>
      </c>
      <c r="D117">
        <v>80</v>
      </c>
      <c r="E117">
        <v>-3.1E-2</v>
      </c>
      <c r="F117">
        <v>-1.8069999999999999</v>
      </c>
      <c r="G117">
        <v>58</v>
      </c>
    </row>
    <row r="118" spans="1:7" x14ac:dyDescent="0.2">
      <c r="A118" t="s">
        <v>279</v>
      </c>
      <c r="B118">
        <v>115</v>
      </c>
      <c r="C118" t="s">
        <v>151</v>
      </c>
      <c r="D118">
        <v>59</v>
      </c>
      <c r="E118">
        <v>-3.1E-2</v>
      </c>
      <c r="F118">
        <v>-1.4710000000000001</v>
      </c>
      <c r="G118">
        <v>47</v>
      </c>
    </row>
    <row r="119" spans="1:7" x14ac:dyDescent="0.2">
      <c r="A119">
        <v>118</v>
      </c>
      <c r="B119">
        <v>116</v>
      </c>
      <c r="C119" t="s">
        <v>217</v>
      </c>
      <c r="D119">
        <v>51</v>
      </c>
      <c r="E119">
        <v>-3.5000000000000003E-2</v>
      </c>
      <c r="F119">
        <v>-1.4019999999999999</v>
      </c>
      <c r="G119">
        <v>40</v>
      </c>
    </row>
    <row r="120" spans="1:7" x14ac:dyDescent="0.2">
      <c r="A120">
        <v>119</v>
      </c>
      <c r="B120">
        <v>113</v>
      </c>
      <c r="C120" t="s">
        <v>118</v>
      </c>
      <c r="D120">
        <v>52</v>
      </c>
      <c r="E120">
        <v>-3.9E-2</v>
      </c>
      <c r="F120">
        <v>-1.74</v>
      </c>
      <c r="G120">
        <v>45</v>
      </c>
    </row>
    <row r="121" spans="1:7" x14ac:dyDescent="0.2">
      <c r="A121">
        <v>120</v>
      </c>
      <c r="B121">
        <v>150</v>
      </c>
      <c r="C121" t="s">
        <v>21</v>
      </c>
      <c r="D121">
        <v>67</v>
      </c>
      <c r="E121">
        <v>-4.1000000000000002E-2</v>
      </c>
      <c r="F121">
        <v>-1.911</v>
      </c>
      <c r="G121">
        <v>47</v>
      </c>
    </row>
    <row r="122" spans="1:7" x14ac:dyDescent="0.2">
      <c r="A122" t="s">
        <v>305</v>
      </c>
      <c r="B122">
        <v>119</v>
      </c>
      <c r="C122" t="s">
        <v>123</v>
      </c>
      <c r="D122">
        <v>66</v>
      </c>
      <c r="E122">
        <v>-6.7000000000000004E-2</v>
      </c>
      <c r="F122">
        <v>-3.2829999999999999</v>
      </c>
      <c r="G122">
        <v>49</v>
      </c>
    </row>
    <row r="123" spans="1:7" x14ac:dyDescent="0.2">
      <c r="A123" t="s">
        <v>305</v>
      </c>
      <c r="B123">
        <v>137</v>
      </c>
      <c r="C123" t="s">
        <v>113</v>
      </c>
      <c r="D123">
        <v>45</v>
      </c>
      <c r="E123">
        <v>-6.7000000000000004E-2</v>
      </c>
      <c r="F123">
        <v>-2.294</v>
      </c>
      <c r="G123">
        <v>34</v>
      </c>
    </row>
    <row r="124" spans="1:7" x14ac:dyDescent="0.2">
      <c r="A124">
        <v>123</v>
      </c>
      <c r="B124">
        <v>120</v>
      </c>
      <c r="C124" t="s">
        <v>134</v>
      </c>
      <c r="D124">
        <v>68</v>
      </c>
      <c r="E124">
        <v>-7.0000000000000007E-2</v>
      </c>
      <c r="F124">
        <v>-3.2050000000000001</v>
      </c>
      <c r="G124">
        <v>46</v>
      </c>
    </row>
    <row r="125" spans="1:7" x14ac:dyDescent="0.2">
      <c r="A125">
        <v>124</v>
      </c>
      <c r="B125">
        <v>122</v>
      </c>
      <c r="C125" t="s">
        <v>225</v>
      </c>
      <c r="D125">
        <v>33</v>
      </c>
      <c r="E125">
        <v>-7.5999999999999998E-2</v>
      </c>
      <c r="F125">
        <v>-1.448</v>
      </c>
      <c r="G125">
        <v>19</v>
      </c>
    </row>
    <row r="126" spans="1:7" x14ac:dyDescent="0.2">
      <c r="A126">
        <v>125</v>
      </c>
      <c r="B126">
        <v>123</v>
      </c>
      <c r="C126" t="s">
        <v>111</v>
      </c>
      <c r="D126">
        <v>67</v>
      </c>
      <c r="E126">
        <v>-7.6999999999999999E-2</v>
      </c>
      <c r="F126">
        <v>-3.7679999999999998</v>
      </c>
      <c r="G126">
        <v>49</v>
      </c>
    </row>
    <row r="127" spans="1:7" x14ac:dyDescent="0.2">
      <c r="A127">
        <v>126</v>
      </c>
      <c r="B127">
        <v>136</v>
      </c>
      <c r="C127" t="s">
        <v>14</v>
      </c>
      <c r="D127">
        <v>63</v>
      </c>
      <c r="E127">
        <v>-7.9000000000000001E-2</v>
      </c>
      <c r="F127">
        <v>-3.7290000000000001</v>
      </c>
      <c r="G127">
        <v>47</v>
      </c>
    </row>
    <row r="128" spans="1:7" x14ac:dyDescent="0.2">
      <c r="A128">
        <v>127</v>
      </c>
      <c r="B128">
        <v>125</v>
      </c>
      <c r="C128" t="s">
        <v>213</v>
      </c>
      <c r="D128">
        <v>49</v>
      </c>
      <c r="E128">
        <v>-8.2000000000000003E-2</v>
      </c>
      <c r="F128">
        <v>-2.879</v>
      </c>
      <c r="G128">
        <v>35</v>
      </c>
    </row>
    <row r="129" spans="1:7" x14ac:dyDescent="0.2">
      <c r="A129">
        <v>128</v>
      </c>
      <c r="B129">
        <v>126</v>
      </c>
      <c r="C129" t="s">
        <v>54</v>
      </c>
      <c r="D129">
        <v>61</v>
      </c>
      <c r="E129">
        <v>-8.5000000000000006E-2</v>
      </c>
      <c r="F129">
        <v>-4.4829999999999997</v>
      </c>
      <c r="G129">
        <v>53</v>
      </c>
    </row>
    <row r="130" spans="1:7" x14ac:dyDescent="0.2">
      <c r="A130">
        <v>129</v>
      </c>
      <c r="B130">
        <v>127</v>
      </c>
      <c r="C130" t="s">
        <v>164</v>
      </c>
      <c r="D130">
        <v>59</v>
      </c>
      <c r="E130">
        <v>-8.5999999999999993E-2</v>
      </c>
      <c r="F130">
        <v>-3.512</v>
      </c>
      <c r="G130">
        <v>41</v>
      </c>
    </row>
    <row r="131" spans="1:7" x14ac:dyDescent="0.2">
      <c r="A131">
        <v>130</v>
      </c>
      <c r="B131">
        <v>105</v>
      </c>
      <c r="C131" t="s">
        <v>136</v>
      </c>
      <c r="D131">
        <v>66</v>
      </c>
      <c r="E131">
        <v>-8.6999999999999994E-2</v>
      </c>
      <c r="F131">
        <v>-3.8450000000000002</v>
      </c>
      <c r="G131">
        <v>44</v>
      </c>
    </row>
    <row r="132" spans="1:7" x14ac:dyDescent="0.2">
      <c r="A132">
        <v>131</v>
      </c>
      <c r="B132">
        <v>128</v>
      </c>
      <c r="C132" t="s">
        <v>98</v>
      </c>
      <c r="D132">
        <v>58</v>
      </c>
      <c r="E132">
        <v>-8.7999999999999995E-2</v>
      </c>
      <c r="F132">
        <v>-3.5249999999999999</v>
      </c>
      <c r="G132">
        <v>40</v>
      </c>
    </row>
    <row r="133" spans="1:7" x14ac:dyDescent="0.2">
      <c r="A133">
        <v>132</v>
      </c>
      <c r="B133">
        <v>118</v>
      </c>
      <c r="C133" t="s">
        <v>50</v>
      </c>
      <c r="D133">
        <v>62</v>
      </c>
      <c r="E133">
        <v>-9.7000000000000003E-2</v>
      </c>
      <c r="F133">
        <v>-4.7430000000000003</v>
      </c>
      <c r="G133">
        <v>49</v>
      </c>
    </row>
    <row r="134" spans="1:7" x14ac:dyDescent="0.2">
      <c r="A134">
        <v>133</v>
      </c>
      <c r="B134">
        <v>131</v>
      </c>
      <c r="C134" t="s">
        <v>130</v>
      </c>
      <c r="D134">
        <v>74</v>
      </c>
      <c r="E134">
        <v>-9.8000000000000004E-2</v>
      </c>
      <c r="F134">
        <v>-4.694</v>
      </c>
      <c r="G134">
        <v>48</v>
      </c>
    </row>
    <row r="135" spans="1:7" x14ac:dyDescent="0.2">
      <c r="A135">
        <v>134</v>
      </c>
      <c r="B135">
        <v>132</v>
      </c>
      <c r="C135" t="s">
        <v>171</v>
      </c>
      <c r="D135">
        <v>62</v>
      </c>
      <c r="E135">
        <v>-0.107</v>
      </c>
      <c r="F135">
        <v>-5.1529999999999996</v>
      </c>
      <c r="G135">
        <v>48</v>
      </c>
    </row>
    <row r="136" spans="1:7" x14ac:dyDescent="0.2">
      <c r="A136">
        <v>135</v>
      </c>
      <c r="B136">
        <v>160</v>
      </c>
      <c r="C136" t="s">
        <v>85</v>
      </c>
      <c r="D136">
        <v>51</v>
      </c>
      <c r="E136">
        <v>-0.128</v>
      </c>
      <c r="F136">
        <v>-5.3739999999999997</v>
      </c>
      <c r="G136">
        <v>42</v>
      </c>
    </row>
    <row r="137" spans="1:7" x14ac:dyDescent="0.2">
      <c r="A137">
        <v>136</v>
      </c>
      <c r="B137">
        <v>107</v>
      </c>
      <c r="C137" t="s">
        <v>31</v>
      </c>
      <c r="D137">
        <v>43</v>
      </c>
      <c r="E137">
        <v>-0.129</v>
      </c>
      <c r="F137">
        <v>-4.1219999999999999</v>
      </c>
      <c r="G137">
        <v>32</v>
      </c>
    </row>
    <row r="138" spans="1:7" x14ac:dyDescent="0.2">
      <c r="A138">
        <v>137</v>
      </c>
      <c r="B138">
        <v>138</v>
      </c>
      <c r="C138" t="s">
        <v>90</v>
      </c>
      <c r="D138">
        <v>55</v>
      </c>
      <c r="E138">
        <v>-0.13500000000000001</v>
      </c>
      <c r="F138">
        <v>-5.9370000000000003</v>
      </c>
      <c r="G138">
        <v>44</v>
      </c>
    </row>
    <row r="139" spans="1:7" x14ac:dyDescent="0.2">
      <c r="A139">
        <v>138</v>
      </c>
      <c r="B139">
        <v>139</v>
      </c>
      <c r="C139" t="s">
        <v>99</v>
      </c>
      <c r="D139">
        <v>62</v>
      </c>
      <c r="E139">
        <v>-0.13600000000000001</v>
      </c>
      <c r="F139">
        <v>-6.1150000000000002</v>
      </c>
      <c r="G139">
        <v>45</v>
      </c>
    </row>
    <row r="140" spans="1:7" x14ac:dyDescent="0.2">
      <c r="A140">
        <v>139</v>
      </c>
      <c r="B140">
        <v>140</v>
      </c>
      <c r="C140" t="s">
        <v>228</v>
      </c>
      <c r="D140">
        <v>51</v>
      </c>
      <c r="E140">
        <v>-0.14199999999999999</v>
      </c>
      <c r="F140">
        <v>-4.9640000000000004</v>
      </c>
      <c r="G140">
        <v>35</v>
      </c>
    </row>
    <row r="141" spans="1:7" x14ac:dyDescent="0.2">
      <c r="A141">
        <v>140</v>
      </c>
      <c r="B141">
        <v>121</v>
      </c>
      <c r="C141" t="s">
        <v>19</v>
      </c>
      <c r="D141">
        <v>51</v>
      </c>
      <c r="E141">
        <v>-0.14599999999999999</v>
      </c>
      <c r="F141">
        <v>-5.2519999999999998</v>
      </c>
      <c r="G141">
        <v>36</v>
      </c>
    </row>
    <row r="142" spans="1:7" x14ac:dyDescent="0.2">
      <c r="A142">
        <v>141</v>
      </c>
      <c r="B142">
        <v>135</v>
      </c>
      <c r="C142" t="s">
        <v>183</v>
      </c>
      <c r="D142">
        <v>55</v>
      </c>
      <c r="E142">
        <v>-0.14899999999999999</v>
      </c>
      <c r="F142">
        <v>-7.1559999999999997</v>
      </c>
      <c r="G142">
        <v>48</v>
      </c>
    </row>
    <row r="143" spans="1:7" x14ac:dyDescent="0.2">
      <c r="A143">
        <v>142</v>
      </c>
      <c r="B143">
        <v>134</v>
      </c>
      <c r="C143" t="s">
        <v>220</v>
      </c>
      <c r="D143">
        <v>54</v>
      </c>
      <c r="E143">
        <v>-0.156</v>
      </c>
      <c r="F143">
        <v>-6.5519999999999996</v>
      </c>
      <c r="G143">
        <v>42</v>
      </c>
    </row>
    <row r="144" spans="1:7" x14ac:dyDescent="0.2">
      <c r="A144">
        <v>143</v>
      </c>
      <c r="B144">
        <v>153</v>
      </c>
      <c r="C144" t="s">
        <v>67</v>
      </c>
      <c r="D144">
        <v>54</v>
      </c>
      <c r="E144">
        <v>-0.16600000000000001</v>
      </c>
      <c r="F144">
        <v>-7.4669999999999996</v>
      </c>
      <c r="G144">
        <v>45</v>
      </c>
    </row>
    <row r="145" spans="1:7" x14ac:dyDescent="0.2">
      <c r="A145">
        <v>144</v>
      </c>
      <c r="B145">
        <v>152</v>
      </c>
      <c r="C145" t="s">
        <v>169</v>
      </c>
      <c r="D145">
        <v>74</v>
      </c>
      <c r="E145">
        <v>-0.16700000000000001</v>
      </c>
      <c r="F145">
        <v>-8.6999999999999993</v>
      </c>
      <c r="G145">
        <v>52</v>
      </c>
    </row>
    <row r="146" spans="1:7" x14ac:dyDescent="0.2">
      <c r="A146">
        <v>145</v>
      </c>
      <c r="B146">
        <v>141</v>
      </c>
      <c r="C146" t="s">
        <v>216</v>
      </c>
      <c r="D146">
        <v>44</v>
      </c>
      <c r="E146">
        <v>-0.16900000000000001</v>
      </c>
      <c r="F146">
        <v>-4.3879999999999999</v>
      </c>
      <c r="G146">
        <v>26</v>
      </c>
    </row>
    <row r="147" spans="1:7" x14ac:dyDescent="0.2">
      <c r="A147">
        <v>146</v>
      </c>
      <c r="B147">
        <v>142</v>
      </c>
      <c r="C147" t="s">
        <v>149</v>
      </c>
      <c r="D147">
        <v>58</v>
      </c>
      <c r="E147">
        <v>-0.17</v>
      </c>
      <c r="F147">
        <v>-7.8289999999999997</v>
      </c>
      <c r="G147">
        <v>46</v>
      </c>
    </row>
    <row r="148" spans="1:7" x14ac:dyDescent="0.2">
      <c r="A148">
        <v>147</v>
      </c>
      <c r="B148">
        <v>163</v>
      </c>
      <c r="C148" t="s">
        <v>45</v>
      </c>
      <c r="D148">
        <v>46</v>
      </c>
      <c r="E148">
        <v>-0.18</v>
      </c>
      <c r="F148">
        <v>-5.9539999999999997</v>
      </c>
      <c r="G148">
        <v>33</v>
      </c>
    </row>
    <row r="149" spans="1:7" x14ac:dyDescent="0.2">
      <c r="A149">
        <v>148</v>
      </c>
      <c r="B149">
        <v>144</v>
      </c>
      <c r="C149" t="s">
        <v>157</v>
      </c>
      <c r="D149">
        <v>58</v>
      </c>
      <c r="E149">
        <v>-0.189</v>
      </c>
      <c r="F149">
        <v>-8.3350000000000009</v>
      </c>
      <c r="G149">
        <v>44</v>
      </c>
    </row>
    <row r="150" spans="1:7" x14ac:dyDescent="0.2">
      <c r="A150">
        <v>149</v>
      </c>
      <c r="B150" t="s">
        <v>301</v>
      </c>
      <c r="C150" t="s">
        <v>180</v>
      </c>
      <c r="D150">
        <v>57</v>
      </c>
      <c r="E150">
        <v>-0.19600000000000001</v>
      </c>
      <c r="F150">
        <v>-7.6369999999999996</v>
      </c>
      <c r="G150">
        <v>39</v>
      </c>
    </row>
    <row r="151" spans="1:7" x14ac:dyDescent="0.2">
      <c r="A151">
        <v>150</v>
      </c>
      <c r="B151">
        <v>147</v>
      </c>
      <c r="C151" t="s">
        <v>56</v>
      </c>
      <c r="D151">
        <v>65</v>
      </c>
      <c r="E151">
        <v>-0.19700000000000001</v>
      </c>
      <c r="F151">
        <v>-9.6530000000000005</v>
      </c>
      <c r="G151">
        <v>49</v>
      </c>
    </row>
    <row r="152" spans="1:7" x14ac:dyDescent="0.2">
      <c r="A152">
        <v>151</v>
      </c>
      <c r="B152">
        <v>148</v>
      </c>
      <c r="C152" t="s">
        <v>184</v>
      </c>
      <c r="D152">
        <v>44</v>
      </c>
      <c r="E152">
        <v>-0.19900000000000001</v>
      </c>
      <c r="F152">
        <v>-5.9649999999999999</v>
      </c>
      <c r="G152">
        <v>30</v>
      </c>
    </row>
    <row r="153" spans="1:7" x14ac:dyDescent="0.2">
      <c r="A153">
        <v>152</v>
      </c>
      <c r="B153">
        <v>149</v>
      </c>
      <c r="C153" t="s">
        <v>161</v>
      </c>
      <c r="D153">
        <v>47</v>
      </c>
      <c r="E153">
        <v>-0.20200000000000001</v>
      </c>
      <c r="F153">
        <v>-6.2489999999999997</v>
      </c>
      <c r="G153">
        <v>31</v>
      </c>
    </row>
    <row r="154" spans="1:7" x14ac:dyDescent="0.2">
      <c r="A154">
        <v>153</v>
      </c>
      <c r="B154">
        <v>151</v>
      </c>
      <c r="C154" t="s">
        <v>112</v>
      </c>
      <c r="D154">
        <v>62</v>
      </c>
      <c r="E154">
        <v>-0.214</v>
      </c>
      <c r="F154">
        <v>-11.144</v>
      </c>
      <c r="G154">
        <v>52</v>
      </c>
    </row>
    <row r="155" spans="1:7" x14ac:dyDescent="0.2">
      <c r="A155">
        <v>154</v>
      </c>
      <c r="B155">
        <v>143</v>
      </c>
      <c r="C155" t="s">
        <v>122</v>
      </c>
      <c r="D155">
        <v>63</v>
      </c>
      <c r="E155">
        <v>-0.215</v>
      </c>
      <c r="F155">
        <v>-10.317</v>
      </c>
      <c r="G155">
        <v>48</v>
      </c>
    </row>
    <row r="156" spans="1:7" x14ac:dyDescent="0.2">
      <c r="A156">
        <v>155</v>
      </c>
      <c r="B156" t="s">
        <v>306</v>
      </c>
      <c r="C156" t="s">
        <v>24</v>
      </c>
      <c r="D156">
        <v>55</v>
      </c>
      <c r="E156">
        <v>-0.22</v>
      </c>
      <c r="F156">
        <v>-7.69</v>
      </c>
      <c r="G156">
        <v>35</v>
      </c>
    </row>
    <row r="157" spans="1:7" x14ac:dyDescent="0.2">
      <c r="A157">
        <v>156</v>
      </c>
      <c r="B157">
        <v>154</v>
      </c>
      <c r="C157" t="s">
        <v>210</v>
      </c>
      <c r="D157">
        <v>35</v>
      </c>
      <c r="E157">
        <v>-0.22500000000000001</v>
      </c>
      <c r="F157">
        <v>-6.0650000000000004</v>
      </c>
      <c r="G157">
        <v>27</v>
      </c>
    </row>
    <row r="158" spans="1:7" x14ac:dyDescent="0.2">
      <c r="A158">
        <v>157</v>
      </c>
      <c r="B158">
        <v>155</v>
      </c>
      <c r="C158" t="s">
        <v>69</v>
      </c>
      <c r="D158">
        <v>66</v>
      </c>
      <c r="E158">
        <v>-0.23100000000000001</v>
      </c>
      <c r="F158">
        <v>-9.9450000000000003</v>
      </c>
      <c r="G158">
        <v>43</v>
      </c>
    </row>
    <row r="159" spans="1:7" x14ac:dyDescent="0.2">
      <c r="A159">
        <v>158</v>
      </c>
      <c r="B159">
        <v>156</v>
      </c>
      <c r="C159" t="s">
        <v>181</v>
      </c>
      <c r="D159">
        <v>50</v>
      </c>
      <c r="E159">
        <v>-0.23499999999999999</v>
      </c>
      <c r="F159">
        <v>-8.2370000000000001</v>
      </c>
      <c r="G159">
        <v>35</v>
      </c>
    </row>
    <row r="160" spans="1:7" x14ac:dyDescent="0.2">
      <c r="A160">
        <v>159</v>
      </c>
      <c r="B160">
        <v>157</v>
      </c>
      <c r="C160" t="s">
        <v>195</v>
      </c>
      <c r="D160">
        <v>43</v>
      </c>
      <c r="E160">
        <v>-0.23799999999999999</v>
      </c>
      <c r="F160">
        <v>-6.6630000000000003</v>
      </c>
      <c r="G160">
        <v>28</v>
      </c>
    </row>
    <row r="161" spans="1:7" x14ac:dyDescent="0.2">
      <c r="A161">
        <v>160</v>
      </c>
      <c r="B161" t="s">
        <v>176</v>
      </c>
      <c r="C161" t="s">
        <v>201</v>
      </c>
      <c r="D161">
        <v>34</v>
      </c>
      <c r="E161">
        <v>-0.24099999999999999</v>
      </c>
      <c r="F161">
        <v>-5.3079999999999998</v>
      </c>
      <c r="G161">
        <v>22</v>
      </c>
    </row>
    <row r="162" spans="1:7" x14ac:dyDescent="0.2">
      <c r="A162">
        <v>161</v>
      </c>
      <c r="B162">
        <v>161</v>
      </c>
      <c r="C162" t="s">
        <v>185</v>
      </c>
      <c r="D162">
        <v>60</v>
      </c>
      <c r="E162">
        <v>-0.245</v>
      </c>
      <c r="F162">
        <v>-10.798</v>
      </c>
      <c r="G162">
        <v>44</v>
      </c>
    </row>
    <row r="163" spans="1:7" x14ac:dyDescent="0.2">
      <c r="A163">
        <v>162</v>
      </c>
      <c r="B163">
        <v>162</v>
      </c>
      <c r="C163" t="s">
        <v>205</v>
      </c>
      <c r="D163">
        <v>41</v>
      </c>
      <c r="E163">
        <v>-0.248</v>
      </c>
      <c r="F163">
        <v>-5.96</v>
      </c>
      <c r="G163">
        <v>24</v>
      </c>
    </row>
    <row r="164" spans="1:7" x14ac:dyDescent="0.2">
      <c r="A164">
        <v>163</v>
      </c>
      <c r="B164">
        <v>164</v>
      </c>
      <c r="C164" t="s">
        <v>57</v>
      </c>
      <c r="D164">
        <v>63</v>
      </c>
      <c r="E164">
        <v>-0.25900000000000001</v>
      </c>
      <c r="F164">
        <v>-13.722</v>
      </c>
      <c r="G164">
        <v>53</v>
      </c>
    </row>
    <row r="165" spans="1:7" x14ac:dyDescent="0.2">
      <c r="A165">
        <v>164</v>
      </c>
      <c r="B165" t="s">
        <v>306</v>
      </c>
      <c r="C165" t="s">
        <v>196</v>
      </c>
      <c r="D165">
        <v>39</v>
      </c>
      <c r="E165">
        <v>-0.26</v>
      </c>
      <c r="F165">
        <v>-6.2370000000000001</v>
      </c>
      <c r="G165">
        <v>24</v>
      </c>
    </row>
    <row r="166" spans="1:7" x14ac:dyDescent="0.2">
      <c r="A166">
        <v>165</v>
      </c>
      <c r="B166">
        <v>167</v>
      </c>
      <c r="C166" t="s">
        <v>127</v>
      </c>
      <c r="D166">
        <v>56</v>
      </c>
      <c r="E166">
        <v>-0.26900000000000002</v>
      </c>
      <c r="F166">
        <v>-11.548999999999999</v>
      </c>
      <c r="G166">
        <v>43</v>
      </c>
    </row>
    <row r="167" spans="1:7" x14ac:dyDescent="0.2">
      <c r="A167">
        <v>166</v>
      </c>
      <c r="B167">
        <v>168</v>
      </c>
      <c r="C167" t="s">
        <v>168</v>
      </c>
      <c r="D167">
        <v>52</v>
      </c>
      <c r="E167">
        <v>-0.27100000000000002</v>
      </c>
      <c r="F167">
        <v>-11.926</v>
      </c>
      <c r="G167">
        <v>44</v>
      </c>
    </row>
    <row r="168" spans="1:7" x14ac:dyDescent="0.2">
      <c r="A168" t="s">
        <v>246</v>
      </c>
      <c r="B168">
        <v>171</v>
      </c>
      <c r="C168" t="s">
        <v>197</v>
      </c>
      <c r="D168">
        <v>63</v>
      </c>
      <c r="E168">
        <v>-0.30099999999999999</v>
      </c>
      <c r="F168">
        <v>-12.339</v>
      </c>
      <c r="G168">
        <v>41</v>
      </c>
    </row>
    <row r="169" spans="1:7" x14ac:dyDescent="0.2">
      <c r="A169" t="s">
        <v>246</v>
      </c>
      <c r="B169">
        <v>176</v>
      </c>
      <c r="C169" t="s">
        <v>104</v>
      </c>
      <c r="D169">
        <v>56</v>
      </c>
      <c r="E169">
        <v>-0.30099999999999999</v>
      </c>
      <c r="F169">
        <v>-12.622999999999999</v>
      </c>
      <c r="G169">
        <v>42</v>
      </c>
    </row>
    <row r="170" spans="1:7" x14ac:dyDescent="0.2">
      <c r="A170">
        <v>169</v>
      </c>
      <c r="B170">
        <v>172</v>
      </c>
      <c r="C170" t="s">
        <v>174</v>
      </c>
      <c r="D170">
        <v>55</v>
      </c>
      <c r="E170">
        <v>-0.32</v>
      </c>
      <c r="F170">
        <v>-11.829000000000001</v>
      </c>
      <c r="G170">
        <v>37</v>
      </c>
    </row>
    <row r="171" spans="1:7" x14ac:dyDescent="0.2">
      <c r="A171">
        <v>170</v>
      </c>
      <c r="B171">
        <v>173</v>
      </c>
      <c r="C171" t="s">
        <v>148</v>
      </c>
      <c r="D171">
        <v>54</v>
      </c>
      <c r="E171">
        <v>-0.32500000000000001</v>
      </c>
      <c r="F171">
        <v>-12.038</v>
      </c>
      <c r="G171">
        <v>37</v>
      </c>
    </row>
    <row r="172" spans="1:7" x14ac:dyDescent="0.2">
      <c r="A172" t="s">
        <v>290</v>
      </c>
      <c r="B172" t="s">
        <v>307</v>
      </c>
      <c r="C172" t="s">
        <v>189</v>
      </c>
      <c r="D172">
        <v>56</v>
      </c>
      <c r="E172">
        <v>-0.34699999999999998</v>
      </c>
      <c r="F172">
        <v>-14.914</v>
      </c>
      <c r="G172">
        <v>43</v>
      </c>
    </row>
    <row r="173" spans="1:7" x14ac:dyDescent="0.2">
      <c r="A173" t="s">
        <v>290</v>
      </c>
      <c r="B173" t="s">
        <v>307</v>
      </c>
      <c r="C173" t="s">
        <v>94</v>
      </c>
      <c r="D173">
        <v>55</v>
      </c>
      <c r="E173">
        <v>-0.34699999999999998</v>
      </c>
      <c r="F173">
        <v>-13.545999999999999</v>
      </c>
      <c r="G173">
        <v>39</v>
      </c>
    </row>
    <row r="174" spans="1:7" x14ac:dyDescent="0.2">
      <c r="A174">
        <v>173</v>
      </c>
      <c r="B174">
        <v>169</v>
      </c>
      <c r="C174" t="s">
        <v>173</v>
      </c>
      <c r="D174">
        <v>56</v>
      </c>
      <c r="E174">
        <v>-0.35199999999999998</v>
      </c>
      <c r="F174">
        <v>-14.766</v>
      </c>
      <c r="G174">
        <v>42</v>
      </c>
    </row>
    <row r="175" spans="1:7" x14ac:dyDescent="0.2">
      <c r="A175">
        <v>174</v>
      </c>
      <c r="B175" t="s">
        <v>176</v>
      </c>
      <c r="C175" t="s">
        <v>204</v>
      </c>
      <c r="D175">
        <v>39</v>
      </c>
      <c r="E175">
        <v>-0.35899999999999999</v>
      </c>
      <c r="F175">
        <v>-8.609</v>
      </c>
      <c r="G175">
        <v>24</v>
      </c>
    </row>
    <row r="176" spans="1:7" x14ac:dyDescent="0.2">
      <c r="A176">
        <v>175</v>
      </c>
      <c r="B176">
        <v>177</v>
      </c>
      <c r="C176" t="s">
        <v>209</v>
      </c>
      <c r="D176">
        <v>37</v>
      </c>
      <c r="E176">
        <v>-0.36299999999999999</v>
      </c>
      <c r="F176">
        <v>-9.7899999999999991</v>
      </c>
      <c r="G176">
        <v>27</v>
      </c>
    </row>
    <row r="177" spans="1:7" x14ac:dyDescent="0.2">
      <c r="A177">
        <v>176</v>
      </c>
      <c r="B177">
        <v>170</v>
      </c>
      <c r="C177" t="s">
        <v>182</v>
      </c>
      <c r="D177">
        <v>51</v>
      </c>
      <c r="E177">
        <v>-0.376</v>
      </c>
      <c r="F177">
        <v>-13.164999999999999</v>
      </c>
      <c r="G177">
        <v>35</v>
      </c>
    </row>
    <row r="178" spans="1:7" x14ac:dyDescent="0.2">
      <c r="A178">
        <v>177</v>
      </c>
      <c r="B178">
        <v>178</v>
      </c>
      <c r="C178" t="s">
        <v>114</v>
      </c>
      <c r="D178">
        <v>33</v>
      </c>
      <c r="E178">
        <v>-0.38200000000000001</v>
      </c>
      <c r="F178">
        <v>-7.2480000000000002</v>
      </c>
      <c r="G178">
        <v>19</v>
      </c>
    </row>
    <row r="179" spans="1:7" x14ac:dyDescent="0.2">
      <c r="A179">
        <v>178</v>
      </c>
      <c r="B179">
        <v>179</v>
      </c>
      <c r="C179" t="s">
        <v>139</v>
      </c>
      <c r="D179">
        <v>63</v>
      </c>
      <c r="E179">
        <v>-0.39900000000000002</v>
      </c>
      <c r="F179">
        <v>-19.536999999999999</v>
      </c>
      <c r="G179">
        <v>49</v>
      </c>
    </row>
    <row r="180" spans="1:7" x14ac:dyDescent="0.2">
      <c r="A180">
        <v>179</v>
      </c>
      <c r="B180">
        <v>182</v>
      </c>
      <c r="C180" t="s">
        <v>226</v>
      </c>
      <c r="D180">
        <v>38</v>
      </c>
      <c r="E180">
        <v>-0.41</v>
      </c>
      <c r="F180">
        <v>-9.02</v>
      </c>
      <c r="G180">
        <v>22</v>
      </c>
    </row>
    <row r="181" spans="1:7" x14ac:dyDescent="0.2">
      <c r="A181">
        <v>180</v>
      </c>
      <c r="B181">
        <v>183</v>
      </c>
      <c r="C181" t="s">
        <v>187</v>
      </c>
      <c r="D181">
        <v>48</v>
      </c>
      <c r="E181">
        <v>-0.41799999999999998</v>
      </c>
      <c r="F181">
        <v>-14.21</v>
      </c>
      <c r="G181">
        <v>34</v>
      </c>
    </row>
    <row r="182" spans="1:7" x14ac:dyDescent="0.2">
      <c r="A182">
        <v>181</v>
      </c>
      <c r="B182">
        <v>184</v>
      </c>
      <c r="C182" t="s">
        <v>223</v>
      </c>
      <c r="D182">
        <v>52</v>
      </c>
      <c r="E182">
        <v>-0.44</v>
      </c>
      <c r="F182">
        <v>-15.845000000000001</v>
      </c>
      <c r="G182">
        <v>36</v>
      </c>
    </row>
    <row r="183" spans="1:7" x14ac:dyDescent="0.2">
      <c r="A183">
        <v>182</v>
      </c>
      <c r="B183">
        <v>189</v>
      </c>
      <c r="C183" t="s">
        <v>140</v>
      </c>
      <c r="D183">
        <v>58</v>
      </c>
      <c r="E183">
        <v>-0.44600000000000001</v>
      </c>
      <c r="F183">
        <v>-17.852</v>
      </c>
      <c r="G183">
        <v>40</v>
      </c>
    </row>
    <row r="184" spans="1:7" x14ac:dyDescent="0.2">
      <c r="A184" t="s">
        <v>203</v>
      </c>
      <c r="B184" t="s">
        <v>308</v>
      </c>
      <c r="C184" t="s">
        <v>202</v>
      </c>
      <c r="D184">
        <v>37</v>
      </c>
      <c r="E184">
        <v>-0.45100000000000001</v>
      </c>
      <c r="F184">
        <v>-13.067</v>
      </c>
      <c r="G184">
        <v>29</v>
      </c>
    </row>
    <row r="185" spans="1:7" x14ac:dyDescent="0.2">
      <c r="A185" t="s">
        <v>203</v>
      </c>
      <c r="B185" t="s">
        <v>308</v>
      </c>
      <c r="C185" t="s">
        <v>212</v>
      </c>
      <c r="D185">
        <v>42</v>
      </c>
      <c r="E185">
        <v>-0.45100000000000001</v>
      </c>
      <c r="F185">
        <v>-12.167</v>
      </c>
      <c r="G185">
        <v>27</v>
      </c>
    </row>
    <row r="186" spans="1:7" x14ac:dyDescent="0.2">
      <c r="A186" t="s">
        <v>308</v>
      </c>
      <c r="B186">
        <v>187</v>
      </c>
      <c r="C186" t="s">
        <v>129</v>
      </c>
      <c r="D186">
        <v>67</v>
      </c>
      <c r="E186">
        <v>-0.45300000000000001</v>
      </c>
      <c r="F186">
        <v>-24.033000000000001</v>
      </c>
      <c r="G186">
        <v>53</v>
      </c>
    </row>
    <row r="187" spans="1:7" x14ac:dyDescent="0.2">
      <c r="A187" t="s">
        <v>308</v>
      </c>
      <c r="B187">
        <v>181</v>
      </c>
      <c r="C187" t="s">
        <v>86</v>
      </c>
      <c r="D187">
        <v>49</v>
      </c>
      <c r="E187">
        <v>-0.45300000000000001</v>
      </c>
      <c r="F187">
        <v>-17.219000000000001</v>
      </c>
      <c r="G187">
        <v>38</v>
      </c>
    </row>
    <row r="188" spans="1:7" x14ac:dyDescent="0.2">
      <c r="A188">
        <v>187</v>
      </c>
      <c r="B188">
        <v>188</v>
      </c>
      <c r="C188" t="s">
        <v>199</v>
      </c>
      <c r="D188">
        <v>50</v>
      </c>
      <c r="E188">
        <v>-0.45800000000000002</v>
      </c>
      <c r="F188">
        <v>-16.963000000000001</v>
      </c>
      <c r="G188">
        <v>37</v>
      </c>
    </row>
    <row r="189" spans="1:7" x14ac:dyDescent="0.2">
      <c r="A189">
        <v>188</v>
      </c>
      <c r="B189">
        <v>190</v>
      </c>
      <c r="C189" t="s">
        <v>117</v>
      </c>
      <c r="D189">
        <v>51</v>
      </c>
      <c r="E189">
        <v>-0.48399999999999999</v>
      </c>
      <c r="F189">
        <v>-17.920999999999999</v>
      </c>
      <c r="G189">
        <v>37</v>
      </c>
    </row>
    <row r="190" spans="1:7" x14ac:dyDescent="0.2">
      <c r="A190">
        <v>189</v>
      </c>
      <c r="B190">
        <v>191</v>
      </c>
      <c r="C190" t="s">
        <v>221</v>
      </c>
      <c r="D190">
        <v>56</v>
      </c>
      <c r="E190">
        <v>-0.48799999999999999</v>
      </c>
      <c r="F190">
        <v>-20.981000000000002</v>
      </c>
      <c r="G190">
        <v>43</v>
      </c>
    </row>
    <row r="191" spans="1:7" x14ac:dyDescent="0.2">
      <c r="A191">
        <v>190</v>
      </c>
      <c r="B191">
        <v>193</v>
      </c>
      <c r="C191" t="s">
        <v>178</v>
      </c>
      <c r="D191">
        <v>34</v>
      </c>
      <c r="E191">
        <v>-0.50700000000000001</v>
      </c>
      <c r="F191">
        <v>-8.6150000000000002</v>
      </c>
      <c r="G191">
        <v>17</v>
      </c>
    </row>
    <row r="192" spans="1:7" x14ac:dyDescent="0.2">
      <c r="A192">
        <v>191</v>
      </c>
      <c r="B192">
        <v>194</v>
      </c>
      <c r="C192" t="s">
        <v>188</v>
      </c>
      <c r="D192">
        <v>67</v>
      </c>
      <c r="E192">
        <v>-0.51200000000000001</v>
      </c>
      <c r="F192">
        <v>-25.096</v>
      </c>
      <c r="G192">
        <v>49</v>
      </c>
    </row>
    <row r="193" spans="1:7" x14ac:dyDescent="0.2">
      <c r="A193">
        <v>192</v>
      </c>
      <c r="B193">
        <v>197</v>
      </c>
      <c r="C193" t="s">
        <v>165</v>
      </c>
      <c r="D193">
        <v>47</v>
      </c>
      <c r="E193">
        <v>-0.54100000000000004</v>
      </c>
      <c r="F193">
        <v>-18.936</v>
      </c>
      <c r="G193">
        <v>35</v>
      </c>
    </row>
    <row r="194" spans="1:7" x14ac:dyDescent="0.2">
      <c r="A194">
        <v>193</v>
      </c>
      <c r="B194">
        <v>180</v>
      </c>
      <c r="C194" t="s">
        <v>192</v>
      </c>
      <c r="D194">
        <v>57</v>
      </c>
      <c r="E194">
        <v>-0.54900000000000004</v>
      </c>
      <c r="F194">
        <v>-19.228000000000002</v>
      </c>
      <c r="G194">
        <v>35</v>
      </c>
    </row>
    <row r="195" spans="1:7" x14ac:dyDescent="0.2">
      <c r="A195">
        <v>194</v>
      </c>
      <c r="B195">
        <v>198</v>
      </c>
      <c r="C195" t="s">
        <v>227</v>
      </c>
      <c r="D195">
        <v>51</v>
      </c>
      <c r="E195">
        <v>-0.57299999999999995</v>
      </c>
      <c r="F195">
        <v>-20.053000000000001</v>
      </c>
      <c r="G195">
        <v>35</v>
      </c>
    </row>
    <row r="196" spans="1:7" x14ac:dyDescent="0.2">
      <c r="A196">
        <v>195</v>
      </c>
      <c r="B196">
        <v>199</v>
      </c>
      <c r="C196" t="s">
        <v>211</v>
      </c>
      <c r="D196">
        <v>41</v>
      </c>
      <c r="E196">
        <v>-0.57799999999999996</v>
      </c>
      <c r="F196">
        <v>-15.61</v>
      </c>
      <c r="G196">
        <v>27</v>
      </c>
    </row>
    <row r="197" spans="1:7" x14ac:dyDescent="0.2">
      <c r="A197">
        <v>196</v>
      </c>
      <c r="B197">
        <v>196</v>
      </c>
      <c r="C197" t="s">
        <v>166</v>
      </c>
      <c r="D197">
        <v>64</v>
      </c>
      <c r="E197">
        <v>-0.57899999999999996</v>
      </c>
      <c r="F197">
        <v>-21.419</v>
      </c>
      <c r="G197">
        <v>37</v>
      </c>
    </row>
    <row r="198" spans="1:7" x14ac:dyDescent="0.2">
      <c r="A198">
        <v>197</v>
      </c>
      <c r="B198">
        <v>200</v>
      </c>
      <c r="C198" t="s">
        <v>116</v>
      </c>
      <c r="D198">
        <v>68</v>
      </c>
      <c r="E198">
        <v>-0.58099999999999996</v>
      </c>
      <c r="F198">
        <v>-30.204999999999998</v>
      </c>
      <c r="G198">
        <v>52</v>
      </c>
    </row>
    <row r="199" spans="1:7" x14ac:dyDescent="0.2">
      <c r="A199">
        <v>198</v>
      </c>
      <c r="B199">
        <v>192</v>
      </c>
      <c r="C199" t="s">
        <v>158</v>
      </c>
      <c r="D199">
        <v>56</v>
      </c>
      <c r="E199">
        <v>-0.58899999999999997</v>
      </c>
      <c r="F199">
        <v>-17.68</v>
      </c>
      <c r="G199">
        <v>30</v>
      </c>
    </row>
    <row r="200" spans="1:7" x14ac:dyDescent="0.2">
      <c r="A200">
        <v>199</v>
      </c>
      <c r="B200">
        <v>203</v>
      </c>
      <c r="C200" t="s">
        <v>141</v>
      </c>
      <c r="D200">
        <v>60</v>
      </c>
      <c r="E200">
        <v>-0.61</v>
      </c>
      <c r="F200">
        <v>-26.21</v>
      </c>
      <c r="G200">
        <v>43</v>
      </c>
    </row>
    <row r="201" spans="1:7" x14ac:dyDescent="0.2">
      <c r="A201" t="s">
        <v>309</v>
      </c>
      <c r="B201">
        <v>202</v>
      </c>
      <c r="C201" t="s">
        <v>60</v>
      </c>
      <c r="D201">
        <v>62</v>
      </c>
      <c r="E201">
        <v>-0.61099999999999999</v>
      </c>
      <c r="F201">
        <v>-26.294</v>
      </c>
      <c r="G201">
        <v>43</v>
      </c>
    </row>
    <row r="202" spans="1:7" x14ac:dyDescent="0.2">
      <c r="A202" t="s">
        <v>309</v>
      </c>
      <c r="B202">
        <v>195</v>
      </c>
      <c r="C202" t="s">
        <v>61</v>
      </c>
      <c r="D202">
        <v>69</v>
      </c>
      <c r="E202">
        <v>-0.61099999999999999</v>
      </c>
      <c r="F202">
        <v>-27.477</v>
      </c>
      <c r="G202">
        <v>45</v>
      </c>
    </row>
    <row r="203" spans="1:7" x14ac:dyDescent="0.2">
      <c r="A203">
        <v>202</v>
      </c>
      <c r="B203">
        <v>204</v>
      </c>
      <c r="C203" t="s">
        <v>179</v>
      </c>
      <c r="D203">
        <v>59</v>
      </c>
      <c r="E203">
        <v>-0.623</v>
      </c>
      <c r="F203">
        <v>-25.553000000000001</v>
      </c>
      <c r="G203">
        <v>41</v>
      </c>
    </row>
    <row r="204" spans="1:7" x14ac:dyDescent="0.2">
      <c r="A204">
        <v>203</v>
      </c>
      <c r="B204">
        <v>205</v>
      </c>
      <c r="C204" t="s">
        <v>222</v>
      </c>
      <c r="D204">
        <v>36</v>
      </c>
      <c r="E204">
        <v>-0.63400000000000001</v>
      </c>
      <c r="F204">
        <v>-16.486000000000001</v>
      </c>
      <c r="G204">
        <v>26</v>
      </c>
    </row>
    <row r="205" spans="1:7" x14ac:dyDescent="0.2">
      <c r="A205">
        <v>204</v>
      </c>
      <c r="B205">
        <v>206</v>
      </c>
      <c r="C205" t="s">
        <v>46</v>
      </c>
      <c r="D205">
        <v>58</v>
      </c>
      <c r="E205">
        <v>-0.64600000000000002</v>
      </c>
      <c r="F205">
        <v>-27.77</v>
      </c>
      <c r="G205">
        <v>43</v>
      </c>
    </row>
    <row r="206" spans="1:7" x14ac:dyDescent="0.2">
      <c r="A206">
        <v>205</v>
      </c>
      <c r="B206">
        <v>207</v>
      </c>
      <c r="C206" t="s">
        <v>215</v>
      </c>
      <c r="D206">
        <v>66</v>
      </c>
      <c r="E206">
        <v>-0.76500000000000001</v>
      </c>
      <c r="F206">
        <v>-35.195</v>
      </c>
      <c r="G206">
        <v>46</v>
      </c>
    </row>
    <row r="207" spans="1:7" x14ac:dyDescent="0.2">
      <c r="A207">
        <v>206</v>
      </c>
      <c r="B207">
        <v>208</v>
      </c>
      <c r="C207" t="s">
        <v>105</v>
      </c>
      <c r="D207">
        <v>67</v>
      </c>
      <c r="E207">
        <v>-0.79600000000000004</v>
      </c>
      <c r="F207">
        <v>-37.411999999999999</v>
      </c>
      <c r="G207">
        <v>47</v>
      </c>
    </row>
    <row r="208" spans="1:7" x14ac:dyDescent="0.2">
      <c r="A208">
        <v>207</v>
      </c>
      <c r="B208">
        <v>209</v>
      </c>
      <c r="C208" t="s">
        <v>224</v>
      </c>
      <c r="D208">
        <v>40</v>
      </c>
      <c r="E208">
        <v>-1.1719999999999999</v>
      </c>
      <c r="F208">
        <v>-31.654</v>
      </c>
      <c r="G208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8"/>
  <sheetViews>
    <sheetView workbookViewId="0">
      <selection activeCell="C10" sqref="C10"/>
    </sheetView>
  </sheetViews>
  <sheetFormatPr baseColWidth="10" defaultRowHeight="15" x14ac:dyDescent="0.2"/>
  <cols>
    <col min="1" max="1" width="22.83203125" bestFit="1" customWidth="1"/>
    <col min="2" max="2" width="16.5" bestFit="1" customWidth="1"/>
    <col min="3" max="3" width="16.5" customWidth="1"/>
    <col min="8" max="8" width="16.5" bestFit="1" customWidth="1"/>
    <col min="9" max="9" width="12" bestFit="1" customWidth="1"/>
  </cols>
  <sheetData>
    <row r="1" spans="1:15" x14ac:dyDescent="0.2">
      <c r="A1" s="1" t="s">
        <v>2</v>
      </c>
      <c r="B1" s="2" t="s">
        <v>8</v>
      </c>
      <c r="C1" s="2" t="s">
        <v>321</v>
      </c>
      <c r="D1" s="2" t="s">
        <v>310</v>
      </c>
      <c r="E1" s="2" t="s">
        <v>311</v>
      </c>
      <c r="F1" s="2" t="s">
        <v>312</v>
      </c>
      <c r="G1" s="2" t="s">
        <v>313</v>
      </c>
      <c r="H1" s="2" t="s">
        <v>314</v>
      </c>
      <c r="I1" s="2" t="s">
        <v>315</v>
      </c>
      <c r="K1" s="2" t="s">
        <v>316</v>
      </c>
      <c r="L1" s="2" t="s">
        <v>317</v>
      </c>
      <c r="M1" s="2" t="s">
        <v>318</v>
      </c>
      <c r="N1" s="2" t="s">
        <v>319</v>
      </c>
      <c r="O1" s="2" t="s">
        <v>320</v>
      </c>
    </row>
    <row r="2" spans="1:15" x14ac:dyDescent="0.2">
      <c r="A2" t="str">
        <f>total!C2</f>
        <v>Rory McIlroy</v>
      </c>
      <c r="B2">
        <f>VLOOKUP(A2,total!C$2:I$208,7,0)</f>
        <v>41</v>
      </c>
      <c r="C2">
        <f>VLOOKUP(A2, total!C$2:E$208,3,0)</f>
        <v>2.7109999999999999</v>
      </c>
      <c r="D2">
        <f>VLOOKUP(A2,ott!C$2:E$208,3,0)</f>
        <v>1.2410000000000001</v>
      </c>
      <c r="E2">
        <f>VLOOKUP(A2,app!C$2:E$208,3,0)</f>
        <v>0.84299999999999997</v>
      </c>
      <c r="F2">
        <f>VLOOKUP(A2,arg!C$2:E$208,3,0)</f>
        <v>0.308</v>
      </c>
      <c r="G2">
        <f>VLOOKUP(A2,putt!C$2:E$208,3,0)</f>
        <v>0.318</v>
      </c>
      <c r="H2">
        <f>(D2+E2)-G2</f>
        <v>1.766</v>
      </c>
      <c r="I2">
        <f>(D2*K$2)+(E2*L$2)+(F2*M$2)+(G2*N$2)</f>
        <v>0.67749999999999999</v>
      </c>
      <c r="K2">
        <v>0.25</v>
      </c>
      <c r="L2">
        <v>0.25</v>
      </c>
      <c r="M2">
        <v>0.25</v>
      </c>
      <c r="N2">
        <v>0.25</v>
      </c>
      <c r="O2">
        <f>SUM(K2:N2)</f>
        <v>1</v>
      </c>
    </row>
    <row r="3" spans="1:15" x14ac:dyDescent="0.2">
      <c r="A3" t="str">
        <f>total!C3</f>
        <v>Dustin Johnson</v>
      </c>
      <c r="B3">
        <f>VLOOKUP(A3,total!C$2:I$208,7,0)</f>
        <v>38</v>
      </c>
      <c r="C3">
        <f>VLOOKUP(A3, total!C$2:E$208,3,0)</f>
        <v>2.2749999999999999</v>
      </c>
      <c r="D3">
        <f>VLOOKUP(A3,ott!C$2:E$208,3,0)</f>
        <v>0.89</v>
      </c>
      <c r="E3">
        <f>VLOOKUP(A3,app!C$2:E$208,3,0)</f>
        <v>0.76600000000000001</v>
      </c>
      <c r="F3">
        <f>VLOOKUP(A3,arg!C$2:E$208,3,0)</f>
        <v>0.19600000000000001</v>
      </c>
      <c r="G3">
        <f>VLOOKUP(A3,putt!C$2:E$208,3,0)</f>
        <v>0.42199999999999999</v>
      </c>
      <c r="H3">
        <f>(D3+E3)-G3</f>
        <v>1.2340000000000002</v>
      </c>
      <c r="I3">
        <f>(D3*K$2)+(E3*L$2)+(F3*M$2)+(G3*N$2)</f>
        <v>0.56850000000000001</v>
      </c>
    </row>
    <row r="4" spans="1:15" x14ac:dyDescent="0.2">
      <c r="A4" t="str">
        <f>total!C4</f>
        <v>Patrick Cantlay</v>
      </c>
      <c r="B4">
        <f>VLOOKUP(A4,total!C$2:I$208,7,0)</f>
        <v>37</v>
      </c>
      <c r="C4">
        <f>VLOOKUP(A4, total!C$2:E$208,3,0)</f>
        <v>2.2229999999999999</v>
      </c>
      <c r="D4">
        <f>VLOOKUP(A4,ott!C$2:E$208,3,0)</f>
        <v>0.60899999999999999</v>
      </c>
      <c r="E4">
        <f>VLOOKUP(A4,app!C$2:E$208,3,0)</f>
        <v>0.745</v>
      </c>
      <c r="F4">
        <f>VLOOKUP(A4,arg!C$2:E$208,3,0)</f>
        <v>0.375</v>
      </c>
      <c r="G4">
        <f>VLOOKUP(A4,putt!C$2:E$208,3,0)</f>
        <v>0.49399999999999999</v>
      </c>
      <c r="H4">
        <f>(D4+E4)-G4</f>
        <v>0.8600000000000001</v>
      </c>
      <c r="I4">
        <f>(D4*K$2)+(E4*L$2)+(F4*M$2)+(G4*N$2)</f>
        <v>0.55574999999999997</v>
      </c>
    </row>
    <row r="5" spans="1:15" x14ac:dyDescent="0.2">
      <c r="A5" t="str">
        <f>total!C5</f>
        <v>Adam Scott</v>
      </c>
      <c r="B5">
        <f>VLOOKUP(A5,total!C$2:I$208,7,0)</f>
        <v>28</v>
      </c>
      <c r="C5">
        <f>VLOOKUP(A5, total!C$2:E$208,3,0)</f>
        <v>2.1549999999999998</v>
      </c>
      <c r="D5">
        <f>VLOOKUP(A5,ott!C$2:E$208,3,0)</f>
        <v>0.43</v>
      </c>
      <c r="E5">
        <f>VLOOKUP(A5,app!C$2:E$208,3,0)</f>
        <v>0.78600000000000003</v>
      </c>
      <c r="F5">
        <f>VLOOKUP(A5,arg!C$2:E$208,3,0)</f>
        <v>0.48599999999999999</v>
      </c>
      <c r="G5">
        <f>VLOOKUP(A5,putt!C$2:E$208,3,0)</f>
        <v>0.45400000000000001</v>
      </c>
      <c r="H5">
        <f>(D5+E5)-G5</f>
        <v>0.76200000000000001</v>
      </c>
      <c r="I5">
        <f>(D5*K$2)+(E5*L$2)+(F5*M$2)+(G5*N$2)</f>
        <v>0.53900000000000003</v>
      </c>
    </row>
    <row r="6" spans="1:15" x14ac:dyDescent="0.2">
      <c r="A6" t="str">
        <f>total!C6</f>
        <v>Justin Rose</v>
      </c>
      <c r="B6">
        <f>VLOOKUP(A6,total!C$2:I$208,7,0)</f>
        <v>33</v>
      </c>
      <c r="C6">
        <f>VLOOKUP(A6, total!C$2:E$208,3,0)</f>
        <v>1.718</v>
      </c>
      <c r="D6">
        <f>VLOOKUP(A6,ott!C$2:E$208,3,0)</f>
        <v>0.29399999999999998</v>
      </c>
      <c r="E6">
        <f>VLOOKUP(A6,app!C$2:E$208,3,0)</f>
        <v>0.54200000000000004</v>
      </c>
      <c r="F6">
        <f>VLOOKUP(A6,arg!C$2:E$208,3,0)</f>
        <v>0.104</v>
      </c>
      <c r="G6">
        <f>VLOOKUP(A6,putt!C$2:E$208,3,0)</f>
        <v>0.77800000000000002</v>
      </c>
      <c r="H6">
        <f>(D6+E6)-G6</f>
        <v>5.8000000000000052E-2</v>
      </c>
      <c r="I6">
        <f>(D6*K$2)+(E6*L$2)+(F6*M$2)+(G6*N$2)</f>
        <v>0.42949999999999999</v>
      </c>
    </row>
    <row r="7" spans="1:15" x14ac:dyDescent="0.2">
      <c r="A7" t="str">
        <f>total!C7</f>
        <v>Hideki Matsuyama</v>
      </c>
      <c r="B7">
        <f>VLOOKUP(A7,total!C$2:I$208,7,0)</f>
        <v>47</v>
      </c>
      <c r="C7">
        <f>VLOOKUP(A7, total!C$2:E$208,3,0)</f>
        <v>1.667</v>
      </c>
      <c r="D7">
        <f>VLOOKUP(A7,ott!C$2:E$208,3,0)</f>
        <v>0.43099999999999999</v>
      </c>
      <c r="E7">
        <f>VLOOKUP(A7,app!C$2:E$208,3,0)</f>
        <v>0.95</v>
      </c>
      <c r="F7">
        <f>VLOOKUP(A7,arg!C$2:E$208,3,0)</f>
        <v>0.36599999999999999</v>
      </c>
      <c r="G7">
        <f>VLOOKUP(A7,putt!C$2:E$208,3,0)</f>
        <v>-7.9000000000000001E-2</v>
      </c>
      <c r="H7">
        <f>(D7+E7)-G7</f>
        <v>1.46</v>
      </c>
      <c r="I7">
        <f>(D7*K$2)+(E7*L$2)+(F7*M$2)+(G7*N$2)</f>
        <v>0.41699999999999998</v>
      </c>
    </row>
    <row r="8" spans="1:15" x14ac:dyDescent="0.2">
      <c r="A8" t="str">
        <f>total!C8</f>
        <v>Brooks Koepka</v>
      </c>
      <c r="B8">
        <f>VLOOKUP(A8,total!C$2:I$208,7,0)</f>
        <v>34</v>
      </c>
      <c r="C8">
        <f>VLOOKUP(A8, total!C$2:E$208,3,0)</f>
        <v>1.6359999999999999</v>
      </c>
      <c r="D8">
        <f>VLOOKUP(A8,ott!C$2:E$208,3,0)</f>
        <v>0.53400000000000003</v>
      </c>
      <c r="E8">
        <f>VLOOKUP(A8,app!C$2:E$208,3,0)</f>
        <v>0.95399999999999996</v>
      </c>
      <c r="F8">
        <f>VLOOKUP(A8,arg!C$2:E$208,3,0)</f>
        <v>8.4000000000000005E-2</v>
      </c>
      <c r="G8">
        <f>VLOOKUP(A8,putt!C$2:E$208,3,0)</f>
        <v>6.4000000000000001E-2</v>
      </c>
      <c r="H8">
        <f>(D8+E8)-G8</f>
        <v>1.4239999999999999</v>
      </c>
      <c r="I8">
        <f>(D8*K$2)+(E8*L$2)+(F8*M$2)+(G8*N$2)</f>
        <v>0.40900000000000003</v>
      </c>
    </row>
    <row r="9" spans="1:15" x14ac:dyDescent="0.2">
      <c r="A9" t="str">
        <f>total!C9</f>
        <v>Tiger Woods</v>
      </c>
      <c r="B9">
        <f>VLOOKUP(A9,total!C$2:I$208,7,0)</f>
        <v>25</v>
      </c>
      <c r="C9">
        <f>VLOOKUP(A9, total!C$2:E$208,3,0)</f>
        <v>1.6339999999999999</v>
      </c>
      <c r="D9">
        <f>VLOOKUP(A9,ott!C$2:E$208,3,0)</f>
        <v>0.19800000000000001</v>
      </c>
      <c r="E9">
        <f>VLOOKUP(A9,app!C$2:E$208,3,0)</f>
        <v>0.86299999999999999</v>
      </c>
      <c r="F9">
        <f>VLOOKUP(A9,arg!C$2:E$208,3,0)</f>
        <v>0.38600000000000001</v>
      </c>
      <c r="G9">
        <f>VLOOKUP(A9,putt!C$2:E$208,3,0)</f>
        <v>0.188</v>
      </c>
      <c r="H9">
        <f>(D9+E9)-G9</f>
        <v>0.873</v>
      </c>
      <c r="I9">
        <f>(D9*K$2)+(E9*L$2)+(F9*M$2)+(G9*N$2)</f>
        <v>0.40875</v>
      </c>
    </row>
    <row r="10" spans="1:15" x14ac:dyDescent="0.2">
      <c r="A10" t="str">
        <f>total!C10</f>
        <v>Xander Schauffele</v>
      </c>
      <c r="B10">
        <f>VLOOKUP(A10,total!C$2:I$208,7,0)</f>
        <v>39</v>
      </c>
      <c r="C10">
        <f>VLOOKUP(A10, total!C$2:E$208,3,0)</f>
        <v>1.6</v>
      </c>
      <c r="D10">
        <f>VLOOKUP(A10,ott!C$2:E$208,3,0)</f>
        <v>0.60199999999999998</v>
      </c>
      <c r="E10">
        <f>VLOOKUP(A10,app!C$2:E$208,3,0)</f>
        <v>0.42599999999999999</v>
      </c>
      <c r="F10">
        <f>VLOOKUP(A10,arg!C$2:E$208,3,0)</f>
        <v>0.16200000000000001</v>
      </c>
      <c r="G10">
        <f>VLOOKUP(A10,putt!C$2:E$208,3,0)</f>
        <v>0.41</v>
      </c>
      <c r="H10">
        <f>(D10+E10)-G10</f>
        <v>0.6180000000000001</v>
      </c>
      <c r="I10">
        <f>(D10*K$2)+(E10*L$2)+(F10*M$2)+(G10*N$2)</f>
        <v>0.39999999999999997</v>
      </c>
    </row>
    <row r="11" spans="1:15" x14ac:dyDescent="0.2">
      <c r="A11" t="str">
        <f>total!C11</f>
        <v>Matt Kuchar</v>
      </c>
      <c r="B11">
        <f>VLOOKUP(A11,total!C$2:I$208,7,0)</f>
        <v>52</v>
      </c>
      <c r="C11">
        <f>VLOOKUP(A11, total!C$2:E$208,3,0)</f>
        <v>1.59</v>
      </c>
      <c r="D11">
        <f>VLOOKUP(A11,ott!C$2:E$208,3,0)</f>
        <v>0.27200000000000002</v>
      </c>
      <c r="E11">
        <f>VLOOKUP(A11,app!C$2:E$208,3,0)</f>
        <v>0.78300000000000003</v>
      </c>
      <c r="F11">
        <f>VLOOKUP(A11,arg!C$2:E$208,3,0)</f>
        <v>0.14399999999999999</v>
      </c>
      <c r="G11">
        <f>VLOOKUP(A11,putt!C$2:E$208,3,0)</f>
        <v>0.39</v>
      </c>
      <c r="H11">
        <f>(D11+E11)-G11</f>
        <v>0.66500000000000015</v>
      </c>
      <c r="I11">
        <f>(D11*K$2)+(E11*L$2)+(F11*M$2)+(G11*N$2)</f>
        <v>0.39724999999999999</v>
      </c>
    </row>
    <row r="12" spans="1:15" x14ac:dyDescent="0.2">
      <c r="A12" t="str">
        <f>total!C12</f>
        <v>Justin Thomas</v>
      </c>
      <c r="B12">
        <f>VLOOKUP(A12,total!C$2:I$208,7,0)</f>
        <v>36</v>
      </c>
      <c r="C12">
        <f>VLOOKUP(A12, total!C$2:E$208,3,0)</f>
        <v>1.575</v>
      </c>
      <c r="D12">
        <f>VLOOKUP(A12,ott!C$2:E$208,3,0)</f>
        <v>0.42699999999999999</v>
      </c>
      <c r="E12">
        <f>VLOOKUP(A12,app!C$2:E$208,3,0)</f>
        <v>0.88800000000000001</v>
      </c>
      <c r="F12">
        <f>VLOOKUP(A12,arg!C$2:E$208,3,0)</f>
        <v>0.40600000000000003</v>
      </c>
      <c r="G12">
        <f>VLOOKUP(A12,putt!C$2:E$208,3,0)</f>
        <v>-0.14599999999999999</v>
      </c>
      <c r="H12">
        <f>(D12+E12)-G12</f>
        <v>1.4609999999999999</v>
      </c>
      <c r="I12">
        <f>(D12*K$2)+(E12*L$2)+(F12*M$2)+(G12*N$2)</f>
        <v>0.39375000000000004</v>
      </c>
    </row>
    <row r="13" spans="1:15" x14ac:dyDescent="0.2">
      <c r="A13" t="str">
        <f>total!C13</f>
        <v>Webb Simpson</v>
      </c>
      <c r="B13">
        <f>VLOOKUP(A13,total!C$2:I$208,7,0)</f>
        <v>49</v>
      </c>
      <c r="C13">
        <f>VLOOKUP(A13, total!C$2:E$208,3,0)</f>
        <v>1.514</v>
      </c>
      <c r="D13">
        <f>VLOOKUP(A13,ott!C$2:E$208,3,0)</f>
        <v>5.8999999999999997E-2</v>
      </c>
      <c r="E13">
        <f>VLOOKUP(A13,app!C$2:E$208,3,0)</f>
        <v>0.63</v>
      </c>
      <c r="F13">
        <f>VLOOKUP(A13,arg!C$2:E$208,3,0)</f>
        <v>0.36199999999999999</v>
      </c>
      <c r="G13">
        <f>VLOOKUP(A13,putt!C$2:E$208,3,0)</f>
        <v>0.46300000000000002</v>
      </c>
      <c r="H13">
        <f>(D13+E13)-G13</f>
        <v>0.22600000000000003</v>
      </c>
      <c r="I13">
        <f>(D13*K$2)+(E13*L$2)+(F13*M$2)+(G13*N$2)</f>
        <v>0.37850000000000006</v>
      </c>
    </row>
    <row r="14" spans="1:15" x14ac:dyDescent="0.2">
      <c r="A14" t="str">
        <f>total!C14</f>
        <v>Gary Woodland</v>
      </c>
      <c r="B14">
        <f>VLOOKUP(A14,total!C$2:I$208,7,0)</f>
        <v>47</v>
      </c>
      <c r="C14">
        <f>VLOOKUP(A14, total!C$2:E$208,3,0)</f>
        <v>1.4419999999999999</v>
      </c>
      <c r="D14">
        <f>VLOOKUP(A14,ott!C$2:E$208,3,0)</f>
        <v>0.63300000000000001</v>
      </c>
      <c r="E14">
        <f>VLOOKUP(A14,app!C$2:E$208,3,0)</f>
        <v>0.67</v>
      </c>
      <c r="F14">
        <f>VLOOKUP(A14,arg!C$2:E$208,3,0)</f>
        <v>0.18</v>
      </c>
      <c r="G14">
        <f>VLOOKUP(A14,putt!C$2:E$208,3,0)</f>
        <v>-4.1000000000000002E-2</v>
      </c>
      <c r="H14">
        <f>(D14+E14)-G14</f>
        <v>1.3439999999999999</v>
      </c>
      <c r="I14">
        <f>(D14*K$2)+(E14*L$2)+(F14*M$2)+(G14*N$2)</f>
        <v>0.36049999999999999</v>
      </c>
    </row>
    <row r="15" spans="1:15" x14ac:dyDescent="0.2">
      <c r="A15" t="str">
        <f>total!C15</f>
        <v>Jon Rahm</v>
      </c>
      <c r="B15">
        <f>VLOOKUP(A15,total!C$2:I$208,7,0)</f>
        <v>37</v>
      </c>
      <c r="C15">
        <f>VLOOKUP(A15, total!C$2:E$208,3,0)</f>
        <v>1.421</v>
      </c>
      <c r="D15">
        <f>VLOOKUP(A15,ott!C$2:E$208,3,0)</f>
        <v>0.76900000000000002</v>
      </c>
      <c r="E15">
        <f>VLOOKUP(A15,app!C$2:E$208,3,0)</f>
        <v>0.27600000000000002</v>
      </c>
      <c r="F15">
        <f>VLOOKUP(A15,arg!C$2:E$208,3,0)</f>
        <v>0.14099999999999999</v>
      </c>
      <c r="G15">
        <f>VLOOKUP(A15,putt!C$2:E$208,3,0)</f>
        <v>0.23400000000000001</v>
      </c>
      <c r="H15">
        <f>(D15+E15)-G15</f>
        <v>0.81099999999999994</v>
      </c>
      <c r="I15">
        <f>(D15*K$2)+(E15*L$2)+(F15*M$2)+(G15*N$2)</f>
        <v>0.35499999999999998</v>
      </c>
    </row>
    <row r="16" spans="1:15" x14ac:dyDescent="0.2">
      <c r="A16" t="str">
        <f>total!C16</f>
        <v>Jason Day</v>
      </c>
      <c r="B16">
        <f>VLOOKUP(A16,total!C$2:I$208,7,0)</f>
        <v>29</v>
      </c>
      <c r="C16">
        <f>VLOOKUP(A16, total!C$2:E$208,3,0)</f>
        <v>1.3620000000000001</v>
      </c>
      <c r="D16">
        <f>VLOOKUP(A16,ott!C$2:E$208,3,0)</f>
        <v>0.60199999999999998</v>
      </c>
      <c r="E16">
        <f>VLOOKUP(A16,app!C$2:E$208,3,0)</f>
        <v>-8.8999999999999996E-2</v>
      </c>
      <c r="F16">
        <f>VLOOKUP(A16,arg!C$2:E$208,3,0)</f>
        <v>0.22800000000000001</v>
      </c>
      <c r="G16">
        <f>VLOOKUP(A16,putt!C$2:E$208,3,0)</f>
        <v>0.621</v>
      </c>
      <c r="H16">
        <f>(D16+E16)-G16</f>
        <v>-0.10799999999999998</v>
      </c>
      <c r="I16">
        <f>(D16*K$2)+(E16*L$2)+(F16*M$2)+(G16*N$2)</f>
        <v>0.34050000000000002</v>
      </c>
    </row>
    <row r="17" spans="1:9" x14ac:dyDescent="0.2">
      <c r="A17" t="str">
        <f>total!C17</f>
        <v>Paul Casey</v>
      </c>
      <c r="B17">
        <f>VLOOKUP(A17,total!C$2:I$208,7,0)</f>
        <v>35</v>
      </c>
      <c r="C17">
        <f>VLOOKUP(A17, total!C$2:E$208,3,0)</f>
        <v>1.345</v>
      </c>
      <c r="D17">
        <f>VLOOKUP(A17,ott!C$2:E$208,3,0)</f>
        <v>0.70599999999999996</v>
      </c>
      <c r="E17">
        <f>VLOOKUP(A17,app!C$2:E$208,3,0)</f>
        <v>0.66200000000000003</v>
      </c>
      <c r="F17">
        <f>VLOOKUP(A17,arg!C$2:E$208,3,0)</f>
        <v>0.19600000000000001</v>
      </c>
      <c r="G17">
        <f>VLOOKUP(A17,putt!C$2:E$208,3,0)</f>
        <v>-0.22</v>
      </c>
      <c r="H17">
        <f>(D17+E17)-G17</f>
        <v>1.5879999999999999</v>
      </c>
      <c r="I17">
        <f>(D17*K$2)+(E17*L$2)+(F17*M$2)+(G17*N$2)</f>
        <v>0.33599999999999997</v>
      </c>
    </row>
    <row r="18" spans="1:9" x14ac:dyDescent="0.2">
      <c r="A18" t="str">
        <f>total!C18</f>
        <v>Tommy Fleetwood</v>
      </c>
      <c r="B18">
        <f>VLOOKUP(A18,total!C$2:I$208,7,0)</f>
        <v>30</v>
      </c>
      <c r="C18">
        <f>VLOOKUP(A18, total!C$2:E$208,3,0)</f>
        <v>1.3440000000000001</v>
      </c>
      <c r="D18">
        <f>VLOOKUP(A18,ott!C$2:E$208,3,0)</f>
        <v>0.65200000000000002</v>
      </c>
      <c r="E18">
        <f>VLOOKUP(A18,app!C$2:E$208,3,0)</f>
        <v>0.39700000000000002</v>
      </c>
      <c r="F18">
        <f>VLOOKUP(A18,arg!C$2:E$208,3,0)</f>
        <v>0.23200000000000001</v>
      </c>
      <c r="G18">
        <f>VLOOKUP(A18,putt!C$2:E$208,3,0)</f>
        <v>6.3E-2</v>
      </c>
      <c r="H18">
        <f>(D18+E18)-G18</f>
        <v>0.98599999999999999</v>
      </c>
      <c r="I18">
        <f>(D18*K$2)+(E18*L$2)+(F18*M$2)+(G18*N$2)</f>
        <v>0.33599999999999997</v>
      </c>
    </row>
    <row r="19" spans="1:9" x14ac:dyDescent="0.2">
      <c r="A19" t="str">
        <f>total!C19</f>
        <v>Rickie Fowler</v>
      </c>
      <c r="B19">
        <f>VLOOKUP(A19,total!C$2:I$208,7,0)</f>
        <v>49</v>
      </c>
      <c r="C19">
        <f>VLOOKUP(A19, total!C$2:E$208,3,0)</f>
        <v>1.3340000000000001</v>
      </c>
      <c r="D19">
        <f>VLOOKUP(A19,ott!C$2:E$208,3,0)</f>
        <v>0.28599999999999998</v>
      </c>
      <c r="E19">
        <f>VLOOKUP(A19,app!C$2:E$208,3,0)</f>
        <v>0.34699999999999998</v>
      </c>
      <c r="F19">
        <f>VLOOKUP(A19,arg!C$2:E$208,3,0)</f>
        <v>0.19900000000000001</v>
      </c>
      <c r="G19">
        <f>VLOOKUP(A19,putt!C$2:E$208,3,0)</f>
        <v>0.502</v>
      </c>
      <c r="H19">
        <f>(D19+E19)-G19</f>
        <v>0.13100000000000001</v>
      </c>
      <c r="I19">
        <f>(D19*K$2)+(E19*L$2)+(F19*M$2)+(G19*N$2)</f>
        <v>0.33350000000000002</v>
      </c>
    </row>
    <row r="20" spans="1:9" x14ac:dyDescent="0.2">
      <c r="A20" t="str">
        <f>total!C20</f>
        <v>Matt Wallace</v>
      </c>
      <c r="B20">
        <f>VLOOKUP(A20,total!C$2:I$208,7,0)</f>
        <v>26</v>
      </c>
      <c r="C20">
        <f>VLOOKUP(A20, total!C$2:E$208,3,0)</f>
        <v>1.306</v>
      </c>
      <c r="D20">
        <f>VLOOKUP(A20,ott!C$2:E$208,3,0)</f>
        <v>0.313</v>
      </c>
      <c r="E20">
        <f>VLOOKUP(A20,app!C$2:E$208,3,0)</f>
        <v>0.108</v>
      </c>
      <c r="F20">
        <f>VLOOKUP(A20,arg!C$2:E$208,3,0)</f>
        <v>0.46899999999999997</v>
      </c>
      <c r="G20">
        <f>VLOOKUP(A20,putt!C$2:E$208,3,0)</f>
        <v>0.41599999999999998</v>
      </c>
      <c r="H20">
        <f>(D20+E20)-G20</f>
        <v>5.0000000000000044E-3</v>
      </c>
      <c r="I20">
        <f>(D20*K$2)+(E20*L$2)+(F20*M$2)+(G20*N$2)</f>
        <v>0.32649999999999996</v>
      </c>
    </row>
    <row r="21" spans="1:9" x14ac:dyDescent="0.2">
      <c r="A21" t="str">
        <f>total!C21</f>
        <v>Lucas Glover</v>
      </c>
      <c r="B21">
        <f>VLOOKUP(A21,total!C$2:I$208,7,0)</f>
        <v>55</v>
      </c>
      <c r="C21">
        <f>VLOOKUP(A21, total!C$2:E$208,3,0)</f>
        <v>1.2350000000000001</v>
      </c>
      <c r="D21">
        <f>VLOOKUP(A21,ott!C$2:E$208,3,0)</f>
        <v>0.27</v>
      </c>
      <c r="E21">
        <f>VLOOKUP(A21,app!C$2:E$208,3,0)</f>
        <v>0.44600000000000001</v>
      </c>
      <c r="F21">
        <f>VLOOKUP(A21,arg!C$2:E$208,3,0)</f>
        <v>0.26200000000000001</v>
      </c>
      <c r="G21">
        <f>VLOOKUP(A21,putt!C$2:E$208,3,0)</f>
        <v>0.25800000000000001</v>
      </c>
      <c r="H21">
        <f>(D21+E21)-G21</f>
        <v>0.45799999999999996</v>
      </c>
      <c r="I21">
        <f>(D21*K$2)+(E21*L$2)+(F21*M$2)+(G21*N$2)</f>
        <v>0.309</v>
      </c>
    </row>
    <row r="22" spans="1:9" x14ac:dyDescent="0.2">
      <c r="A22" t="str">
        <f>total!C22</f>
        <v>Jim Furyk</v>
      </c>
      <c r="B22">
        <f>VLOOKUP(A22,total!C$2:I$208,7,0)</f>
        <v>45</v>
      </c>
      <c r="C22">
        <f>VLOOKUP(A22, total!C$2:E$208,3,0)</f>
        <v>1.2230000000000001</v>
      </c>
      <c r="D22">
        <f>VLOOKUP(A22,ott!C$2:E$208,3,0)</f>
        <v>-1.4E-2</v>
      </c>
      <c r="E22">
        <f>VLOOKUP(A22,app!C$2:E$208,3,0)</f>
        <v>0.77800000000000002</v>
      </c>
      <c r="F22">
        <f>VLOOKUP(A22,arg!C$2:E$208,3,0)</f>
        <v>0.17100000000000001</v>
      </c>
      <c r="G22">
        <f>VLOOKUP(A22,putt!C$2:E$208,3,0)</f>
        <v>0.28799999999999998</v>
      </c>
      <c r="H22">
        <f>(D22+E22)-G22</f>
        <v>0.47600000000000003</v>
      </c>
      <c r="I22">
        <f>(D22*K$2)+(E22*L$2)+(F22*M$2)+(G22*N$2)</f>
        <v>0.30575000000000002</v>
      </c>
    </row>
    <row r="23" spans="1:9" x14ac:dyDescent="0.2">
      <c r="A23" t="str">
        <f>total!C23</f>
        <v>Jason Kokrak</v>
      </c>
      <c r="B23">
        <f>VLOOKUP(A23,total!C$2:I$208,7,0)</f>
        <v>53</v>
      </c>
      <c r="C23">
        <f>VLOOKUP(A23, total!C$2:E$208,3,0)</f>
        <v>1.1619999999999999</v>
      </c>
      <c r="D23">
        <f>VLOOKUP(A23,ott!C$2:E$208,3,0)</f>
        <v>0.47799999999999998</v>
      </c>
      <c r="E23">
        <f>VLOOKUP(A23,app!C$2:E$208,3,0)</f>
        <v>0.82799999999999996</v>
      </c>
      <c r="F23">
        <f>VLOOKUP(A23,arg!C$2:E$208,3,0)</f>
        <v>-0.252</v>
      </c>
      <c r="G23">
        <f>VLOOKUP(A23,putt!C$2:E$208,3,0)</f>
        <v>0.107</v>
      </c>
      <c r="H23">
        <f>(D23+E23)-G23</f>
        <v>1.1990000000000001</v>
      </c>
      <c r="I23">
        <f>(D23*K$2)+(E23*L$2)+(F23*M$2)+(G23*N$2)</f>
        <v>0.29025000000000001</v>
      </c>
    </row>
    <row r="24" spans="1:9" x14ac:dyDescent="0.2">
      <c r="A24" t="str">
        <f>total!C24</f>
        <v>Sergio Garcia</v>
      </c>
      <c r="B24">
        <f>VLOOKUP(A24,total!C$2:I$208,7,0)</f>
        <v>32</v>
      </c>
      <c r="C24">
        <f>VLOOKUP(A24, total!C$2:E$208,3,0)</f>
        <v>1.1180000000000001</v>
      </c>
      <c r="D24">
        <f>VLOOKUP(A24,ott!C$2:E$208,3,0)</f>
        <v>0.40300000000000002</v>
      </c>
      <c r="E24">
        <f>VLOOKUP(A24,app!C$2:E$208,3,0)</f>
        <v>0.91100000000000003</v>
      </c>
      <c r="F24">
        <f>VLOOKUP(A24,arg!C$2:E$208,3,0)</f>
        <v>-6.7000000000000004E-2</v>
      </c>
      <c r="G24">
        <f>VLOOKUP(A24,putt!C$2:E$208,3,0)</f>
        <v>-0.129</v>
      </c>
      <c r="H24">
        <f>(D24+E24)-G24</f>
        <v>1.4430000000000001</v>
      </c>
      <c r="I24">
        <f>(D24*K$2)+(E24*L$2)+(F24*M$2)+(G24*N$2)</f>
        <v>0.27950000000000003</v>
      </c>
    </row>
    <row r="25" spans="1:9" x14ac:dyDescent="0.2">
      <c r="A25" t="str">
        <f>total!C25</f>
        <v>Henrik Stenson</v>
      </c>
      <c r="B25">
        <f>VLOOKUP(A25,total!C$2:I$208,7,0)</f>
        <v>38</v>
      </c>
      <c r="C25">
        <f>VLOOKUP(A25, total!C$2:E$208,3,0)</f>
        <v>1.0469999999999999</v>
      </c>
      <c r="D25">
        <f>VLOOKUP(A25,ott!C$2:E$208,3,0)</f>
        <v>-0.26300000000000001</v>
      </c>
      <c r="E25">
        <f>VLOOKUP(A25,app!C$2:E$208,3,0)</f>
        <v>1.2450000000000001</v>
      </c>
      <c r="F25">
        <f>VLOOKUP(A25,arg!C$2:E$208,3,0)</f>
        <v>0.05</v>
      </c>
      <c r="G25">
        <f>VLOOKUP(A25,putt!C$2:E$208,3,0)</f>
        <v>1.4999999999999999E-2</v>
      </c>
      <c r="H25">
        <f>(D25+E25)-G25</f>
        <v>0.96700000000000008</v>
      </c>
      <c r="I25">
        <f>(D25*K$2)+(E25*L$2)+(F25*M$2)+(G25*N$2)</f>
        <v>0.26174999999999998</v>
      </c>
    </row>
    <row r="26" spans="1:9" x14ac:dyDescent="0.2">
      <c r="A26" t="str">
        <f>total!C26</f>
        <v>Bryson DeChambeau</v>
      </c>
      <c r="B26">
        <f>VLOOKUP(A26,total!C$2:I$208,7,0)</f>
        <v>42</v>
      </c>
      <c r="C26">
        <f>VLOOKUP(A26, total!C$2:E$208,3,0)</f>
        <v>1.006</v>
      </c>
      <c r="D26">
        <f>VLOOKUP(A26,ott!C$2:E$208,3,0)</f>
        <v>0.46</v>
      </c>
      <c r="E26">
        <f>VLOOKUP(A26,app!C$2:E$208,3,0)</f>
        <v>0.32</v>
      </c>
      <c r="F26">
        <f>VLOOKUP(A26,arg!C$2:E$208,3,0)</f>
        <v>-0.107</v>
      </c>
      <c r="G26">
        <f>VLOOKUP(A26,putt!C$2:E$208,3,0)</f>
        <v>0.33200000000000002</v>
      </c>
      <c r="H26">
        <f>(D26+E26)-G26</f>
        <v>0.44800000000000001</v>
      </c>
      <c r="I26">
        <f>(D26*K$2)+(E26*L$2)+(F26*M$2)+(G26*N$2)</f>
        <v>0.25125000000000003</v>
      </c>
    </row>
    <row r="27" spans="1:9" x14ac:dyDescent="0.2">
      <c r="A27" t="str">
        <f>total!C27</f>
        <v>Sungjae Im</v>
      </c>
      <c r="B27">
        <f>VLOOKUP(A27,total!C$2:I$208,7,0)</f>
        <v>68</v>
      </c>
      <c r="C27">
        <f>VLOOKUP(A27, total!C$2:E$208,3,0)</f>
        <v>0.94699999999999995</v>
      </c>
      <c r="D27">
        <f>VLOOKUP(A27,ott!C$2:E$208,3,0)</f>
        <v>0.378</v>
      </c>
      <c r="E27">
        <f>VLOOKUP(A27,app!C$2:E$208,3,0)</f>
        <v>0.16</v>
      </c>
      <c r="F27">
        <f>VLOOKUP(A27,arg!C$2:E$208,3,0)</f>
        <v>0.25900000000000001</v>
      </c>
      <c r="G27">
        <f>VLOOKUP(A27,putt!C$2:E$208,3,0)</f>
        <v>0.15</v>
      </c>
      <c r="H27">
        <f>(D27+E27)-G27</f>
        <v>0.38800000000000001</v>
      </c>
      <c r="I27">
        <f>(D27*K$2)+(E27*L$2)+(F27*M$2)+(G27*N$2)</f>
        <v>0.23675000000000002</v>
      </c>
    </row>
    <row r="28" spans="1:9" x14ac:dyDescent="0.2">
      <c r="A28" t="str">
        <f>total!C28</f>
        <v>Marc Leishman</v>
      </c>
      <c r="B28">
        <f>VLOOKUP(A28,total!C$2:I$208,7,0)</f>
        <v>39</v>
      </c>
      <c r="C28">
        <f>VLOOKUP(A28, total!C$2:E$208,3,0)</f>
        <v>0.94</v>
      </c>
      <c r="D28">
        <f>VLOOKUP(A28,ott!C$2:E$208,3,0)</f>
        <v>4.1000000000000002E-2</v>
      </c>
      <c r="E28">
        <f>VLOOKUP(A28,app!C$2:E$208,3,0)</f>
        <v>0.623</v>
      </c>
      <c r="F28">
        <f>VLOOKUP(A28,arg!C$2:E$208,3,0)</f>
        <v>0.152</v>
      </c>
      <c r="G28">
        <f>VLOOKUP(A28,putt!C$2:E$208,3,0)</f>
        <v>0.124</v>
      </c>
      <c r="H28">
        <f>(D28+E28)-G28</f>
        <v>0.54</v>
      </c>
      <c r="I28">
        <f>(D28*K$2)+(E28*L$2)+(F28*M$2)+(G28*N$2)</f>
        <v>0.23500000000000001</v>
      </c>
    </row>
    <row r="29" spans="1:9" x14ac:dyDescent="0.2">
      <c r="A29" t="str">
        <f>total!C29</f>
        <v>Ryan Moore</v>
      </c>
      <c r="B29">
        <f>VLOOKUP(A29,total!C$2:I$208,7,0)</f>
        <v>43</v>
      </c>
      <c r="C29">
        <f>VLOOKUP(A29, total!C$2:E$208,3,0)</f>
        <v>0.93300000000000005</v>
      </c>
      <c r="D29">
        <f>VLOOKUP(A29,ott!C$2:E$208,3,0)</f>
        <v>5.3999999999999999E-2</v>
      </c>
      <c r="E29">
        <f>VLOOKUP(A29,app!C$2:E$208,3,0)</f>
        <v>0.56699999999999995</v>
      </c>
      <c r="F29">
        <f>VLOOKUP(A29,arg!C$2:E$208,3,0)</f>
        <v>6.6000000000000003E-2</v>
      </c>
      <c r="G29">
        <f>VLOOKUP(A29,putt!C$2:E$208,3,0)</f>
        <v>0.245</v>
      </c>
      <c r="H29">
        <f>(D29+E29)-G29</f>
        <v>0.376</v>
      </c>
      <c r="I29">
        <f>(D29*K$2)+(E29*L$2)+(F29*M$2)+(G29*N$2)</f>
        <v>0.23300000000000001</v>
      </c>
    </row>
    <row r="30" spans="1:9" x14ac:dyDescent="0.2">
      <c r="A30" t="str">
        <f>total!C30</f>
        <v>Brandt Snedeker</v>
      </c>
      <c r="B30">
        <f>VLOOKUP(A30,total!C$2:I$208,7,0)</f>
        <v>52</v>
      </c>
      <c r="C30">
        <f>VLOOKUP(A30, total!C$2:E$208,3,0)</f>
        <v>0.93100000000000005</v>
      </c>
      <c r="D30">
        <f>VLOOKUP(A30,ott!C$2:E$208,3,0)</f>
        <v>-0.16600000000000001</v>
      </c>
      <c r="E30">
        <f>VLOOKUP(A30,app!C$2:E$208,3,0)</f>
        <v>-0.14499999999999999</v>
      </c>
      <c r="F30">
        <f>VLOOKUP(A30,arg!C$2:E$208,3,0)</f>
        <v>0.56999999999999995</v>
      </c>
      <c r="G30">
        <f>VLOOKUP(A30,putt!C$2:E$208,3,0)</f>
        <v>0.67200000000000004</v>
      </c>
      <c r="H30">
        <f>(D30+E30)-G30</f>
        <v>-0.9830000000000001</v>
      </c>
      <c r="I30">
        <f>(D30*K$2)+(E30*L$2)+(F30*M$2)+(G30*N$2)</f>
        <v>0.23275000000000001</v>
      </c>
    </row>
    <row r="31" spans="1:9" x14ac:dyDescent="0.2">
      <c r="A31" t="str">
        <f>total!C31</f>
        <v>Charles Howell III</v>
      </c>
      <c r="B31">
        <f>VLOOKUP(A31,total!C$2:I$208,7,0)</f>
        <v>47</v>
      </c>
      <c r="C31">
        <f>VLOOKUP(A31, total!C$2:E$208,3,0)</f>
        <v>0.92100000000000004</v>
      </c>
      <c r="D31">
        <f>VLOOKUP(A31,ott!C$2:E$208,3,0)</f>
        <v>0.29499999999999998</v>
      </c>
      <c r="E31">
        <f>VLOOKUP(A31,app!C$2:E$208,3,0)</f>
        <v>-2.7E-2</v>
      </c>
      <c r="F31">
        <f>VLOOKUP(A31,arg!C$2:E$208,3,0)</f>
        <v>0.39400000000000002</v>
      </c>
      <c r="G31">
        <f>VLOOKUP(A31,putt!C$2:E$208,3,0)</f>
        <v>0.25800000000000001</v>
      </c>
      <c r="H31">
        <f>(D31+E31)-G31</f>
        <v>9.9999999999999534E-3</v>
      </c>
      <c r="I31">
        <f>(D31*K$2)+(E31*L$2)+(F31*M$2)+(G31*N$2)</f>
        <v>0.22999999999999998</v>
      </c>
    </row>
    <row r="32" spans="1:9" x14ac:dyDescent="0.2">
      <c r="A32" t="str">
        <f>total!C32</f>
        <v>Chez Reavie</v>
      </c>
      <c r="B32">
        <f>VLOOKUP(A32,total!C$2:I$208,7,0)</f>
        <v>44</v>
      </c>
      <c r="C32">
        <f>VLOOKUP(A32, total!C$2:E$208,3,0)</f>
        <v>0.89</v>
      </c>
      <c r="D32">
        <f>VLOOKUP(A32,ott!C$2:E$208,3,0)</f>
        <v>0.14399999999999999</v>
      </c>
      <c r="E32">
        <f>VLOOKUP(A32,app!C$2:E$208,3,0)</f>
        <v>0.59699999999999998</v>
      </c>
      <c r="F32">
        <f>VLOOKUP(A32,arg!C$2:E$208,3,0)</f>
        <v>2.3E-2</v>
      </c>
      <c r="G32">
        <f>VLOOKUP(A32,putt!C$2:E$208,3,0)</f>
        <v>0.125</v>
      </c>
      <c r="H32">
        <f>(D32+E32)-G32</f>
        <v>0.61599999999999999</v>
      </c>
      <c r="I32">
        <f>(D32*K$2)+(E32*L$2)+(F32*M$2)+(G32*N$2)</f>
        <v>0.22225</v>
      </c>
    </row>
    <row r="33" spans="1:9" x14ac:dyDescent="0.2">
      <c r="A33" t="str">
        <f>total!C33</f>
        <v>Rory Sabbatini</v>
      </c>
      <c r="B33">
        <f>VLOOKUP(A33,total!C$2:I$208,7,0)</f>
        <v>58</v>
      </c>
      <c r="C33">
        <f>VLOOKUP(A33, total!C$2:E$208,3,0)</f>
        <v>0.76900000000000002</v>
      </c>
      <c r="D33">
        <f>VLOOKUP(A33,ott!C$2:E$208,3,0)</f>
        <v>0.31</v>
      </c>
      <c r="E33">
        <f>VLOOKUP(A33,app!C$2:E$208,3,0)</f>
        <v>2.8000000000000001E-2</v>
      </c>
      <c r="F33">
        <f>VLOOKUP(A33,arg!C$2:E$208,3,0)</f>
        <v>0.35199999999999998</v>
      </c>
      <c r="G33">
        <f>VLOOKUP(A33,putt!C$2:E$208,3,0)</f>
        <v>7.9000000000000001E-2</v>
      </c>
      <c r="H33">
        <f>(D33+E33)-G33</f>
        <v>0.25900000000000001</v>
      </c>
      <c r="I33">
        <f>(D33*K$2)+(E33*L$2)+(F33*M$2)+(G33*N$2)</f>
        <v>0.19224999999999998</v>
      </c>
    </row>
    <row r="34" spans="1:9" x14ac:dyDescent="0.2">
      <c r="A34" t="str">
        <f>total!C34</f>
        <v>Shane Lowry</v>
      </c>
      <c r="B34">
        <f>VLOOKUP(A34,total!C$2:I$208,7,0)</f>
        <v>25</v>
      </c>
      <c r="C34">
        <f>VLOOKUP(A34, total!C$2:E$208,3,0)</f>
        <v>0.75700000000000001</v>
      </c>
      <c r="D34">
        <f>VLOOKUP(A34,ott!C$2:E$208,3,0)</f>
        <v>0.04</v>
      </c>
      <c r="E34">
        <f>VLOOKUP(A34,app!C$2:E$208,3,0)</f>
        <v>-4.8000000000000001E-2</v>
      </c>
      <c r="F34">
        <f>VLOOKUP(A34,arg!C$2:E$208,3,0)</f>
        <v>0.20200000000000001</v>
      </c>
      <c r="G34">
        <f>VLOOKUP(A34,putt!C$2:E$208,3,0)</f>
        <v>0.56200000000000006</v>
      </c>
      <c r="H34">
        <f>(D34+E34)-G34</f>
        <v>-0.57000000000000006</v>
      </c>
      <c r="I34">
        <f>(D34*K$2)+(E34*L$2)+(F34*M$2)+(G34*N$2)</f>
        <v>0.189</v>
      </c>
    </row>
    <row r="35" spans="1:9" x14ac:dyDescent="0.2">
      <c r="A35" t="str">
        <f>total!C35</f>
        <v>Michael Thompson</v>
      </c>
      <c r="B35">
        <f>VLOOKUP(A35,total!C$2:I$208,7,0)</f>
        <v>50</v>
      </c>
      <c r="C35">
        <f>VLOOKUP(A35, total!C$2:E$208,3,0)</f>
        <v>0.74399999999999999</v>
      </c>
      <c r="D35">
        <f>VLOOKUP(A35,ott!C$2:E$208,3,0)</f>
        <v>0.124</v>
      </c>
      <c r="E35">
        <f>VLOOKUP(A35,app!C$2:E$208,3,0)</f>
        <v>5.5E-2</v>
      </c>
      <c r="F35">
        <f>VLOOKUP(A35,arg!C$2:E$208,3,0)</f>
        <v>0.11700000000000001</v>
      </c>
      <c r="G35">
        <f>VLOOKUP(A35,putt!C$2:E$208,3,0)</f>
        <v>0.44800000000000001</v>
      </c>
      <c r="H35">
        <f>(D35+E35)-G35</f>
        <v>-0.26900000000000002</v>
      </c>
      <c r="I35">
        <f>(D35*K$2)+(E35*L$2)+(F35*M$2)+(G35*N$2)</f>
        <v>0.186</v>
      </c>
    </row>
    <row r="36" spans="1:9" x14ac:dyDescent="0.2">
      <c r="A36" t="str">
        <f>total!C36</f>
        <v>Matt Jones</v>
      </c>
      <c r="B36">
        <f>VLOOKUP(A36,total!C$2:I$208,7,0)</f>
        <v>47</v>
      </c>
      <c r="C36">
        <f>VLOOKUP(A36, total!C$2:E$208,3,0)</f>
        <v>0.73899999999999999</v>
      </c>
      <c r="D36">
        <f>VLOOKUP(A36,ott!C$2:E$208,3,0)</f>
        <v>0.45200000000000001</v>
      </c>
      <c r="E36">
        <f>VLOOKUP(A36,app!C$2:E$208,3,0)</f>
        <v>-0.19900000000000001</v>
      </c>
      <c r="F36">
        <f>VLOOKUP(A36,arg!C$2:E$208,3,0)</f>
        <v>0.29599999999999999</v>
      </c>
      <c r="G36">
        <f>VLOOKUP(A36,putt!C$2:E$208,3,0)</f>
        <v>0.191</v>
      </c>
      <c r="H36">
        <f>(D36+E36)-G36</f>
        <v>6.2E-2</v>
      </c>
      <c r="I36">
        <f>(D36*K$2)+(E36*L$2)+(F36*M$2)+(G36*N$2)</f>
        <v>0.185</v>
      </c>
    </row>
    <row r="37" spans="1:9" x14ac:dyDescent="0.2">
      <c r="A37" t="str">
        <f>total!C37</f>
        <v>Talor Gooch</v>
      </c>
      <c r="B37">
        <f>VLOOKUP(A37,total!C$2:I$208,7,0)</f>
        <v>31</v>
      </c>
      <c r="C37">
        <f>VLOOKUP(A37, total!C$2:E$208,3,0)</f>
        <v>0.73699999999999999</v>
      </c>
      <c r="D37">
        <f>VLOOKUP(A37,ott!C$2:E$208,3,0)</f>
        <v>-0.16800000000000001</v>
      </c>
      <c r="E37">
        <f>VLOOKUP(A37,app!C$2:E$208,3,0)</f>
        <v>0.98399999999999999</v>
      </c>
      <c r="F37">
        <f>VLOOKUP(A37,arg!C$2:E$208,3,0)</f>
        <v>-0.106</v>
      </c>
      <c r="G37">
        <f>VLOOKUP(A37,putt!C$2:E$208,3,0)</f>
        <v>2.7E-2</v>
      </c>
      <c r="H37">
        <f>(D37+E37)-G37</f>
        <v>0.78899999999999992</v>
      </c>
      <c r="I37">
        <f>(D37*K$2)+(E37*L$2)+(F37*M$2)+(G37*N$2)</f>
        <v>0.18425</v>
      </c>
    </row>
    <row r="38" spans="1:9" x14ac:dyDescent="0.2">
      <c r="A38" t="str">
        <f>total!C38</f>
        <v>Matthew Fitzpatrick</v>
      </c>
      <c r="B38">
        <f>VLOOKUP(A38,total!C$2:I$208,7,0)</f>
        <v>33</v>
      </c>
      <c r="C38">
        <f>VLOOKUP(A38, total!C$2:E$208,3,0)</f>
        <v>0.72199999999999998</v>
      </c>
      <c r="D38">
        <f>VLOOKUP(A38,ott!C$2:E$208,3,0)</f>
        <v>0.36899999999999999</v>
      </c>
      <c r="E38">
        <f>VLOOKUP(A38,app!C$2:E$208,3,0)</f>
        <v>0.34100000000000003</v>
      </c>
      <c r="F38">
        <f>VLOOKUP(A38,arg!C$2:E$208,3,0)</f>
        <v>0.192</v>
      </c>
      <c r="G38">
        <f>VLOOKUP(A38,putt!C$2:E$208,3,0)</f>
        <v>-0.18</v>
      </c>
      <c r="H38">
        <f>(D38+E38)-G38</f>
        <v>0.8899999999999999</v>
      </c>
      <c r="I38">
        <f>(D38*K$2)+(E38*L$2)+(F38*M$2)+(G38*N$2)</f>
        <v>0.18049999999999999</v>
      </c>
    </row>
    <row r="39" spans="1:9" x14ac:dyDescent="0.2">
      <c r="A39" t="str">
        <f>total!C39</f>
        <v>Byeong Hun An</v>
      </c>
      <c r="B39">
        <f>VLOOKUP(A39,total!C$2:I$208,7,0)</f>
        <v>43</v>
      </c>
      <c r="C39">
        <f>VLOOKUP(A39, total!C$2:E$208,3,0)</f>
        <v>0.72</v>
      </c>
      <c r="D39">
        <f>VLOOKUP(A39,ott!C$2:E$208,3,0)</f>
        <v>0.309</v>
      </c>
      <c r="E39">
        <f>VLOOKUP(A39,app!C$2:E$208,3,0)</f>
        <v>0.375</v>
      </c>
      <c r="F39">
        <f>VLOOKUP(A39,arg!C$2:E$208,3,0)</f>
        <v>0.68200000000000005</v>
      </c>
      <c r="G39">
        <f>VLOOKUP(A39,putt!C$2:E$208,3,0)</f>
        <v>-0.64600000000000002</v>
      </c>
      <c r="H39">
        <f>(D39+E39)-G39</f>
        <v>1.33</v>
      </c>
      <c r="I39">
        <f>(D39*K$2)+(E39*L$2)+(F39*M$2)+(G39*N$2)</f>
        <v>0.18000000000000002</v>
      </c>
    </row>
    <row r="40" spans="1:9" x14ac:dyDescent="0.2">
      <c r="A40" t="str">
        <f>total!C40</f>
        <v>Scott Piercy</v>
      </c>
      <c r="B40">
        <f>VLOOKUP(A40,total!C$2:I$208,7,0)</f>
        <v>54</v>
      </c>
      <c r="C40">
        <f>VLOOKUP(A40, total!C$2:E$208,3,0)</f>
        <v>0.69499999999999995</v>
      </c>
      <c r="D40">
        <f>VLOOKUP(A40,ott!C$2:E$208,3,0)</f>
        <v>0.27600000000000002</v>
      </c>
      <c r="E40">
        <f>VLOOKUP(A40,app!C$2:E$208,3,0)</f>
        <v>0.16800000000000001</v>
      </c>
      <c r="F40">
        <f>VLOOKUP(A40,arg!C$2:E$208,3,0)</f>
        <v>0.112</v>
      </c>
      <c r="G40">
        <f>VLOOKUP(A40,putt!C$2:E$208,3,0)</f>
        <v>0.13800000000000001</v>
      </c>
      <c r="H40">
        <f>(D40+E40)-G40</f>
        <v>0.30600000000000005</v>
      </c>
      <c r="I40">
        <f>(D40*K$2)+(E40*L$2)+(F40*M$2)+(G40*N$2)</f>
        <v>0.17350000000000002</v>
      </c>
    </row>
    <row r="41" spans="1:9" x14ac:dyDescent="0.2">
      <c r="A41" t="str">
        <f>total!C41</f>
        <v>Sung Kang</v>
      </c>
      <c r="B41">
        <f>VLOOKUP(A41,total!C$2:I$208,7,0)</f>
        <v>53</v>
      </c>
      <c r="C41">
        <f>VLOOKUP(A41, total!C$2:E$208,3,0)</f>
        <v>0.68700000000000006</v>
      </c>
      <c r="D41">
        <f>VLOOKUP(A41,ott!C$2:E$208,3,0)</f>
        <v>0.216</v>
      </c>
      <c r="E41">
        <f>VLOOKUP(A41,app!C$2:E$208,3,0)</f>
        <v>0.253</v>
      </c>
      <c r="F41">
        <f>VLOOKUP(A41,arg!C$2:E$208,3,0)</f>
        <v>3.5000000000000003E-2</v>
      </c>
      <c r="G41">
        <f>VLOOKUP(A41,putt!C$2:E$208,3,0)</f>
        <v>0.183</v>
      </c>
      <c r="H41">
        <f>(D41+E41)-G41</f>
        <v>0.28599999999999998</v>
      </c>
      <c r="I41">
        <f>(D41*K$2)+(E41*L$2)+(F41*M$2)+(G41*N$2)</f>
        <v>0.17175000000000001</v>
      </c>
    </row>
    <row r="42" spans="1:9" x14ac:dyDescent="0.2">
      <c r="A42" t="str">
        <f>total!C42</f>
        <v>Ryan Palmer</v>
      </c>
      <c r="B42">
        <f>VLOOKUP(A42,total!C$2:I$208,7,0)</f>
        <v>39</v>
      </c>
      <c r="C42">
        <f>VLOOKUP(A42, total!C$2:E$208,3,0)</f>
        <v>0.68400000000000005</v>
      </c>
      <c r="D42">
        <f>VLOOKUP(A42,ott!C$2:E$208,3,0)</f>
        <v>0.28799999999999998</v>
      </c>
      <c r="E42">
        <f>VLOOKUP(A42,app!C$2:E$208,3,0)</f>
        <v>0.46800000000000003</v>
      </c>
      <c r="F42">
        <f>VLOOKUP(A42,arg!C$2:E$208,3,0)</f>
        <v>-0.27</v>
      </c>
      <c r="G42">
        <f>VLOOKUP(A42,putt!C$2:E$208,3,0)</f>
        <v>0.19700000000000001</v>
      </c>
      <c r="H42">
        <f>(D42+E42)-G42</f>
        <v>0.55899999999999994</v>
      </c>
      <c r="I42">
        <f>(D42*K$2)+(E42*L$2)+(F42*M$2)+(G42*N$2)</f>
        <v>0.17075000000000001</v>
      </c>
    </row>
    <row r="43" spans="1:9" x14ac:dyDescent="0.2">
      <c r="A43" t="str">
        <f>total!C43</f>
        <v>Jhonattan Vegas</v>
      </c>
      <c r="B43">
        <f>VLOOKUP(A43,total!C$2:I$208,7,0)</f>
        <v>49</v>
      </c>
      <c r="C43">
        <f>VLOOKUP(A43, total!C$2:E$208,3,0)</f>
        <v>0.68200000000000005</v>
      </c>
      <c r="D43">
        <f>VLOOKUP(A43,ott!C$2:E$208,3,0)</f>
        <v>0.76800000000000002</v>
      </c>
      <c r="E43">
        <f>VLOOKUP(A43,app!C$2:E$208,3,0)</f>
        <v>5.1999999999999998E-2</v>
      </c>
      <c r="F43">
        <f>VLOOKUP(A43,arg!C$2:E$208,3,0)</f>
        <v>-4.2000000000000003E-2</v>
      </c>
      <c r="G43">
        <f>VLOOKUP(A43,putt!C$2:E$208,3,0)</f>
        <v>-9.7000000000000003E-2</v>
      </c>
      <c r="H43">
        <f>(D43+E43)-G43</f>
        <v>0.91700000000000004</v>
      </c>
      <c r="I43">
        <f>(D43*K$2)+(E43*L$2)+(F43*M$2)+(G43*N$2)</f>
        <v>0.17025000000000001</v>
      </c>
    </row>
    <row r="44" spans="1:9" x14ac:dyDescent="0.2">
      <c r="A44" t="str">
        <f>total!C44</f>
        <v>Tyrrell Hatton</v>
      </c>
      <c r="B44">
        <f>VLOOKUP(A44,total!C$2:I$208,7,0)</f>
        <v>34</v>
      </c>
      <c r="C44">
        <f>VLOOKUP(A44, total!C$2:E$208,3,0)</f>
        <v>0.68100000000000005</v>
      </c>
      <c r="D44">
        <f>VLOOKUP(A44,ott!C$2:E$208,3,0)</f>
        <v>0.18099999999999999</v>
      </c>
      <c r="E44">
        <f>VLOOKUP(A44,app!C$2:E$208,3,0)</f>
        <v>0.13600000000000001</v>
      </c>
      <c r="F44">
        <f>VLOOKUP(A44,arg!C$2:E$208,3,0)</f>
        <v>0.39200000000000002</v>
      </c>
      <c r="G44">
        <f>VLOOKUP(A44,putt!C$2:E$208,3,0)</f>
        <v>-2.9000000000000001E-2</v>
      </c>
      <c r="H44">
        <f>(D44+E44)-G44</f>
        <v>0.34600000000000003</v>
      </c>
      <c r="I44">
        <f>(D44*K$2)+(E44*L$2)+(F44*M$2)+(G44*N$2)</f>
        <v>0.17</v>
      </c>
    </row>
    <row r="45" spans="1:9" x14ac:dyDescent="0.2">
      <c r="A45" t="str">
        <f>total!C45</f>
        <v>Troy Merritt</v>
      </c>
      <c r="B45">
        <f>VLOOKUP(A45,total!C$2:I$208,7,0)</f>
        <v>33</v>
      </c>
      <c r="C45">
        <f>VLOOKUP(A45, total!C$2:E$208,3,0)</f>
        <v>0.67400000000000004</v>
      </c>
      <c r="D45">
        <f>VLOOKUP(A45,ott!C$2:E$208,3,0)</f>
        <v>-6.0000000000000001E-3</v>
      </c>
      <c r="E45">
        <f>VLOOKUP(A45,app!C$2:E$208,3,0)</f>
        <v>0.45400000000000001</v>
      </c>
      <c r="F45">
        <f>VLOOKUP(A45,arg!C$2:E$208,3,0)</f>
        <v>0.249</v>
      </c>
      <c r="G45">
        <f>VLOOKUP(A45,putt!C$2:E$208,3,0)</f>
        <v>7.0000000000000001E-3</v>
      </c>
      <c r="H45">
        <f>(D45+E45)-G45</f>
        <v>0.441</v>
      </c>
      <c r="I45">
        <f>(D45*K$2)+(E45*L$2)+(F45*M$2)+(G45*N$2)</f>
        <v>0.17600000000000002</v>
      </c>
    </row>
    <row r="46" spans="1:9" x14ac:dyDescent="0.2">
      <c r="A46" t="str">
        <f>total!C46</f>
        <v>Tony Finau</v>
      </c>
      <c r="B46">
        <f>VLOOKUP(A46,total!C$2:I$208,7,0)</f>
        <v>43</v>
      </c>
      <c r="C46">
        <f>VLOOKUP(A46, total!C$2:E$208,3,0)</f>
        <v>0.66800000000000004</v>
      </c>
      <c r="D46">
        <f>VLOOKUP(A46,ott!C$2:E$208,3,0)</f>
        <v>0.42899999999999999</v>
      </c>
      <c r="E46">
        <f>VLOOKUP(A46,app!C$2:E$208,3,0)</f>
        <v>0.246</v>
      </c>
      <c r="F46">
        <f>VLOOKUP(A46,arg!C$2:E$208,3,0)</f>
        <v>-0.08</v>
      </c>
      <c r="G46">
        <f>VLOOKUP(A46,putt!C$2:E$208,3,0)</f>
        <v>7.2999999999999995E-2</v>
      </c>
      <c r="H46">
        <f>(D46+E46)-G46</f>
        <v>0.60200000000000009</v>
      </c>
      <c r="I46">
        <f>(D46*K$2)+(E46*L$2)+(F46*M$2)+(G46*N$2)</f>
        <v>0.16700000000000001</v>
      </c>
    </row>
    <row r="47" spans="1:9" x14ac:dyDescent="0.2">
      <c r="A47" t="str">
        <f>total!C47</f>
        <v>Bud Cauley</v>
      </c>
      <c r="B47">
        <f>VLOOKUP(A47,total!C$2:I$208,7,0)</f>
        <v>53</v>
      </c>
      <c r="C47">
        <f>VLOOKUP(A47, total!C$2:E$208,3,0)</f>
        <v>0.66400000000000003</v>
      </c>
      <c r="D47">
        <f>VLOOKUP(A47,ott!C$2:E$208,3,0)</f>
        <v>-0.182</v>
      </c>
      <c r="E47">
        <f>VLOOKUP(A47,app!C$2:E$208,3,0)</f>
        <v>0.246</v>
      </c>
      <c r="F47">
        <f>VLOOKUP(A47,arg!C$2:E$208,3,0)</f>
        <v>0.68300000000000005</v>
      </c>
      <c r="G47">
        <f>VLOOKUP(A47,putt!C$2:E$208,3,0)</f>
        <v>-8.5000000000000006E-2</v>
      </c>
      <c r="H47">
        <f>(D47+E47)-G47</f>
        <v>0.14900000000000002</v>
      </c>
      <c r="I47">
        <f>(D47*K$2)+(E47*L$2)+(F47*M$2)+(G47*N$2)</f>
        <v>0.16550000000000004</v>
      </c>
    </row>
    <row r="48" spans="1:9" x14ac:dyDescent="0.2">
      <c r="A48" t="str">
        <f>total!C48</f>
        <v>Billy Horschel</v>
      </c>
      <c r="B48">
        <f>VLOOKUP(A48,total!C$2:I$208,7,0)</f>
        <v>49</v>
      </c>
      <c r="C48">
        <f>VLOOKUP(A48, total!C$2:E$208,3,0)</f>
        <v>0.65700000000000003</v>
      </c>
      <c r="D48">
        <f>VLOOKUP(A48,ott!C$2:E$208,3,0)</f>
        <v>3.4000000000000002E-2</v>
      </c>
      <c r="E48">
        <f>VLOOKUP(A48,app!C$2:E$208,3,0)</f>
        <v>0.223</v>
      </c>
      <c r="F48">
        <f>VLOOKUP(A48,arg!C$2:E$208,3,0)</f>
        <v>0.08</v>
      </c>
      <c r="G48">
        <f>VLOOKUP(A48,putt!C$2:E$208,3,0)</f>
        <v>0.32</v>
      </c>
      <c r="H48">
        <f>(D48+E48)-G48</f>
        <v>-6.3E-2</v>
      </c>
      <c r="I48">
        <f>(D48*K$2)+(E48*L$2)+(F48*M$2)+(G48*N$2)</f>
        <v>0.16425000000000001</v>
      </c>
    </row>
    <row r="49" spans="1:9" x14ac:dyDescent="0.2">
      <c r="A49" t="str">
        <f>total!C49</f>
        <v>Russell Knox</v>
      </c>
      <c r="B49">
        <f>VLOOKUP(A49,total!C$2:I$208,7,0)</f>
        <v>49</v>
      </c>
      <c r="C49">
        <f>VLOOKUP(A49, total!C$2:E$208,3,0)</f>
        <v>0.65100000000000002</v>
      </c>
      <c r="D49">
        <f>VLOOKUP(A49,ott!C$2:E$208,3,0)</f>
        <v>0.111</v>
      </c>
      <c r="E49">
        <f>VLOOKUP(A49,app!C$2:E$208,3,0)</f>
        <v>0.61399999999999999</v>
      </c>
      <c r="F49">
        <f>VLOOKUP(A49,arg!C$2:E$208,3,0)</f>
        <v>0.124</v>
      </c>
      <c r="G49">
        <f>VLOOKUP(A49,putt!C$2:E$208,3,0)</f>
        <v>-0.19700000000000001</v>
      </c>
      <c r="H49">
        <f>(D49+E49)-G49</f>
        <v>0.92199999999999993</v>
      </c>
      <c r="I49">
        <f>(D49*K$2)+(E49*L$2)+(F49*M$2)+(G49*N$2)</f>
        <v>0.16299999999999998</v>
      </c>
    </row>
    <row r="50" spans="1:9" x14ac:dyDescent="0.2">
      <c r="A50" t="str">
        <f>total!C50</f>
        <v>Kevin Streelman</v>
      </c>
      <c r="B50">
        <f>VLOOKUP(A50,total!C$2:I$208,7,0)</f>
        <v>53</v>
      </c>
      <c r="C50">
        <f>VLOOKUP(A50, total!C$2:E$208,3,0)</f>
        <v>0.64900000000000002</v>
      </c>
      <c r="D50">
        <f>VLOOKUP(A50,ott!C$2:E$208,3,0)</f>
        <v>0.45500000000000002</v>
      </c>
      <c r="E50">
        <f>VLOOKUP(A50,app!C$2:E$208,3,0)</f>
        <v>0.443</v>
      </c>
      <c r="F50">
        <f>VLOOKUP(A50,arg!C$2:E$208,3,0)</f>
        <v>8.9999999999999993E-3</v>
      </c>
      <c r="G50">
        <f>VLOOKUP(A50,putt!C$2:E$208,3,0)</f>
        <v>-0.25900000000000001</v>
      </c>
      <c r="H50">
        <f>(D50+E50)-G50</f>
        <v>1.157</v>
      </c>
      <c r="I50">
        <f>(D50*K$2)+(E50*L$2)+(F50*M$2)+(G50*N$2)</f>
        <v>0.16200000000000001</v>
      </c>
    </row>
    <row r="51" spans="1:9" x14ac:dyDescent="0.2">
      <c r="A51" t="str">
        <f>total!C51</f>
        <v>Graeme McDowell</v>
      </c>
      <c r="B51">
        <f>VLOOKUP(A51,total!C$2:I$208,7,0)</f>
        <v>44</v>
      </c>
      <c r="C51">
        <f>VLOOKUP(A51, total!C$2:E$208,3,0)</f>
        <v>0.63600000000000001</v>
      </c>
      <c r="D51">
        <f>VLOOKUP(A51,ott!C$2:E$208,3,0)</f>
        <v>-0.28799999999999998</v>
      </c>
      <c r="E51">
        <f>VLOOKUP(A51,app!C$2:E$208,3,0)</f>
        <v>4.2999999999999997E-2</v>
      </c>
      <c r="F51">
        <f>VLOOKUP(A51,arg!C$2:E$208,3,0)</f>
        <v>9.0999999999999998E-2</v>
      </c>
      <c r="G51">
        <f>VLOOKUP(A51,putt!C$2:E$208,3,0)</f>
        <v>0.78900000000000003</v>
      </c>
      <c r="H51">
        <f>(D51+E51)-G51</f>
        <v>-1.034</v>
      </c>
      <c r="I51">
        <f>(D51*K$2)+(E51*L$2)+(F51*M$2)+(G51*N$2)</f>
        <v>0.15875</v>
      </c>
    </row>
    <row r="52" spans="1:9" x14ac:dyDescent="0.2">
      <c r="A52" t="str">
        <f>total!C52</f>
        <v>Louis Oosthuizen</v>
      </c>
      <c r="B52">
        <f>VLOOKUP(A52,total!C$2:I$208,7,0)</f>
        <v>28</v>
      </c>
      <c r="C52">
        <f>VLOOKUP(A52, total!C$2:E$208,3,0)</f>
        <v>0.63200000000000001</v>
      </c>
      <c r="D52">
        <f>VLOOKUP(A52,ott!C$2:E$208,3,0)</f>
        <v>0.20200000000000001</v>
      </c>
      <c r="E52">
        <f>VLOOKUP(A52,app!C$2:E$208,3,0)</f>
        <v>-0.16</v>
      </c>
      <c r="F52">
        <f>VLOOKUP(A52,arg!C$2:E$208,3,0)</f>
        <v>0.47099999999999997</v>
      </c>
      <c r="G52">
        <f>VLOOKUP(A52,putt!C$2:E$208,3,0)</f>
        <v>0.11700000000000001</v>
      </c>
      <c r="H52">
        <f>(D52+E52)-G52</f>
        <v>-7.4999999999999997E-2</v>
      </c>
      <c r="I52">
        <f>(D52*K$2)+(E52*L$2)+(F52*M$2)+(G52*N$2)</f>
        <v>0.1575</v>
      </c>
    </row>
    <row r="53" spans="1:9" x14ac:dyDescent="0.2">
      <c r="A53" t="str">
        <f>total!C53</f>
        <v>Corey Conners</v>
      </c>
      <c r="B53">
        <f>VLOOKUP(A53,total!C$2:I$208,7,0)</f>
        <v>43</v>
      </c>
      <c r="C53">
        <f>VLOOKUP(A53, total!C$2:E$208,3,0)</f>
        <v>0.62</v>
      </c>
      <c r="D53">
        <f>VLOOKUP(A53,ott!C$2:E$208,3,0)</f>
        <v>0.63900000000000001</v>
      </c>
      <c r="E53">
        <f>VLOOKUP(A53,app!C$2:E$208,3,0)</f>
        <v>0.67</v>
      </c>
      <c r="F53">
        <f>VLOOKUP(A53,arg!C$2:E$208,3,0)</f>
        <v>-7.8E-2</v>
      </c>
      <c r="G53">
        <f>VLOOKUP(A53,putt!C$2:E$208,3,0)</f>
        <v>-0.61099999999999999</v>
      </c>
      <c r="H53">
        <f>(D53+E53)-G53</f>
        <v>1.9200000000000002</v>
      </c>
      <c r="I53">
        <f>(D53*K$2)+(E53*L$2)+(F53*M$2)+(G53*N$2)</f>
        <v>0.15500000000000003</v>
      </c>
    </row>
    <row r="54" spans="1:9" x14ac:dyDescent="0.2">
      <c r="A54" t="str">
        <f>total!C54</f>
        <v>Emiliano Grillo</v>
      </c>
      <c r="B54">
        <f>VLOOKUP(A54,total!C$2:I$208,7,0)</f>
        <v>45</v>
      </c>
      <c r="C54">
        <f>VLOOKUP(A54, total!C$2:E$208,3,0)</f>
        <v>0.60699999999999998</v>
      </c>
      <c r="D54">
        <f>VLOOKUP(A54,ott!C$2:E$208,3,0)</f>
        <v>0.437</v>
      </c>
      <c r="E54">
        <f>VLOOKUP(A54,app!C$2:E$208,3,0)</f>
        <v>0.92900000000000005</v>
      </c>
      <c r="F54">
        <f>VLOOKUP(A54,arg!C$2:E$208,3,0)</f>
        <v>-0.14899999999999999</v>
      </c>
      <c r="G54">
        <f>VLOOKUP(A54,putt!C$2:E$208,3,0)</f>
        <v>-0.61099999999999999</v>
      </c>
      <c r="H54">
        <f>(D54+E54)-G54</f>
        <v>1.9770000000000001</v>
      </c>
      <c r="I54">
        <f>(D54*K$2)+(E54*L$2)+(F54*M$2)+(G54*N$2)</f>
        <v>0.15150000000000002</v>
      </c>
    </row>
    <row r="55" spans="1:9" x14ac:dyDescent="0.2">
      <c r="A55" t="str">
        <f>total!C55</f>
        <v>Charley Hoffman</v>
      </c>
      <c r="B55">
        <f>VLOOKUP(A55,total!C$2:I$208,7,0)</f>
        <v>35</v>
      </c>
      <c r="C55">
        <f>VLOOKUP(A55, total!C$2:E$208,3,0)</f>
        <v>0.59599999999999997</v>
      </c>
      <c r="D55">
        <f>VLOOKUP(A55,ott!C$2:E$208,3,0)</f>
        <v>0.22600000000000001</v>
      </c>
      <c r="E55">
        <f>VLOOKUP(A55,app!C$2:E$208,3,0)</f>
        <v>0.45800000000000002</v>
      </c>
      <c r="F55">
        <f>VLOOKUP(A55,arg!C$2:E$208,3,0)</f>
        <v>-0.25</v>
      </c>
      <c r="G55">
        <f>VLOOKUP(A55,putt!C$2:E$208,3,0)</f>
        <v>0.161</v>
      </c>
      <c r="H55">
        <f>(D55+E55)-G55</f>
        <v>0.52300000000000002</v>
      </c>
      <c r="I55">
        <f>(D55*K$2)+(E55*L$2)+(F55*M$2)+(G55*N$2)</f>
        <v>0.14875000000000002</v>
      </c>
    </row>
    <row r="56" spans="1:9" x14ac:dyDescent="0.2">
      <c r="A56" t="str">
        <f>total!C56</f>
        <v>Andrew Putnam</v>
      </c>
      <c r="B56">
        <f>VLOOKUP(A56,total!C$2:I$208,7,0)</f>
        <v>40</v>
      </c>
      <c r="C56">
        <f>VLOOKUP(A56, total!C$2:E$208,3,0)</f>
        <v>0.58899999999999997</v>
      </c>
      <c r="D56">
        <f>VLOOKUP(A56,ott!C$2:E$208,3,0)</f>
        <v>-0.69699999999999995</v>
      </c>
      <c r="E56">
        <f>VLOOKUP(A56,app!C$2:E$208,3,0)</f>
        <v>0.26200000000000001</v>
      </c>
      <c r="F56">
        <f>VLOOKUP(A56,arg!C$2:E$208,3,0)</f>
        <v>7.1999999999999995E-2</v>
      </c>
      <c r="G56">
        <f>VLOOKUP(A56,putt!C$2:E$208,3,0)</f>
        <v>0.95199999999999996</v>
      </c>
      <c r="H56">
        <f>(D56+E56)-G56</f>
        <v>-1.387</v>
      </c>
      <c r="I56">
        <f>(D56*K$2)+(E56*L$2)+(F56*M$2)+(G56*N$2)</f>
        <v>0.14724999999999999</v>
      </c>
    </row>
    <row r="57" spans="1:9" x14ac:dyDescent="0.2">
      <c r="A57" t="str">
        <f>total!C57</f>
        <v>Rafa Cabrera Bello</v>
      </c>
      <c r="B57">
        <f>VLOOKUP(A57,total!C$2:I$208,7,0)</f>
        <v>40</v>
      </c>
      <c r="C57">
        <f>VLOOKUP(A57, total!C$2:E$208,3,0)</f>
        <v>0.58499999999999996</v>
      </c>
      <c r="D57">
        <f>VLOOKUP(A57,ott!C$2:E$208,3,0)</f>
        <v>0.20699999999999999</v>
      </c>
      <c r="E57">
        <f>VLOOKUP(A57,app!C$2:E$208,3,0)</f>
        <v>0.18</v>
      </c>
      <c r="F57">
        <f>VLOOKUP(A57,arg!C$2:E$208,3,0)</f>
        <v>7.1999999999999995E-2</v>
      </c>
      <c r="G57">
        <f>VLOOKUP(A57,putt!C$2:E$208,3,0)</f>
        <v>0.125</v>
      </c>
      <c r="H57">
        <f>(D57+E57)-G57</f>
        <v>0.26200000000000001</v>
      </c>
      <c r="I57">
        <f>(D57*K$2)+(E57*L$2)+(F57*M$2)+(G57*N$2)</f>
        <v>0.14600000000000002</v>
      </c>
    </row>
    <row r="58" spans="1:9" x14ac:dyDescent="0.2">
      <c r="A58" t="str">
        <f>total!C58</f>
        <v>Patrick Rodgers</v>
      </c>
      <c r="B58">
        <f>VLOOKUP(A58,total!C$2:I$208,7,0)</f>
        <v>38</v>
      </c>
      <c r="C58">
        <f>VLOOKUP(A58, total!C$2:E$208,3,0)</f>
        <v>0.58399999999999996</v>
      </c>
      <c r="D58">
        <f>VLOOKUP(A58,ott!C$2:E$208,3,0)</f>
        <v>0.13100000000000001</v>
      </c>
      <c r="E58">
        <f>VLOOKUP(A58,app!C$2:E$208,3,0)</f>
        <v>-4.4999999999999998E-2</v>
      </c>
      <c r="F58">
        <f>VLOOKUP(A58,arg!C$2:E$208,3,0)</f>
        <v>7.8E-2</v>
      </c>
      <c r="G58">
        <f>VLOOKUP(A58,putt!C$2:E$208,3,0)</f>
        <v>0.42099999999999999</v>
      </c>
      <c r="H58">
        <f>(D58+E58)-G58</f>
        <v>-0.33499999999999996</v>
      </c>
      <c r="I58">
        <f>(D58*K$2)+(E58*L$2)+(F58*M$2)+(G58*N$2)</f>
        <v>0.14624999999999999</v>
      </c>
    </row>
    <row r="59" spans="1:9" x14ac:dyDescent="0.2">
      <c r="A59" t="str">
        <f>total!C61</f>
        <v>Keith Mitchell</v>
      </c>
      <c r="B59">
        <f>VLOOKUP(A59,total!C$2:I$208,7,0)</f>
        <v>43</v>
      </c>
      <c r="C59">
        <f>VLOOKUP(A59, total!C$2:E$208,3,0)</f>
        <v>0.58299999999999996</v>
      </c>
      <c r="D59">
        <f>VLOOKUP(A59,ott!C$2:E$208,3,0)</f>
        <v>0.76300000000000001</v>
      </c>
      <c r="E59">
        <f>VLOOKUP(A59,app!C$2:E$208,3,0)</f>
        <v>0.113</v>
      </c>
      <c r="F59">
        <f>VLOOKUP(A59,arg!C$2:E$208,3,0)</f>
        <v>-6.2E-2</v>
      </c>
      <c r="G59">
        <f>VLOOKUP(A59,putt!C$2:E$208,3,0)</f>
        <v>-0.23100000000000001</v>
      </c>
      <c r="H59">
        <f>(D59+E59)-G59</f>
        <v>1.107</v>
      </c>
      <c r="I59">
        <f>(D59*K$2)+(E59*L$2)+(F59*M$2)+(G59*N$2)</f>
        <v>0.14575000000000002</v>
      </c>
    </row>
    <row r="60" spans="1:9" x14ac:dyDescent="0.2">
      <c r="A60" t="str">
        <f>total!C59</f>
        <v>Luke List</v>
      </c>
      <c r="B60">
        <f>VLOOKUP(A60,total!C$2:I$208,7,0)</f>
        <v>45</v>
      </c>
      <c r="C60">
        <f>VLOOKUP(A60, total!C$2:E$208,3,0)</f>
        <v>0.58299999999999996</v>
      </c>
      <c r="D60">
        <f>VLOOKUP(A60,ott!C$2:E$208,3,0)</f>
        <v>0.64100000000000001</v>
      </c>
      <c r="E60">
        <f>VLOOKUP(A60,app!C$2:E$208,3,0)</f>
        <v>6.7000000000000004E-2</v>
      </c>
      <c r="F60">
        <f>VLOOKUP(A60,arg!C$2:E$208,3,0)</f>
        <v>0.04</v>
      </c>
      <c r="G60">
        <f>VLOOKUP(A60,putt!C$2:E$208,3,0)</f>
        <v>-0.16600000000000001</v>
      </c>
      <c r="H60">
        <f>(D60+E60)-G60</f>
        <v>0.874</v>
      </c>
      <c r="I60">
        <f>(D60*K$2)+(E60*L$2)+(F60*M$2)+(G60*N$2)</f>
        <v>0.14549999999999999</v>
      </c>
    </row>
    <row r="61" spans="1:9" x14ac:dyDescent="0.2">
      <c r="A61" t="str">
        <f>total!C60</f>
        <v>Denny McCarthy</v>
      </c>
      <c r="B61">
        <f>VLOOKUP(A61,total!C$2:I$208,7,0)</f>
        <v>47</v>
      </c>
      <c r="C61">
        <f>VLOOKUP(A61, total!C$2:E$208,3,0)</f>
        <v>0.58299999999999996</v>
      </c>
      <c r="D61">
        <f>VLOOKUP(A61,ott!C$2:E$208,3,0)</f>
        <v>8.5999999999999993E-2</v>
      </c>
      <c r="E61">
        <f>VLOOKUP(A61,app!C$2:E$208,3,0)</f>
        <v>-0.33800000000000002</v>
      </c>
      <c r="F61">
        <f>VLOOKUP(A61,arg!C$2:E$208,3,0)</f>
        <v>6.6000000000000003E-2</v>
      </c>
      <c r="G61">
        <f>VLOOKUP(A61,putt!C$2:E$208,3,0)</f>
        <v>0.76900000000000002</v>
      </c>
      <c r="H61">
        <f>(D61+E61)-G61</f>
        <v>-1.0209999999999999</v>
      </c>
      <c r="I61">
        <f>(D61*K$2)+(E61*L$2)+(F61*M$2)+(G61*N$2)</f>
        <v>0.14574999999999999</v>
      </c>
    </row>
    <row r="62" spans="1:9" x14ac:dyDescent="0.2">
      <c r="A62" t="str">
        <f>total!C62</f>
        <v>Ian Poulter</v>
      </c>
      <c r="B62">
        <f>VLOOKUP(A62,total!C$2:I$208,7,0)</f>
        <v>32</v>
      </c>
      <c r="C62">
        <f>VLOOKUP(A62, total!C$2:E$208,3,0)</f>
        <v>0.57899999999999996</v>
      </c>
      <c r="D62">
        <f>VLOOKUP(A62,ott!C$2:E$208,3,0)</f>
        <v>0.14000000000000001</v>
      </c>
      <c r="E62">
        <f>VLOOKUP(A62,app!C$2:E$208,3,0)</f>
        <v>8.9999999999999993E-3</v>
      </c>
      <c r="F62">
        <f>VLOOKUP(A62,arg!C$2:E$208,3,0)</f>
        <v>0.115</v>
      </c>
      <c r="G62">
        <f>VLOOKUP(A62,putt!C$2:E$208,3,0)</f>
        <v>0.314</v>
      </c>
      <c r="H62">
        <f>(D62+E62)-G62</f>
        <v>-0.16499999999999998</v>
      </c>
      <c r="I62">
        <f>(D62*K$2)+(E62*L$2)+(F62*M$2)+(G62*N$2)</f>
        <v>0.14450000000000002</v>
      </c>
    </row>
    <row r="63" spans="1:9" x14ac:dyDescent="0.2">
      <c r="A63" t="str">
        <f>total!C63</f>
        <v>Francesco Molinari</v>
      </c>
      <c r="B63">
        <f>VLOOKUP(A63,total!C$2:I$208,7,0)</f>
        <v>30</v>
      </c>
      <c r="C63">
        <f>VLOOKUP(A63, total!C$2:E$208,3,0)</f>
        <v>0.57199999999999995</v>
      </c>
      <c r="D63">
        <f>VLOOKUP(A63,ott!C$2:E$208,3,0)</f>
        <v>0.20300000000000001</v>
      </c>
      <c r="E63">
        <f>VLOOKUP(A63,app!C$2:E$208,3,0)</f>
        <v>8.6999999999999994E-2</v>
      </c>
      <c r="F63">
        <f>VLOOKUP(A63,arg!C$2:E$208,3,0)</f>
        <v>0.252</v>
      </c>
      <c r="G63">
        <f>VLOOKUP(A63,putt!C$2:E$208,3,0)</f>
        <v>2.9000000000000001E-2</v>
      </c>
      <c r="H63">
        <f>(D63+E63)-G63</f>
        <v>0.26100000000000001</v>
      </c>
      <c r="I63">
        <f>(D63*K$2)+(E63*L$2)+(F63*M$2)+(G63*N$2)</f>
        <v>0.14275000000000002</v>
      </c>
    </row>
    <row r="64" spans="1:9" x14ac:dyDescent="0.2">
      <c r="A64" t="str">
        <f>total!C64</f>
        <v>Nate Lashley</v>
      </c>
      <c r="B64">
        <f>VLOOKUP(A64,total!C$2:I$208,7,0)</f>
        <v>35</v>
      </c>
      <c r="C64">
        <f>VLOOKUP(A64, total!C$2:E$208,3,0)</f>
        <v>0.56999999999999995</v>
      </c>
      <c r="D64">
        <f>VLOOKUP(A64,ott!C$2:E$208,3,0)</f>
        <v>-0.23599999999999999</v>
      </c>
      <c r="E64">
        <f>VLOOKUP(A64,app!C$2:E$208,3,0)</f>
        <v>0.65200000000000002</v>
      </c>
      <c r="F64">
        <f>VLOOKUP(A64,arg!C$2:E$208,3,0)</f>
        <v>-7.6999999999999999E-2</v>
      </c>
      <c r="G64">
        <f>VLOOKUP(A64,putt!C$2:E$208,3,0)</f>
        <v>0.23100000000000001</v>
      </c>
      <c r="H64">
        <f>(D64+E64)-G64</f>
        <v>0.18500000000000003</v>
      </c>
      <c r="I64">
        <f>(D64*K$2)+(E64*L$2)+(F64*M$2)+(G64*N$2)</f>
        <v>0.14250000000000002</v>
      </c>
    </row>
    <row r="65" spans="1:9" x14ac:dyDescent="0.2">
      <c r="A65" t="str">
        <f>total!C65</f>
        <v>Peter Malnati</v>
      </c>
      <c r="B65">
        <f>VLOOKUP(A65,total!C$2:I$208,7,0)</f>
        <v>53</v>
      </c>
      <c r="C65">
        <f>VLOOKUP(A65, total!C$2:E$208,3,0)</f>
        <v>0.56100000000000005</v>
      </c>
      <c r="D65">
        <f>VLOOKUP(A65,ott!C$2:E$208,3,0)</f>
        <v>-0.38400000000000001</v>
      </c>
      <c r="E65">
        <f>VLOOKUP(A65,app!C$2:E$208,3,0)</f>
        <v>0.32600000000000001</v>
      </c>
      <c r="F65">
        <f>VLOOKUP(A65,arg!C$2:E$208,3,0)</f>
        <v>7.8E-2</v>
      </c>
      <c r="G65">
        <f>VLOOKUP(A65,putt!C$2:E$208,3,0)</f>
        <v>0.54100000000000004</v>
      </c>
      <c r="H65">
        <f>(D65+E65)-G65</f>
        <v>-0.59899999999999998</v>
      </c>
      <c r="I65">
        <f>(D65*K$2)+(E65*L$2)+(F65*M$2)+(G65*N$2)</f>
        <v>0.14025000000000001</v>
      </c>
    </row>
    <row r="66" spans="1:9" x14ac:dyDescent="0.2">
      <c r="A66" t="str">
        <f>total!C66</f>
        <v>Sam Ryder</v>
      </c>
      <c r="B66">
        <f>VLOOKUP(A66,total!C$2:I$208,7,0)</f>
        <v>40</v>
      </c>
      <c r="C66">
        <f>VLOOKUP(A66, total!C$2:E$208,3,0)</f>
        <v>0.51</v>
      </c>
      <c r="D66">
        <f>VLOOKUP(A66,ott!C$2:E$208,3,0)</f>
        <v>7.9000000000000001E-2</v>
      </c>
      <c r="E66">
        <f>VLOOKUP(A66,app!C$2:E$208,3,0)</f>
        <v>0.25</v>
      </c>
      <c r="F66">
        <f>VLOOKUP(A66,arg!C$2:E$208,3,0)</f>
        <v>-0.14699999999999999</v>
      </c>
      <c r="G66">
        <f>VLOOKUP(A66,putt!C$2:E$208,3,0)</f>
        <v>0.32800000000000001</v>
      </c>
      <c r="H66">
        <f>(D66+E66)-G66</f>
        <v>1.0000000000000009E-3</v>
      </c>
      <c r="I66">
        <f>(D66*K$2)+(E66*L$2)+(F66*M$2)+(G66*N$2)</f>
        <v>0.1275</v>
      </c>
    </row>
    <row r="67" spans="1:9" x14ac:dyDescent="0.2">
      <c r="A67" t="str">
        <f>total!C67</f>
        <v>Brian Stuard</v>
      </c>
      <c r="B67">
        <f>VLOOKUP(A67,total!C$2:I$208,7,0)</f>
        <v>59</v>
      </c>
      <c r="C67">
        <f>VLOOKUP(A67, total!C$2:E$208,3,0)</f>
        <v>0.504</v>
      </c>
      <c r="D67">
        <f>VLOOKUP(A67,ott!C$2:E$208,3,0)</f>
        <v>-0.21</v>
      </c>
      <c r="E67">
        <f>VLOOKUP(A67,app!C$2:E$208,3,0)</f>
        <v>0.25</v>
      </c>
      <c r="F67">
        <f>VLOOKUP(A67,arg!C$2:E$208,3,0)</f>
        <v>0.317</v>
      </c>
      <c r="G67">
        <f>VLOOKUP(A67,putt!C$2:E$208,3,0)</f>
        <v>0.14699999999999999</v>
      </c>
      <c r="H67">
        <f>(D67+E67)-G67</f>
        <v>-0.10699999999999998</v>
      </c>
      <c r="I67">
        <f>(D67*K$2)+(E67*L$2)+(F67*M$2)+(G67*N$2)</f>
        <v>0.126</v>
      </c>
    </row>
    <row r="68" spans="1:9" x14ac:dyDescent="0.2">
      <c r="A68" t="str">
        <f>total!C68</f>
        <v>Jordan Spieth</v>
      </c>
      <c r="B68">
        <f>VLOOKUP(A68,total!C$2:I$208,7,0)</f>
        <v>49</v>
      </c>
      <c r="C68">
        <f>VLOOKUP(A68, total!C$2:E$208,3,0)</f>
        <v>0.496</v>
      </c>
      <c r="D68">
        <f>VLOOKUP(A68,ott!C$2:E$208,3,0)</f>
        <v>-0.36599999999999999</v>
      </c>
      <c r="E68">
        <f>VLOOKUP(A68,app!C$2:E$208,3,0)</f>
        <v>-0.124</v>
      </c>
      <c r="F68">
        <f>VLOOKUP(A68,arg!C$2:E$208,3,0)</f>
        <v>0.22700000000000001</v>
      </c>
      <c r="G68">
        <f>VLOOKUP(A68,putt!C$2:E$208,3,0)</f>
        <v>0.75800000000000001</v>
      </c>
      <c r="H68">
        <f>(D68+E68)-G68</f>
        <v>-1.248</v>
      </c>
      <c r="I68">
        <f>(D68*K$2)+(E68*L$2)+(F68*M$2)+(G68*N$2)</f>
        <v>0.12375</v>
      </c>
    </row>
    <row r="69" spans="1:9" x14ac:dyDescent="0.2">
      <c r="A69" t="str">
        <f>total!C69</f>
        <v>Kevin Na</v>
      </c>
      <c r="B69">
        <f>VLOOKUP(A69,total!C$2:I$208,7,0)</f>
        <v>35</v>
      </c>
      <c r="C69">
        <f>VLOOKUP(A69, total!C$2:E$208,3,0)</f>
        <v>0.49099999999999999</v>
      </c>
      <c r="D69">
        <f>VLOOKUP(A69,ott!C$2:E$208,3,0)</f>
        <v>-0.17599999999999999</v>
      </c>
      <c r="E69">
        <f>VLOOKUP(A69,app!C$2:E$208,3,0)</f>
        <v>0.18099999999999999</v>
      </c>
      <c r="F69">
        <f>VLOOKUP(A69,arg!C$2:E$208,3,0)</f>
        <v>0.35</v>
      </c>
      <c r="G69">
        <f>VLOOKUP(A69,putt!C$2:E$208,3,0)</f>
        <v>0.13500000000000001</v>
      </c>
      <c r="H69">
        <f>(D69+E69)-G69</f>
        <v>-0.13</v>
      </c>
      <c r="I69">
        <f>(D69*K$2)+(E69*L$2)+(F69*M$2)+(G69*N$2)</f>
        <v>0.1225</v>
      </c>
    </row>
    <row r="70" spans="1:9" x14ac:dyDescent="0.2">
      <c r="A70" t="str">
        <f>total!C70</f>
        <v>Vaughn Taylor</v>
      </c>
      <c r="B70">
        <f>VLOOKUP(A70,total!C$2:I$208,7,0)</f>
        <v>58</v>
      </c>
      <c r="C70">
        <f>VLOOKUP(A70, total!C$2:E$208,3,0)</f>
        <v>0.48599999999999999</v>
      </c>
      <c r="D70">
        <f>VLOOKUP(A70,ott!C$2:E$208,3,0)</f>
        <v>-0.247</v>
      </c>
      <c r="E70">
        <f>VLOOKUP(A70,app!C$2:E$208,3,0)</f>
        <v>0.11</v>
      </c>
      <c r="F70">
        <f>VLOOKUP(A70,arg!C$2:E$208,3,0)</f>
        <v>-9.5000000000000001E-2</v>
      </c>
      <c r="G70">
        <f>VLOOKUP(A70,putt!C$2:E$208,3,0)</f>
        <v>0.71899999999999997</v>
      </c>
      <c r="H70">
        <f>(D70+E70)-G70</f>
        <v>-0.85599999999999998</v>
      </c>
      <c r="I70">
        <f>(D70*K$2)+(E70*L$2)+(F70*M$2)+(G70*N$2)</f>
        <v>0.12175</v>
      </c>
    </row>
    <row r="71" spans="1:9" x14ac:dyDescent="0.2">
      <c r="A71" t="str">
        <f>total!C71</f>
        <v>Patrick Reed</v>
      </c>
      <c r="B71">
        <f>VLOOKUP(A71,total!C$2:I$208,7,0)</f>
        <v>41</v>
      </c>
      <c r="C71">
        <f>VLOOKUP(A71, total!C$2:E$208,3,0)</f>
        <v>0.47399999999999998</v>
      </c>
      <c r="D71">
        <f>VLOOKUP(A71,ott!C$2:E$208,3,0)</f>
        <v>3.3000000000000002E-2</v>
      </c>
      <c r="E71">
        <f>VLOOKUP(A71,app!C$2:E$208,3,0)</f>
        <v>-0.108</v>
      </c>
      <c r="F71">
        <f>VLOOKUP(A71,arg!C$2:E$208,3,0)</f>
        <v>0.41699999999999998</v>
      </c>
      <c r="G71">
        <f>VLOOKUP(A71,putt!C$2:E$208,3,0)</f>
        <v>0.13200000000000001</v>
      </c>
      <c r="H71">
        <f>(D71+E71)-G71</f>
        <v>-0.20700000000000002</v>
      </c>
      <c r="I71">
        <f>(D71*K$2)+(E71*L$2)+(F71*M$2)+(G71*N$2)</f>
        <v>0.11849999999999999</v>
      </c>
    </row>
    <row r="72" spans="1:9" x14ac:dyDescent="0.2">
      <c r="A72" t="str">
        <f>total!C72</f>
        <v>Max Homa</v>
      </c>
      <c r="B72">
        <f>VLOOKUP(A72,total!C$2:I$208,7,0)</f>
        <v>48</v>
      </c>
      <c r="C72">
        <f>VLOOKUP(A72, total!C$2:E$208,3,0)</f>
        <v>0.47199999999999998</v>
      </c>
      <c r="D72">
        <f>VLOOKUP(A72,ott!C$2:E$208,3,0)</f>
        <v>0.26600000000000001</v>
      </c>
      <c r="E72">
        <f>VLOOKUP(A72,app!C$2:E$208,3,0)</f>
        <v>0.29799999999999999</v>
      </c>
      <c r="F72">
        <f>VLOOKUP(A72,arg!C$2:E$208,3,0)</f>
        <v>-0.27500000000000002</v>
      </c>
      <c r="G72">
        <f>VLOOKUP(A72,putt!C$2:E$208,3,0)</f>
        <v>0.183</v>
      </c>
      <c r="H72">
        <f>(D72+E72)-G72</f>
        <v>0.38100000000000006</v>
      </c>
      <c r="I72">
        <f>(D72*K$2)+(E72*L$2)+(F72*M$2)+(G72*N$2)</f>
        <v>0.11800000000000001</v>
      </c>
    </row>
    <row r="73" spans="1:9" x14ac:dyDescent="0.2">
      <c r="A73" t="str">
        <f>total!C73</f>
        <v>Kevin Kisner</v>
      </c>
      <c r="B73">
        <f>VLOOKUP(A73,total!C$2:I$208,7,0)</f>
        <v>47</v>
      </c>
      <c r="C73">
        <f>VLOOKUP(A73, total!C$2:E$208,3,0)</f>
        <v>0.46100000000000002</v>
      </c>
      <c r="D73">
        <f>VLOOKUP(A73,ott!C$2:E$208,3,0)</f>
        <v>0.26800000000000002</v>
      </c>
      <c r="E73">
        <f>VLOOKUP(A73,app!C$2:E$208,3,0)</f>
        <v>6.8000000000000005E-2</v>
      </c>
      <c r="F73">
        <f>VLOOKUP(A73,arg!C$2:E$208,3,0)</f>
        <v>-0.214</v>
      </c>
      <c r="G73">
        <f>VLOOKUP(A73,putt!C$2:E$208,3,0)</f>
        <v>0.33900000000000002</v>
      </c>
      <c r="H73">
        <f>(D73+E73)-G73</f>
        <v>-3.0000000000000027E-3</v>
      </c>
      <c r="I73">
        <f>(D73*K$2)+(E73*L$2)+(F73*M$2)+(G73*N$2)</f>
        <v>0.11525000000000002</v>
      </c>
    </row>
    <row r="74" spans="1:9" x14ac:dyDescent="0.2">
      <c r="A74" t="str">
        <f>total!C74</f>
        <v>Zach Johnson</v>
      </c>
      <c r="B74">
        <f>VLOOKUP(A74,total!C$2:I$208,7,0)</f>
        <v>45</v>
      </c>
      <c r="C74">
        <f>VLOOKUP(A74, total!C$2:E$208,3,0)</f>
        <v>0.45100000000000001</v>
      </c>
      <c r="D74">
        <f>VLOOKUP(A74,ott!C$2:E$208,3,0)</f>
        <v>-3.0000000000000001E-3</v>
      </c>
      <c r="E74">
        <f>VLOOKUP(A74,app!C$2:E$208,3,0)</f>
        <v>0.29699999999999999</v>
      </c>
      <c r="F74">
        <f>VLOOKUP(A74,arg!C$2:E$208,3,0)</f>
        <v>0.17199999999999999</v>
      </c>
      <c r="G74">
        <f>VLOOKUP(A74,putt!C$2:E$208,3,0)</f>
        <v>-1.6E-2</v>
      </c>
      <c r="H74">
        <f>(D74+E74)-G74</f>
        <v>0.31</v>
      </c>
      <c r="I74">
        <f>(D74*K$2)+(E74*L$2)+(F74*M$2)+(G74*N$2)</f>
        <v>0.11249999999999999</v>
      </c>
    </row>
    <row r="75" spans="1:9" x14ac:dyDescent="0.2">
      <c r="A75" t="str">
        <f>total!C75</f>
        <v>Si Woo Kim</v>
      </c>
      <c r="B75">
        <f>VLOOKUP(A75,total!C$2:I$208,7,0)</f>
        <v>41</v>
      </c>
      <c r="C75">
        <f>VLOOKUP(A75, total!C$2:E$208,3,0)</f>
        <v>0.44500000000000001</v>
      </c>
      <c r="D75">
        <f>VLOOKUP(A75,ott!C$2:E$208,3,0)</f>
        <v>-3.9E-2</v>
      </c>
      <c r="E75">
        <f>VLOOKUP(A75,app!C$2:E$208,3,0)</f>
        <v>-0.255</v>
      </c>
      <c r="F75">
        <f>VLOOKUP(A75,arg!C$2:E$208,3,0)</f>
        <v>0.42799999999999999</v>
      </c>
      <c r="G75">
        <f>VLOOKUP(A75,putt!C$2:E$208,3,0)</f>
        <v>0.311</v>
      </c>
      <c r="H75">
        <f>(D75+E75)-G75</f>
        <v>-0.60499999999999998</v>
      </c>
      <c r="I75">
        <f>(D75*K$2)+(E75*L$2)+(F75*M$2)+(G75*N$2)</f>
        <v>0.11125</v>
      </c>
    </row>
    <row r="76" spans="1:9" x14ac:dyDescent="0.2">
      <c r="A76" t="str">
        <f>total!C76</f>
        <v>Danny Willett</v>
      </c>
      <c r="B76">
        <f>VLOOKUP(A76,total!C$2:I$208,7,0)</f>
        <v>42</v>
      </c>
      <c r="C76">
        <f>VLOOKUP(A76, total!C$2:E$208,3,0)</f>
        <v>0.42299999999999999</v>
      </c>
      <c r="D76">
        <f>VLOOKUP(A76,ott!C$2:E$208,3,0)</f>
        <v>-4.8000000000000001E-2</v>
      </c>
      <c r="E76">
        <f>VLOOKUP(A76,app!C$2:E$208,3,0)</f>
        <v>0.41599999999999998</v>
      </c>
      <c r="F76">
        <f>VLOOKUP(A76,arg!C$2:E$208,3,0)</f>
        <v>0.182</v>
      </c>
      <c r="G76">
        <f>VLOOKUP(A76,putt!C$2:E$208,3,0)</f>
        <v>-0.128</v>
      </c>
      <c r="H76">
        <f>(D76+E76)-G76</f>
        <v>0.496</v>
      </c>
      <c r="I76">
        <f>(D76*K$2)+(E76*L$2)+(F76*M$2)+(G76*N$2)</f>
        <v>0.10550000000000001</v>
      </c>
    </row>
    <row r="77" spans="1:9" x14ac:dyDescent="0.2">
      <c r="A77" t="str">
        <f>total!C77</f>
        <v>Bubba Watson</v>
      </c>
      <c r="B77">
        <f>VLOOKUP(A77,total!C$2:I$208,7,0)</f>
        <v>38</v>
      </c>
      <c r="C77">
        <f>VLOOKUP(A77, total!C$2:E$208,3,0)</f>
        <v>0.41399999999999998</v>
      </c>
      <c r="D77">
        <f>VLOOKUP(A77,ott!C$2:E$208,3,0)</f>
        <v>0.97799999999999998</v>
      </c>
      <c r="E77">
        <f>VLOOKUP(A77,app!C$2:E$208,3,0)</f>
        <v>-5.5E-2</v>
      </c>
      <c r="F77">
        <f>VLOOKUP(A77,arg!C$2:E$208,3,0)</f>
        <v>-5.6000000000000001E-2</v>
      </c>
      <c r="G77">
        <f>VLOOKUP(A77,putt!C$2:E$208,3,0)</f>
        <v>-0.45300000000000001</v>
      </c>
      <c r="H77">
        <f>(D77+E77)-G77</f>
        <v>1.3759999999999999</v>
      </c>
      <c r="I77">
        <f>(D77*K$2)+(E77*L$2)+(F77*M$2)+(G77*N$2)</f>
        <v>0.10349999999999997</v>
      </c>
    </row>
    <row r="78" spans="1:9" x14ac:dyDescent="0.2">
      <c r="A78" t="str">
        <f>total!C78</f>
        <v>Adam Schenk</v>
      </c>
      <c r="B78">
        <f>VLOOKUP(A78,total!C$2:I$208,7,0)</f>
        <v>60</v>
      </c>
      <c r="C78">
        <f>VLOOKUP(A78, total!C$2:E$208,3,0)</f>
        <v>0.41099999999999998</v>
      </c>
      <c r="D78">
        <f>VLOOKUP(A78,ott!C$2:E$208,3,0)</f>
        <v>2.9000000000000001E-2</v>
      </c>
      <c r="E78">
        <f>VLOOKUP(A78,app!C$2:E$208,3,0)</f>
        <v>0.33700000000000002</v>
      </c>
      <c r="F78">
        <f>VLOOKUP(A78,arg!C$2:E$208,3,0)</f>
        <v>-0.27700000000000002</v>
      </c>
      <c r="G78">
        <f>VLOOKUP(A78,putt!C$2:E$208,3,0)</f>
        <v>0.32300000000000001</v>
      </c>
      <c r="H78">
        <f>(D78+E78)-G78</f>
        <v>4.3000000000000038E-2</v>
      </c>
      <c r="I78">
        <f>(D78*K$2)+(E78*L$2)+(F78*M$2)+(G78*N$2)</f>
        <v>0.10300000000000001</v>
      </c>
    </row>
    <row r="79" spans="1:9" x14ac:dyDescent="0.2">
      <c r="A79" t="str">
        <f>total!C79</f>
        <v>Aaron Baddeley</v>
      </c>
      <c r="B79">
        <f>VLOOKUP(A79,total!C$2:I$208,7,0)</f>
        <v>40</v>
      </c>
      <c r="C79">
        <f>VLOOKUP(A79, total!C$2:E$208,3,0)</f>
        <v>0.40500000000000003</v>
      </c>
      <c r="D79">
        <f>VLOOKUP(A79,ott!C$2:E$208,3,0)</f>
        <v>-0.439</v>
      </c>
      <c r="E79">
        <f>VLOOKUP(A79,app!C$2:E$208,3,0)</f>
        <v>-0.317</v>
      </c>
      <c r="F79">
        <f>VLOOKUP(A79,arg!C$2:E$208,3,0)</f>
        <v>0.48499999999999999</v>
      </c>
      <c r="G79">
        <f>VLOOKUP(A79,putt!C$2:E$208,3,0)</f>
        <v>0.67500000000000004</v>
      </c>
      <c r="H79">
        <f>(D79+E79)-G79</f>
        <v>-1.431</v>
      </c>
      <c r="I79">
        <f>(D79*K$2)+(E79*L$2)+(F79*M$2)+(G79*N$2)</f>
        <v>0.10100000000000001</v>
      </c>
    </row>
    <row r="80" spans="1:9" x14ac:dyDescent="0.2">
      <c r="A80" t="str">
        <f>total!C80</f>
        <v>Matt Every</v>
      </c>
      <c r="B80">
        <f>VLOOKUP(A80,total!C$2:I$208,7,0)</f>
        <v>25</v>
      </c>
      <c r="C80">
        <f>VLOOKUP(A80, total!C$2:E$208,3,0)</f>
        <v>0.40300000000000002</v>
      </c>
      <c r="D80">
        <f>VLOOKUP(A80,ott!C$2:E$208,3,0)</f>
        <v>0.156</v>
      </c>
      <c r="E80">
        <f>VLOOKUP(A80,app!C$2:E$208,3,0)</f>
        <v>0.16300000000000001</v>
      </c>
      <c r="F80">
        <f>VLOOKUP(A80,arg!C$2:E$208,3,0)</f>
        <v>2.8000000000000001E-2</v>
      </c>
      <c r="G80">
        <f>VLOOKUP(A80,putt!C$2:E$208,3,0)</f>
        <v>5.7000000000000002E-2</v>
      </c>
      <c r="H80">
        <f>(D80+E80)-G80</f>
        <v>0.26200000000000001</v>
      </c>
      <c r="I80">
        <f>(D80*K$2)+(E80*L$2)+(F80*M$2)+(G80*N$2)</f>
        <v>0.10100000000000001</v>
      </c>
    </row>
    <row r="81" spans="1:9" x14ac:dyDescent="0.2">
      <c r="A81" t="str">
        <f>total!C81</f>
        <v>Dylan Frittelli</v>
      </c>
      <c r="B81">
        <f>VLOOKUP(A81,total!C$2:I$208,7,0)</f>
        <v>44</v>
      </c>
      <c r="C81">
        <f>VLOOKUP(A81, total!C$2:E$208,3,0)</f>
        <v>0.4</v>
      </c>
      <c r="D81">
        <f>VLOOKUP(A81,ott!C$2:E$208,3,0)</f>
        <v>0.30099999999999999</v>
      </c>
      <c r="E81">
        <f>VLOOKUP(A81,app!C$2:E$208,3,0)</f>
        <v>0.16</v>
      </c>
      <c r="F81">
        <f>VLOOKUP(A81,arg!C$2:E$208,3,0)</f>
        <v>7.3999999999999996E-2</v>
      </c>
      <c r="G81">
        <f>VLOOKUP(A81,putt!C$2:E$208,3,0)</f>
        <v>-0.13500000000000001</v>
      </c>
      <c r="H81">
        <f>(D81+E81)-G81</f>
        <v>0.59599999999999997</v>
      </c>
      <c r="I81">
        <f>(D81*K$2)+(E81*L$2)+(F81*M$2)+(G81*N$2)</f>
        <v>9.9999999999999978E-2</v>
      </c>
    </row>
    <row r="82" spans="1:9" x14ac:dyDescent="0.2">
      <c r="A82" t="str">
        <f>total!C82</f>
        <v>Jonas Blixt</v>
      </c>
      <c r="B82">
        <f>VLOOKUP(A82,total!C$2:I$208,7,0)</f>
        <v>52</v>
      </c>
      <c r="C82">
        <f>VLOOKUP(A82, total!C$2:E$208,3,0)</f>
        <v>0.39900000000000002</v>
      </c>
      <c r="D82">
        <f>VLOOKUP(A82,ott!C$2:E$208,3,0)</f>
        <v>8.4000000000000005E-2</v>
      </c>
      <c r="E82">
        <f>VLOOKUP(A82,app!C$2:E$208,3,0)</f>
        <v>3.1E-2</v>
      </c>
      <c r="F82">
        <f>VLOOKUP(A82,arg!C$2:E$208,3,0)</f>
        <v>-1.7000000000000001E-2</v>
      </c>
      <c r="G82">
        <f>VLOOKUP(A82,putt!C$2:E$208,3,0)</f>
        <v>0.30099999999999999</v>
      </c>
      <c r="H82">
        <f>(D82+E82)-G82</f>
        <v>-0.186</v>
      </c>
      <c r="I82">
        <f>(D82*K$2)+(E82*L$2)+(F82*M$2)+(G82*N$2)</f>
        <v>9.9750000000000005E-2</v>
      </c>
    </row>
    <row r="83" spans="1:9" x14ac:dyDescent="0.2">
      <c r="A83" t="str">
        <f>total!C83</f>
        <v>Cameron Smith</v>
      </c>
      <c r="B83">
        <f>VLOOKUP(A83,total!C$2:I$208,7,0)</f>
        <v>37</v>
      </c>
      <c r="C83">
        <f>VLOOKUP(A83, total!C$2:E$208,3,0)</f>
        <v>0.379</v>
      </c>
      <c r="D83">
        <f>VLOOKUP(A83,ott!C$2:E$208,3,0)</f>
        <v>-0.34200000000000003</v>
      </c>
      <c r="E83">
        <f>VLOOKUP(A83,app!C$2:E$208,3,0)</f>
        <v>0.182</v>
      </c>
      <c r="F83">
        <f>VLOOKUP(A83,arg!C$2:E$208,3,0)</f>
        <v>0.253</v>
      </c>
      <c r="G83">
        <f>VLOOKUP(A83,putt!C$2:E$208,3,0)</f>
        <v>0.28699999999999998</v>
      </c>
      <c r="H83">
        <f>(D83+E83)-G83</f>
        <v>-0.44700000000000001</v>
      </c>
      <c r="I83">
        <f>(D83*K$2)+(E83*L$2)+(F83*M$2)+(G83*N$2)</f>
        <v>9.4999999999999987E-2</v>
      </c>
    </row>
    <row r="84" spans="1:9" x14ac:dyDescent="0.2">
      <c r="A84" t="str">
        <f>total!C84</f>
        <v>Nick Taylor</v>
      </c>
      <c r="B84">
        <f>VLOOKUP(A84,total!C$2:I$208,7,0)</f>
        <v>63</v>
      </c>
      <c r="C84">
        <f>VLOOKUP(A84, total!C$2:E$208,3,0)</f>
        <v>0.377</v>
      </c>
      <c r="D84">
        <f>VLOOKUP(A84,ott!C$2:E$208,3,0)</f>
        <v>9.0999999999999998E-2</v>
      </c>
      <c r="E84">
        <f>VLOOKUP(A84,app!C$2:E$208,3,0)</f>
        <v>-0.125</v>
      </c>
      <c r="F84">
        <f>VLOOKUP(A84,arg!C$2:E$208,3,0)</f>
        <v>-6.0000000000000001E-3</v>
      </c>
      <c r="G84">
        <f>VLOOKUP(A84,putt!C$2:E$208,3,0)</f>
        <v>0.41699999999999998</v>
      </c>
      <c r="H84">
        <f>(D84+E84)-G84</f>
        <v>-0.45099999999999996</v>
      </c>
      <c r="I84">
        <f>(D84*K$2)+(E84*L$2)+(F84*M$2)+(G84*N$2)</f>
        <v>9.425E-2</v>
      </c>
    </row>
    <row r="85" spans="1:9" x14ac:dyDescent="0.2">
      <c r="A85" t="str">
        <f>total!C85</f>
        <v>Hank Lebioda</v>
      </c>
      <c r="B85">
        <f>VLOOKUP(A85,total!C$2:I$208,7,0)</f>
        <v>39</v>
      </c>
      <c r="C85">
        <f>VLOOKUP(A85, total!C$2:E$208,3,0)</f>
        <v>0.373</v>
      </c>
      <c r="D85">
        <f>VLOOKUP(A85,ott!C$2:E$208,3,0)</f>
        <v>0.23</v>
      </c>
      <c r="E85">
        <f>VLOOKUP(A85,app!C$2:E$208,3,0)</f>
        <v>0.246</v>
      </c>
      <c r="F85">
        <f>VLOOKUP(A85,arg!C$2:E$208,3,0)</f>
        <v>0.24399999999999999</v>
      </c>
      <c r="G85">
        <f>VLOOKUP(A85,putt!C$2:E$208,3,0)</f>
        <v>-0.34699999999999998</v>
      </c>
      <c r="H85">
        <f>(D85+E85)-G85</f>
        <v>0.82299999999999995</v>
      </c>
      <c r="I85">
        <f>(D85*K$2)+(E85*L$2)+(F85*M$2)+(G85*N$2)</f>
        <v>9.325E-2</v>
      </c>
    </row>
    <row r="86" spans="1:9" x14ac:dyDescent="0.2">
      <c r="A86" t="str">
        <f>total!C86</f>
        <v>Abraham Ancer</v>
      </c>
      <c r="B86">
        <f>VLOOKUP(A86,total!C$2:I$208,7,0)</f>
        <v>53</v>
      </c>
      <c r="C86">
        <f>VLOOKUP(A86, total!C$2:E$208,3,0)</f>
        <v>0.36899999999999999</v>
      </c>
      <c r="D86">
        <f>VLOOKUP(A86,ott!C$2:E$208,3,0)</f>
        <v>0.51800000000000002</v>
      </c>
      <c r="E86">
        <f>VLOOKUP(A86,app!C$2:E$208,3,0)</f>
        <v>-5.8999999999999997E-2</v>
      </c>
      <c r="F86">
        <f>VLOOKUP(A86,arg!C$2:E$208,3,0)</f>
        <v>-7.8E-2</v>
      </c>
      <c r="G86">
        <f>VLOOKUP(A86,putt!C$2:E$208,3,0)</f>
        <v>-1.2E-2</v>
      </c>
      <c r="H86">
        <f>(D86+E86)-G86</f>
        <v>0.47100000000000003</v>
      </c>
      <c r="I86">
        <f>(D86*K$2)+(E86*L$2)+(F86*M$2)+(G86*N$2)</f>
        <v>9.2249999999999999E-2</v>
      </c>
    </row>
    <row r="87" spans="1:9" x14ac:dyDescent="0.2">
      <c r="A87" t="str">
        <f>total!C87</f>
        <v>Martin Kaymer</v>
      </c>
      <c r="B87">
        <f>VLOOKUP(A87,total!C$2:I$208,7,0)</f>
        <v>38</v>
      </c>
      <c r="C87">
        <f>VLOOKUP(A87, total!C$2:E$208,3,0)</f>
        <v>0.36599999999999999</v>
      </c>
      <c r="D87">
        <f>VLOOKUP(A87,ott!C$2:E$208,3,0)</f>
        <v>-0.16500000000000001</v>
      </c>
      <c r="E87">
        <f>VLOOKUP(A87,app!C$2:E$208,3,0)</f>
        <v>0.439</v>
      </c>
      <c r="F87">
        <f>VLOOKUP(A87,arg!C$2:E$208,3,0)</f>
        <v>0.107</v>
      </c>
      <c r="G87">
        <f>VLOOKUP(A87,putt!C$2:E$208,3,0)</f>
        <v>-1.4E-2</v>
      </c>
      <c r="H87">
        <f>(D87+E87)-G87</f>
        <v>0.28800000000000003</v>
      </c>
      <c r="I87">
        <f>(D87*K$2)+(E87*L$2)+(F87*M$2)+(G87*N$2)</f>
        <v>9.1749999999999998E-2</v>
      </c>
    </row>
    <row r="88" spans="1:9" x14ac:dyDescent="0.2">
      <c r="A88" t="str">
        <f>total!C88</f>
        <v>Kiradech Aphibarnrat</v>
      </c>
      <c r="B88">
        <f>VLOOKUP(A88,total!C$2:I$208,7,0)</f>
        <v>35</v>
      </c>
      <c r="C88">
        <f>VLOOKUP(A88, total!C$2:E$208,3,0)</f>
        <v>0.33800000000000002</v>
      </c>
      <c r="D88">
        <f>VLOOKUP(A88,ott!C$2:E$208,3,0)</f>
        <v>0.108</v>
      </c>
      <c r="E88">
        <f>VLOOKUP(A88,app!C$2:E$208,3,0)</f>
        <v>-0.51200000000000001</v>
      </c>
      <c r="F88">
        <f>VLOOKUP(A88,arg!C$2:E$208,3,0)</f>
        <v>0.161</v>
      </c>
      <c r="G88">
        <f>VLOOKUP(A88,putt!C$2:E$208,3,0)</f>
        <v>0.58099999999999996</v>
      </c>
      <c r="H88">
        <f>(D88+E88)-G88</f>
        <v>-0.98499999999999999</v>
      </c>
      <c r="I88">
        <f>(D88*K$2)+(E88*L$2)+(F88*M$2)+(G88*N$2)</f>
        <v>8.4499999999999992E-2</v>
      </c>
    </row>
    <row r="89" spans="1:9" x14ac:dyDescent="0.2">
      <c r="A89" t="str">
        <f>total!C89</f>
        <v>SebastiÃ¡n MuÃ±oz</v>
      </c>
      <c r="B89">
        <f>VLOOKUP(A89,total!C$2:I$208,7,0)</f>
        <v>40</v>
      </c>
      <c r="C89">
        <f>VLOOKUP(A89, total!C$2:E$208,3,0)</f>
        <v>0.33300000000000002</v>
      </c>
      <c r="D89">
        <f>VLOOKUP(A89,ott!C$2:E$208,3,0)</f>
        <v>2.8000000000000001E-2</v>
      </c>
      <c r="E89">
        <f>VLOOKUP(A89,app!C$2:E$208,3,0)</f>
        <v>4.0000000000000001E-3</v>
      </c>
      <c r="F89">
        <f>VLOOKUP(A89,arg!C$2:E$208,3,0)</f>
        <v>0.38900000000000001</v>
      </c>
      <c r="G89">
        <f>VLOOKUP(A89,putt!C$2:E$208,3,0)</f>
        <v>-8.7999999999999995E-2</v>
      </c>
      <c r="H89">
        <f>(D89+E89)-G89</f>
        <v>0.12</v>
      </c>
      <c r="I89">
        <f>(D89*K$2)+(E89*L$2)+(F89*M$2)+(G89*N$2)</f>
        <v>8.3250000000000018E-2</v>
      </c>
    </row>
    <row r="90" spans="1:9" x14ac:dyDescent="0.2">
      <c r="A90" t="str">
        <f>total!C90</f>
        <v>Kevin Tway</v>
      </c>
      <c r="B90">
        <f>VLOOKUP(A90,total!C$2:I$208,7,0)</f>
        <v>45</v>
      </c>
      <c r="C90">
        <f>VLOOKUP(A90, total!C$2:E$208,3,0)</f>
        <v>0.32800000000000001</v>
      </c>
      <c r="D90">
        <f>VLOOKUP(A90,ott!C$2:E$208,3,0)</f>
        <v>-3.3000000000000002E-2</v>
      </c>
      <c r="E90">
        <f>VLOOKUP(A90,app!C$2:E$208,3,0)</f>
        <v>0.18099999999999999</v>
      </c>
      <c r="F90">
        <f>VLOOKUP(A90,arg!C$2:E$208,3,0)</f>
        <v>0.317</v>
      </c>
      <c r="G90">
        <f>VLOOKUP(A90,putt!C$2:E$208,3,0)</f>
        <v>-0.13600000000000001</v>
      </c>
      <c r="H90">
        <f>(D90+E90)-G90</f>
        <v>0.28400000000000003</v>
      </c>
      <c r="I90">
        <f>(D90*K$2)+(E90*L$2)+(F90*M$2)+(G90*N$2)</f>
        <v>8.224999999999999E-2</v>
      </c>
    </row>
    <row r="91" spans="1:9" x14ac:dyDescent="0.2">
      <c r="A91" t="str">
        <f>total!C91</f>
        <v>Pat Perez</v>
      </c>
      <c r="B91">
        <f>VLOOKUP(A91,total!C$2:I$208,7,0)</f>
        <v>29</v>
      </c>
      <c r="C91">
        <f>VLOOKUP(A91, total!C$2:E$208,3,0)</f>
        <v>0.32200000000000001</v>
      </c>
      <c r="D91">
        <f>VLOOKUP(A91,ott!C$2:E$208,3,0)</f>
        <v>-0.498</v>
      </c>
      <c r="E91">
        <f>VLOOKUP(A91,app!C$2:E$208,3,0)</f>
        <v>-4.2000000000000003E-2</v>
      </c>
      <c r="F91">
        <f>VLOOKUP(A91,arg!C$2:E$208,3,0)</f>
        <v>0.28699999999999998</v>
      </c>
      <c r="G91">
        <f>VLOOKUP(A91,putt!C$2:E$208,3,0)</f>
        <v>0.57499999999999996</v>
      </c>
      <c r="H91">
        <f>(D91+E91)-G91</f>
        <v>-1.115</v>
      </c>
      <c r="I91">
        <f>(D91*K$2)+(E91*L$2)+(F91*M$2)+(G91*N$2)</f>
        <v>8.0499999999999974E-2</v>
      </c>
    </row>
    <row r="92" spans="1:9" x14ac:dyDescent="0.2">
      <c r="A92" t="str">
        <f>total!C92</f>
        <v>Adam Hadwin</v>
      </c>
      <c r="B92">
        <f>VLOOKUP(A92,total!C$2:I$208,7,0)</f>
        <v>46</v>
      </c>
      <c r="C92">
        <f>VLOOKUP(A92, total!C$2:E$208,3,0)</f>
        <v>0.3</v>
      </c>
      <c r="D92">
        <f>VLOOKUP(A92,ott!C$2:E$208,3,0)</f>
        <v>0.45800000000000002</v>
      </c>
      <c r="E92">
        <f>VLOOKUP(A92,app!C$2:E$208,3,0)</f>
        <v>-0.108</v>
      </c>
      <c r="F92">
        <f>VLOOKUP(A92,arg!C$2:E$208,3,0)</f>
        <v>-0.187</v>
      </c>
      <c r="G92">
        <f>VLOOKUP(A92,putt!C$2:E$208,3,0)</f>
        <v>0.13700000000000001</v>
      </c>
      <c r="H92">
        <f>(D92+E92)-G92</f>
        <v>0.21300000000000002</v>
      </c>
      <c r="I92">
        <f>(D92*K$2)+(E92*L$2)+(F92*M$2)+(G92*N$2)</f>
        <v>7.5000000000000011E-2</v>
      </c>
    </row>
    <row r="93" spans="1:9" x14ac:dyDescent="0.2">
      <c r="A93" t="str">
        <f>total!C93</f>
        <v>Cameron Tringale</v>
      </c>
      <c r="B93">
        <f>VLOOKUP(A93,total!C$2:I$208,7,0)</f>
        <v>34</v>
      </c>
      <c r="C93">
        <f>VLOOKUP(A93, total!C$2:E$208,3,0)</f>
        <v>0.29899999999999999</v>
      </c>
      <c r="D93">
        <f>VLOOKUP(A93,ott!C$2:E$208,3,0)</f>
        <v>-0.27800000000000002</v>
      </c>
      <c r="E93">
        <f>VLOOKUP(A93,app!C$2:E$208,3,0)</f>
        <v>0.373</v>
      </c>
      <c r="F93">
        <f>VLOOKUP(A93,arg!C$2:E$208,3,0)</f>
        <v>-2.7E-2</v>
      </c>
      <c r="G93">
        <f>VLOOKUP(A93,putt!C$2:E$208,3,0)</f>
        <v>0.23100000000000001</v>
      </c>
      <c r="H93">
        <f>(D93+E93)-G93</f>
        <v>-0.13600000000000004</v>
      </c>
      <c r="I93">
        <f>(D93*K$2)+(E93*L$2)+(F93*M$2)+(G93*N$2)</f>
        <v>7.4749999999999997E-2</v>
      </c>
    </row>
    <row r="94" spans="1:9" x14ac:dyDescent="0.2">
      <c r="A94" t="str">
        <f>total!C94</f>
        <v>J.T. Poston</v>
      </c>
      <c r="B94">
        <f>VLOOKUP(A94,total!C$2:I$208,7,0)</f>
        <v>64</v>
      </c>
      <c r="C94">
        <f>VLOOKUP(A94, total!C$2:E$208,3,0)</f>
        <v>0.29699999999999999</v>
      </c>
      <c r="D94">
        <f>VLOOKUP(A94,ott!C$2:E$208,3,0)</f>
        <v>7.6999999999999999E-2</v>
      </c>
      <c r="E94">
        <f>VLOOKUP(A94,app!C$2:E$208,3,0)</f>
        <v>0.14000000000000001</v>
      </c>
      <c r="F94">
        <f>VLOOKUP(A94,arg!C$2:E$208,3,0)</f>
        <v>2.3E-2</v>
      </c>
      <c r="G94">
        <f>VLOOKUP(A94,putt!C$2:E$208,3,0)</f>
        <v>5.7000000000000002E-2</v>
      </c>
      <c r="H94">
        <f>(D94+E94)-G94</f>
        <v>0.16000000000000003</v>
      </c>
      <c r="I94">
        <f>(D94*K$2)+(E94*L$2)+(F94*M$2)+(G94*N$2)</f>
        <v>7.425000000000001E-2</v>
      </c>
    </row>
    <row r="95" spans="1:9" x14ac:dyDescent="0.2">
      <c r="A95" t="str">
        <f>total!C95</f>
        <v>Aaron Wise</v>
      </c>
      <c r="B95">
        <f>VLOOKUP(A95,total!C$2:I$208,7,0)</f>
        <v>42</v>
      </c>
      <c r="C95">
        <f>VLOOKUP(A95, total!C$2:E$208,3,0)</f>
        <v>0.27300000000000002</v>
      </c>
      <c r="D95">
        <f>VLOOKUP(A95,ott!C$2:E$208,3,0)</f>
        <v>0.51100000000000001</v>
      </c>
      <c r="E95">
        <f>VLOOKUP(A95,app!C$2:E$208,3,0)</f>
        <v>-7.4999999999999997E-2</v>
      </c>
      <c r="F95">
        <f>VLOOKUP(A95,arg!C$2:E$208,3,0)</f>
        <v>0.13800000000000001</v>
      </c>
      <c r="G95">
        <f>VLOOKUP(A95,putt!C$2:E$208,3,0)</f>
        <v>-0.30099999999999999</v>
      </c>
      <c r="H95">
        <f>(D95+E95)-G95</f>
        <v>0.73699999999999999</v>
      </c>
      <c r="I95">
        <f>(D95*K$2)+(E95*L$2)+(F95*M$2)+(G95*N$2)</f>
        <v>6.8250000000000019E-2</v>
      </c>
    </row>
    <row r="96" spans="1:9" x14ac:dyDescent="0.2">
      <c r="A96" t="str">
        <f>total!C96</f>
        <v>Keegan Bradley</v>
      </c>
      <c r="B96">
        <f>VLOOKUP(A96,total!C$2:I$208,7,0)</f>
        <v>47</v>
      </c>
      <c r="C96">
        <f>VLOOKUP(A96, total!C$2:E$208,3,0)</f>
        <v>0.26400000000000001</v>
      </c>
      <c r="D96">
        <f>VLOOKUP(A96,ott!C$2:E$208,3,0)</f>
        <v>0.111</v>
      </c>
      <c r="E96">
        <f>VLOOKUP(A96,app!C$2:E$208,3,0)</f>
        <v>0.99199999999999999</v>
      </c>
      <c r="F96">
        <f>VLOOKUP(A96,arg!C$2:E$208,3,0)</f>
        <v>-4.2999999999999997E-2</v>
      </c>
      <c r="G96">
        <f>VLOOKUP(A96,putt!C$2:E$208,3,0)</f>
        <v>-0.79600000000000004</v>
      </c>
      <c r="H96">
        <f>(D96+E96)-G96</f>
        <v>1.899</v>
      </c>
      <c r="I96">
        <f>(D96*K$2)+(E96*L$2)+(F96*M$2)+(G96*N$2)</f>
        <v>6.6000000000000003E-2</v>
      </c>
    </row>
    <row r="97" spans="1:9" x14ac:dyDescent="0.2">
      <c r="A97" t="str">
        <f>total!C97</f>
        <v>Sepp Straka</v>
      </c>
      <c r="B97">
        <f>VLOOKUP(A97,total!C$2:I$208,7,0)</f>
        <v>36</v>
      </c>
      <c r="C97">
        <f>VLOOKUP(A97, total!C$2:E$208,3,0)</f>
        <v>0.26100000000000001</v>
      </c>
      <c r="D97">
        <f>VLOOKUP(A97,ott!C$2:E$208,3,0)</f>
        <v>0.16800000000000001</v>
      </c>
      <c r="E97">
        <f>VLOOKUP(A97,app!C$2:E$208,3,0)</f>
        <v>0.38700000000000001</v>
      </c>
      <c r="F97">
        <f>VLOOKUP(A97,arg!C$2:E$208,3,0)</f>
        <v>-0.34399999999999997</v>
      </c>
      <c r="G97">
        <f>VLOOKUP(A97,putt!C$2:E$208,3,0)</f>
        <v>0.05</v>
      </c>
      <c r="H97">
        <f>(D97+E97)-G97</f>
        <v>0.505</v>
      </c>
      <c r="I97">
        <f>(D97*K$2)+(E97*L$2)+(F97*M$2)+(G97*N$2)</f>
        <v>6.5250000000000016E-2</v>
      </c>
    </row>
    <row r="98" spans="1:9" x14ac:dyDescent="0.2">
      <c r="A98" t="str">
        <f>total!C98</f>
        <v>Haotong Li</v>
      </c>
      <c r="B98">
        <f>VLOOKUP(A98,total!C$2:I$208,7,0)</f>
        <v>24</v>
      </c>
      <c r="C98">
        <f>VLOOKUP(A98, total!C$2:E$208,3,0)</f>
        <v>0.24</v>
      </c>
      <c r="D98">
        <f>VLOOKUP(A98,ott!C$2:E$208,3,0)</f>
        <v>0.113</v>
      </c>
      <c r="E98">
        <f>VLOOKUP(A98,app!C$2:E$208,3,0)</f>
        <v>9.7000000000000003E-2</v>
      </c>
      <c r="F98">
        <f>VLOOKUP(A98,arg!C$2:E$208,3,0)</f>
        <v>-0.02</v>
      </c>
      <c r="G98">
        <f>VLOOKUP(A98,putt!C$2:E$208,3,0)</f>
        <v>0.05</v>
      </c>
      <c r="H98">
        <f>(D98+E98)-G98</f>
        <v>0.16000000000000003</v>
      </c>
      <c r="I98">
        <f>(D98*K$2)+(E98*L$2)+(F98*M$2)+(G98*N$2)</f>
        <v>6.0000000000000012E-2</v>
      </c>
    </row>
    <row r="99" spans="1:9" x14ac:dyDescent="0.2">
      <c r="A99" t="str">
        <f>total!C99</f>
        <v>Joel Dahmen</v>
      </c>
      <c r="B99">
        <f>VLOOKUP(A99,total!C$2:I$208,7,0)</f>
        <v>58</v>
      </c>
      <c r="C99">
        <f>VLOOKUP(A99, total!C$2:E$208,3,0)</f>
        <v>0.20399999999999999</v>
      </c>
      <c r="D99">
        <f>VLOOKUP(A99,ott!C$2:E$208,3,0)</f>
        <v>0.25600000000000001</v>
      </c>
      <c r="E99">
        <f>VLOOKUP(A99,app!C$2:E$208,3,0)</f>
        <v>0.14399999999999999</v>
      </c>
      <c r="F99">
        <f>VLOOKUP(A99,arg!C$2:E$208,3,0)</f>
        <v>-0.16500000000000001</v>
      </c>
      <c r="G99">
        <f>VLOOKUP(A99,putt!C$2:E$208,3,0)</f>
        <v>-3.1E-2</v>
      </c>
      <c r="H99">
        <f>(D99+E99)-G99</f>
        <v>0.43100000000000005</v>
      </c>
      <c r="I99">
        <f>(D99*K$2)+(E99*L$2)+(F99*M$2)+(G99*N$2)</f>
        <v>5.1000000000000004E-2</v>
      </c>
    </row>
    <row r="100" spans="1:9" x14ac:dyDescent="0.2">
      <c r="A100" t="str">
        <f>total!C100</f>
        <v>Chesson Hadley</v>
      </c>
      <c r="B100">
        <f>VLOOKUP(A100,total!C$2:I$208,7,0)</f>
        <v>46</v>
      </c>
      <c r="C100">
        <f>VLOOKUP(A100, total!C$2:E$208,3,0)</f>
        <v>0.20399999999999999</v>
      </c>
      <c r="D100">
        <f>VLOOKUP(A100,ott!C$2:E$208,3,0)</f>
        <v>-0.218</v>
      </c>
      <c r="E100">
        <f>VLOOKUP(A100,app!C$2:E$208,3,0)</f>
        <v>0.309</v>
      </c>
      <c r="F100">
        <f>VLOOKUP(A100,arg!C$2:E$208,3,0)</f>
        <v>-0.16900000000000001</v>
      </c>
      <c r="G100">
        <f>VLOOKUP(A100,putt!C$2:E$208,3,0)</f>
        <v>0.28199999999999997</v>
      </c>
      <c r="H100">
        <f>(D100+E100)-G100</f>
        <v>-0.19099999999999998</v>
      </c>
      <c r="I100">
        <f>(D100*K$2)+(E100*L$2)+(F100*M$2)+(G100*N$2)</f>
        <v>5.099999999999999E-2</v>
      </c>
    </row>
    <row r="101" spans="1:9" x14ac:dyDescent="0.2">
      <c r="A101" t="str">
        <f>total!C101</f>
        <v>Nick Watney</v>
      </c>
      <c r="B101">
        <f>VLOOKUP(A101,total!C$2:I$208,7,0)</f>
        <v>49</v>
      </c>
      <c r="C101">
        <f>VLOOKUP(A101, total!C$2:E$208,3,0)</f>
        <v>0.193</v>
      </c>
      <c r="D101">
        <f>VLOOKUP(A101,ott!C$2:E$208,3,0)</f>
        <v>6.2E-2</v>
      </c>
      <c r="E101">
        <f>VLOOKUP(A101,app!C$2:E$208,3,0)</f>
        <v>0.14299999999999999</v>
      </c>
      <c r="F101">
        <f>VLOOKUP(A101,arg!C$2:E$208,3,0)</f>
        <v>6.4000000000000001E-2</v>
      </c>
      <c r="G101">
        <f>VLOOKUP(A101,putt!C$2:E$208,3,0)</f>
        <v>-7.6999999999999999E-2</v>
      </c>
      <c r="H101">
        <f>(D101+E101)-G101</f>
        <v>0.28199999999999997</v>
      </c>
      <c r="I101">
        <f>(D101*K$2)+(E101*L$2)+(F101*M$2)+(G101*N$2)</f>
        <v>4.8000000000000001E-2</v>
      </c>
    </row>
    <row r="102" spans="1:9" x14ac:dyDescent="0.2">
      <c r="A102" t="str">
        <f>total!C102</f>
        <v>Harold Varner III</v>
      </c>
      <c r="B102">
        <f>VLOOKUP(A102,total!C$2:I$208,7,0)</f>
        <v>52</v>
      </c>
      <c r="C102">
        <f>VLOOKUP(A102, total!C$2:E$208,3,0)</f>
        <v>0.192</v>
      </c>
      <c r="D102">
        <f>VLOOKUP(A102,ott!C$2:E$208,3,0)</f>
        <v>0.35599999999999998</v>
      </c>
      <c r="E102">
        <f>VLOOKUP(A102,app!C$2:E$208,3,0)</f>
        <v>-3.2000000000000001E-2</v>
      </c>
      <c r="F102">
        <f>VLOOKUP(A102,arg!C$2:E$208,3,0)</f>
        <v>8.2000000000000003E-2</v>
      </c>
      <c r="G102">
        <f>VLOOKUP(A102,putt!C$2:E$208,3,0)</f>
        <v>-0.214</v>
      </c>
      <c r="H102">
        <f>(D102+E102)-G102</f>
        <v>0.53799999999999992</v>
      </c>
      <c r="I102">
        <f>(D102*K$2)+(E102*L$2)+(F102*M$2)+(G102*N$2)</f>
        <v>4.7999999999999994E-2</v>
      </c>
    </row>
    <row r="103" spans="1:9" x14ac:dyDescent="0.2">
      <c r="A103" t="str">
        <f>total!C103</f>
        <v>Phil Mickelson</v>
      </c>
      <c r="B103">
        <f>VLOOKUP(A103,total!C$2:I$208,7,0)</f>
        <v>34</v>
      </c>
      <c r="C103">
        <f>VLOOKUP(A103, total!C$2:E$208,3,0)</f>
        <v>0.185</v>
      </c>
      <c r="D103">
        <f>VLOOKUP(A103,ott!C$2:E$208,3,0)</f>
        <v>0.04</v>
      </c>
      <c r="E103">
        <f>VLOOKUP(A103,app!C$2:E$208,3,0)</f>
        <v>0.104</v>
      </c>
      <c r="F103">
        <f>VLOOKUP(A103,arg!C$2:E$208,3,0)</f>
        <v>0.109</v>
      </c>
      <c r="G103">
        <f>VLOOKUP(A103,putt!C$2:E$208,3,0)</f>
        <v>-6.7000000000000004E-2</v>
      </c>
      <c r="H103">
        <f>(D103+E103)-G103</f>
        <v>0.21099999999999999</v>
      </c>
      <c r="I103">
        <f>(D103*K$2)+(E103*L$2)+(F103*M$2)+(G103*N$2)</f>
        <v>4.65E-2</v>
      </c>
    </row>
    <row r="104" spans="1:9" x14ac:dyDescent="0.2">
      <c r="A104" t="str">
        <f>total!C104</f>
        <v>D.J. Trahan</v>
      </c>
      <c r="B104">
        <f>VLOOKUP(A104,total!C$2:I$208,7,0)</f>
        <v>19</v>
      </c>
      <c r="C104">
        <f>VLOOKUP(A104, total!C$2:E$208,3,0)</f>
        <v>0.184</v>
      </c>
      <c r="D104">
        <f>VLOOKUP(A104,ott!C$2:E$208,3,0)</f>
        <v>0.40100000000000002</v>
      </c>
      <c r="E104">
        <f>VLOOKUP(A104,app!C$2:E$208,3,0)</f>
        <v>9.4E-2</v>
      </c>
      <c r="F104">
        <f>VLOOKUP(A104,arg!C$2:E$208,3,0)</f>
        <v>7.0999999999999994E-2</v>
      </c>
      <c r="G104">
        <f>VLOOKUP(A104,putt!C$2:E$208,3,0)</f>
        <v>-0.38200000000000001</v>
      </c>
      <c r="H104">
        <f>(D104+E104)-G104</f>
        <v>0.877</v>
      </c>
      <c r="I104">
        <f>(D104*K$2)+(E104*L$2)+(F104*M$2)+(G104*N$2)</f>
        <v>4.5999999999999985E-2</v>
      </c>
    </row>
    <row r="105" spans="1:9" x14ac:dyDescent="0.2">
      <c r="A105" t="str">
        <f>total!C105</f>
        <v>Harris English</v>
      </c>
      <c r="B105">
        <f>VLOOKUP(A105,total!C$2:I$208,7,0)</f>
        <v>62</v>
      </c>
      <c r="C105">
        <f>VLOOKUP(A105, total!C$2:E$208,3,0)</f>
        <v>0.17499999999999999</v>
      </c>
      <c r="D105">
        <f>VLOOKUP(A105,ott!C$2:E$208,3,0)</f>
        <v>-0.13800000000000001</v>
      </c>
      <c r="E105">
        <f>VLOOKUP(A105,app!C$2:E$208,3,0)</f>
        <v>-0.32500000000000001</v>
      </c>
      <c r="F105">
        <f>VLOOKUP(A105,arg!C$2:E$208,3,0)</f>
        <v>0.14199999999999999</v>
      </c>
      <c r="G105">
        <f>VLOOKUP(A105,putt!C$2:E$208,3,0)</f>
        <v>0.496</v>
      </c>
      <c r="H105">
        <f>(D105+E105)-G105</f>
        <v>-0.95900000000000007</v>
      </c>
      <c r="I105">
        <f>(D105*K$2)+(E105*L$2)+(F105*M$2)+(G105*N$2)</f>
        <v>4.3749999999999983E-2</v>
      </c>
    </row>
    <row r="106" spans="1:9" x14ac:dyDescent="0.2">
      <c r="A106" t="str">
        <f>total!C106</f>
        <v>Joaquin Niemann</v>
      </c>
      <c r="B106">
        <f>VLOOKUP(A106,total!C$2:I$208,7,0)</f>
        <v>52</v>
      </c>
      <c r="C106">
        <f>VLOOKUP(A106, total!C$2:E$208,3,0)</f>
        <v>0.17</v>
      </c>
      <c r="D106">
        <f>VLOOKUP(A106,ott!C$2:E$208,3,0)</f>
        <v>0.29699999999999999</v>
      </c>
      <c r="E106">
        <f>VLOOKUP(A106,app!C$2:E$208,3,0)</f>
        <v>0.38500000000000001</v>
      </c>
      <c r="F106">
        <f>VLOOKUP(A106,arg!C$2:E$208,3,0)</f>
        <v>6.9000000000000006E-2</v>
      </c>
      <c r="G106">
        <f>VLOOKUP(A106,putt!C$2:E$208,3,0)</f>
        <v>-0.58099999999999996</v>
      </c>
      <c r="H106">
        <f>(D106+E106)-G106</f>
        <v>1.2629999999999999</v>
      </c>
      <c r="I106">
        <f>(D106*K$2)+(E106*L$2)+(F106*M$2)+(G106*N$2)</f>
        <v>4.2499999999999982E-2</v>
      </c>
    </row>
    <row r="107" spans="1:9" x14ac:dyDescent="0.2">
      <c r="A107" t="str">
        <f>total!C107</f>
        <v>Adam Svensson</v>
      </c>
      <c r="B107">
        <f>VLOOKUP(A107,total!C$2:I$208,7,0)</f>
        <v>37</v>
      </c>
      <c r="C107">
        <f>VLOOKUP(A107, total!C$2:E$208,3,0)</f>
        <v>0.13300000000000001</v>
      </c>
      <c r="D107">
        <f>VLOOKUP(A107,ott!C$2:E$208,3,0)</f>
        <v>-7.0000000000000001E-3</v>
      </c>
      <c r="E107">
        <f>VLOOKUP(A107,app!C$2:E$208,3,0)</f>
        <v>0.35699999999999998</v>
      </c>
      <c r="F107">
        <f>VLOOKUP(A107,arg!C$2:E$208,3,0)</f>
        <v>0.26800000000000002</v>
      </c>
      <c r="G107">
        <f>VLOOKUP(A107,putt!C$2:E$208,3,0)</f>
        <v>-0.48399999999999999</v>
      </c>
      <c r="H107">
        <f>(D107+E107)-G107</f>
        <v>0.83399999999999996</v>
      </c>
      <c r="I107">
        <f>(D107*K$2)+(E107*L$2)+(F107*M$2)+(G107*N$2)</f>
        <v>3.3500000000000002E-2</v>
      </c>
    </row>
    <row r="108" spans="1:9" x14ac:dyDescent="0.2">
      <c r="A108" t="str">
        <f>total!C108</f>
        <v>Daniel Berger</v>
      </c>
      <c r="B108">
        <f>VLOOKUP(A108,total!C$2:I$208,7,0)</f>
        <v>45</v>
      </c>
      <c r="C108">
        <f>VLOOKUP(A108, total!C$2:E$208,3,0)</f>
        <v>0.123</v>
      </c>
      <c r="D108">
        <f>VLOOKUP(A108,ott!C$2:E$208,3,0)</f>
        <v>0.36799999999999999</v>
      </c>
      <c r="E108">
        <f>VLOOKUP(A108,app!C$2:E$208,3,0)</f>
        <v>-1.9E-2</v>
      </c>
      <c r="F108">
        <f>VLOOKUP(A108,arg!C$2:E$208,3,0)</f>
        <v>-0.188</v>
      </c>
      <c r="G108">
        <f>VLOOKUP(A108,putt!C$2:E$208,3,0)</f>
        <v>-3.9E-2</v>
      </c>
      <c r="H108">
        <f>(D108+E108)-G108</f>
        <v>0.38799999999999996</v>
      </c>
      <c r="I108">
        <f>(D108*K$2)+(E108*L$2)+(F108*M$2)+(G108*N$2)</f>
        <v>3.0499999999999992E-2</v>
      </c>
    </row>
    <row r="109" spans="1:9" x14ac:dyDescent="0.2">
      <c r="A109" t="str">
        <f>total!C109</f>
        <v>Wyndham Clark</v>
      </c>
      <c r="B109">
        <f>VLOOKUP(A109,total!C$2:I$208,7,0)</f>
        <v>47</v>
      </c>
      <c r="C109">
        <f>VLOOKUP(A109, total!C$2:E$208,3,0)</f>
        <v>0.12</v>
      </c>
      <c r="D109">
        <f>VLOOKUP(A109,ott!C$2:E$208,3,0)</f>
        <v>3.6999999999999998E-2</v>
      </c>
      <c r="E109">
        <f>VLOOKUP(A109,app!C$2:E$208,3,0)</f>
        <v>-0.63600000000000001</v>
      </c>
      <c r="F109">
        <f>VLOOKUP(A109,arg!C$2:E$208,3,0)</f>
        <v>6.6000000000000003E-2</v>
      </c>
      <c r="G109">
        <f>VLOOKUP(A109,putt!C$2:E$208,3,0)</f>
        <v>0.65300000000000002</v>
      </c>
      <c r="H109">
        <f>(D109+E109)-G109</f>
        <v>-1.252</v>
      </c>
      <c r="I109">
        <f>(D109*K$2)+(E109*L$2)+(F109*M$2)+(G109*N$2)</f>
        <v>3.0000000000000027E-2</v>
      </c>
    </row>
    <row r="110" spans="1:9" x14ac:dyDescent="0.2">
      <c r="A110" t="str">
        <f>total!C110</f>
        <v>Cameron Champ</v>
      </c>
      <c r="B110">
        <f>VLOOKUP(A110,total!C$2:I$208,7,0)</f>
        <v>48</v>
      </c>
      <c r="C110">
        <f>VLOOKUP(A110, total!C$2:E$208,3,0)</f>
        <v>0.113</v>
      </c>
      <c r="D110">
        <f>VLOOKUP(A110,ott!C$2:E$208,3,0)</f>
        <v>0.78200000000000003</v>
      </c>
      <c r="E110">
        <f>VLOOKUP(A110,app!C$2:E$208,3,0)</f>
        <v>-0.222</v>
      </c>
      <c r="F110">
        <f>VLOOKUP(A110,arg!C$2:E$208,3,0)</f>
        <v>-0.68799999999999994</v>
      </c>
      <c r="G110">
        <f>VLOOKUP(A110,putt!C$2:E$208,3,0)</f>
        <v>0.24099999999999999</v>
      </c>
      <c r="H110">
        <f>(D110+E110)-G110</f>
        <v>0.31900000000000006</v>
      </c>
      <c r="I110">
        <f>(D110*K$2)+(E110*L$2)+(F110*M$2)+(G110*N$2)</f>
        <v>2.8250000000000025E-2</v>
      </c>
    </row>
    <row r="111" spans="1:9" x14ac:dyDescent="0.2">
      <c r="A111" t="str">
        <f>total!C111</f>
        <v>Martin Laird</v>
      </c>
      <c r="B111">
        <f>VLOOKUP(A111,total!C$2:I$208,7,0)</f>
        <v>49</v>
      </c>
      <c r="C111">
        <f>VLOOKUP(A111, total!C$2:E$208,3,0)</f>
        <v>8.7999999999999995E-2</v>
      </c>
      <c r="D111">
        <f>VLOOKUP(A111,ott!C$2:E$208,3,0)</f>
        <v>-0.11700000000000001</v>
      </c>
      <c r="E111">
        <f>VLOOKUP(A111,app!C$2:E$208,3,0)</f>
        <v>-0.123</v>
      </c>
      <c r="F111">
        <f>VLOOKUP(A111,arg!C$2:E$208,3,0)</f>
        <v>4.2000000000000003E-2</v>
      </c>
      <c r="G111">
        <f>VLOOKUP(A111,putt!C$2:E$208,3,0)</f>
        <v>0.28599999999999998</v>
      </c>
      <c r="H111">
        <f>(D111+E111)-G111</f>
        <v>-0.52600000000000002</v>
      </c>
      <c r="I111">
        <f>(D111*K$2)+(E111*L$2)+(F111*M$2)+(G111*N$2)</f>
        <v>2.1999999999999999E-2</v>
      </c>
    </row>
    <row r="112" spans="1:9" x14ac:dyDescent="0.2">
      <c r="A112" t="str">
        <f>total!C112</f>
        <v>Jimmy Walker</v>
      </c>
      <c r="B112">
        <f>VLOOKUP(A112,total!C$2:I$208,7,0)</f>
        <v>48</v>
      </c>
      <c r="C112">
        <f>VLOOKUP(A112, total!C$2:E$208,3,0)</f>
        <v>8.5999999999999993E-2</v>
      </c>
      <c r="D112">
        <f>VLOOKUP(A112,ott!C$2:E$208,3,0)</f>
        <v>-0.109</v>
      </c>
      <c r="E112">
        <f>VLOOKUP(A112,app!C$2:E$208,3,0)</f>
        <v>0.107</v>
      </c>
      <c r="F112">
        <f>VLOOKUP(A112,arg!C$2:E$208,3,0)</f>
        <v>0.30299999999999999</v>
      </c>
      <c r="G112">
        <f>VLOOKUP(A112,putt!C$2:E$208,3,0)</f>
        <v>-0.215</v>
      </c>
      <c r="H112">
        <f>(D112+E112)-G112</f>
        <v>0.21299999999999999</v>
      </c>
      <c r="I112">
        <f>(D112*K$2)+(E112*L$2)+(F112*M$2)+(G112*N$2)</f>
        <v>2.1499999999999998E-2</v>
      </c>
    </row>
    <row r="113" spans="1:9" x14ac:dyDescent="0.2">
      <c r="A113" t="str">
        <f>total!C113</f>
        <v>Ryan Armour</v>
      </c>
      <c r="B113">
        <f>VLOOKUP(A113,total!C$2:I$208,7,0)</f>
        <v>49</v>
      </c>
      <c r="C113">
        <f>VLOOKUP(A113, total!C$2:E$208,3,0)</f>
        <v>8.3000000000000004E-2</v>
      </c>
      <c r="D113">
        <f>VLOOKUP(A113,ott!C$2:E$208,3,0)</f>
        <v>-2.8000000000000001E-2</v>
      </c>
      <c r="E113">
        <f>VLOOKUP(A113,app!C$2:E$208,3,0)</f>
        <v>-8.7999999999999995E-2</v>
      </c>
      <c r="F113">
        <f>VLOOKUP(A113,arg!C$2:E$208,3,0)</f>
        <v>0.26500000000000001</v>
      </c>
      <c r="G113">
        <f>VLOOKUP(A113,putt!C$2:E$208,3,0)</f>
        <v>-6.7000000000000004E-2</v>
      </c>
      <c r="H113">
        <f>(D113+E113)-G113</f>
        <v>-4.8999999999999988E-2</v>
      </c>
      <c r="I113">
        <f>(D113*K$2)+(E113*L$2)+(F113*M$2)+(G113*N$2)</f>
        <v>2.0500000000000004E-2</v>
      </c>
    </row>
    <row r="114" spans="1:9" x14ac:dyDescent="0.2">
      <c r="A114" t="str">
        <f>total!C114</f>
        <v>Justin Harding</v>
      </c>
      <c r="B114">
        <f>VLOOKUP(A114,total!C$2:I$208,7,0)</f>
        <v>14</v>
      </c>
      <c r="C114">
        <f>VLOOKUP(A114, total!C$2:E$208,3,0)</f>
        <v>7.8E-2</v>
      </c>
      <c r="D114">
        <f>VLOOKUP(A114,ott!C$2:E$208,3,0)</f>
        <v>0.27200000000000002</v>
      </c>
      <c r="E114">
        <f>VLOOKUP(A114,app!C$2:E$208,3,0)</f>
        <v>-1.177</v>
      </c>
      <c r="F114">
        <f>VLOOKUP(A114,arg!C$2:E$208,3,0)</f>
        <v>-1.7000000000000001E-2</v>
      </c>
      <c r="G114">
        <f>VLOOKUP(A114,putt!C$2:E$208,3,0)</f>
        <v>1</v>
      </c>
      <c r="H114">
        <f>(D114+E114)-G114</f>
        <v>-1.905</v>
      </c>
      <c r="I114">
        <f>(D114*K$2)+(E114*L$2)+(F114*M$2)+(G114*N$2)</f>
        <v>1.949999999999999E-2</v>
      </c>
    </row>
    <row r="115" spans="1:9" x14ac:dyDescent="0.2">
      <c r="A115" t="str">
        <f>total!C115</f>
        <v>Russell Henley</v>
      </c>
      <c r="B115">
        <f>VLOOKUP(A115,total!C$2:I$208,7,0)</f>
        <v>43</v>
      </c>
      <c r="C115">
        <f>VLOOKUP(A115, total!C$2:E$208,3,0)</f>
        <v>6.4000000000000001E-2</v>
      </c>
      <c r="D115">
        <f>VLOOKUP(A115,ott!C$2:E$208,3,0)</f>
        <v>0.108</v>
      </c>
      <c r="E115">
        <f>VLOOKUP(A115,app!C$2:E$208,3,0)</f>
        <v>0.16900000000000001</v>
      </c>
      <c r="F115">
        <f>VLOOKUP(A115,arg!C$2:E$208,3,0)</f>
        <v>5.6000000000000001E-2</v>
      </c>
      <c r="G115">
        <f>VLOOKUP(A115,putt!C$2:E$208,3,0)</f>
        <v>-0.26900000000000002</v>
      </c>
      <c r="H115">
        <f>(D115+E115)-G115</f>
        <v>0.54600000000000004</v>
      </c>
      <c r="I115">
        <f>(D115*K$2)+(E115*L$2)+(F115*M$2)+(G115*N$2)</f>
        <v>1.6E-2</v>
      </c>
    </row>
    <row r="116" spans="1:9" x14ac:dyDescent="0.2">
      <c r="A116" t="str">
        <f>total!C116</f>
        <v>Danny Lee</v>
      </c>
      <c r="B116">
        <f>VLOOKUP(A116,total!C$2:I$208,7,0)</f>
        <v>55</v>
      </c>
      <c r="C116">
        <f>VLOOKUP(A116, total!C$2:E$208,3,0)</f>
        <v>6.4000000000000001E-2</v>
      </c>
      <c r="D116">
        <f>VLOOKUP(A116,ott!C$2:E$208,3,0)</f>
        <v>-6.8000000000000005E-2</v>
      </c>
      <c r="E116">
        <f>VLOOKUP(A116,app!C$2:E$208,3,0)</f>
        <v>0.17199999999999999</v>
      </c>
      <c r="F116">
        <f>VLOOKUP(A116,arg!C$2:E$208,3,0)</f>
        <v>-6.5000000000000002E-2</v>
      </c>
      <c r="G116">
        <f>VLOOKUP(A116,putt!C$2:E$208,3,0)</f>
        <v>2.4E-2</v>
      </c>
      <c r="H116">
        <f>(D116+E116)-G116</f>
        <v>7.9999999999999988E-2</v>
      </c>
      <c r="I116">
        <f>(D116*K$2)+(E116*L$2)+(F116*M$2)+(G116*N$2)</f>
        <v>1.5749999999999993E-2</v>
      </c>
    </row>
    <row r="117" spans="1:9" x14ac:dyDescent="0.2">
      <c r="A117" t="str">
        <f>total!C117</f>
        <v>Trey Mullinax</v>
      </c>
      <c r="B117">
        <f>VLOOKUP(A117,total!C$2:I$208,7,0)</f>
        <v>53</v>
      </c>
      <c r="C117">
        <f>VLOOKUP(A117, total!C$2:E$208,3,0)</f>
        <v>5.5E-2</v>
      </c>
      <c r="D117">
        <f>VLOOKUP(A117,ott!C$2:E$208,3,0)</f>
        <v>0.30299999999999999</v>
      </c>
      <c r="E117">
        <f>VLOOKUP(A117,app!C$2:E$208,3,0)</f>
        <v>0.38900000000000001</v>
      </c>
      <c r="F117">
        <f>VLOOKUP(A117,arg!C$2:E$208,3,0)</f>
        <v>-0.183</v>
      </c>
      <c r="G117">
        <f>VLOOKUP(A117,putt!C$2:E$208,3,0)</f>
        <v>-0.45300000000000001</v>
      </c>
      <c r="H117">
        <f>(D117+E117)-G117</f>
        <v>1.145</v>
      </c>
      <c r="I117">
        <f>(D117*K$2)+(E117*L$2)+(F117*M$2)+(G117*N$2)</f>
        <v>1.3999999999999971E-2</v>
      </c>
    </row>
    <row r="118" spans="1:9" x14ac:dyDescent="0.2">
      <c r="A118" t="str">
        <f>total!C118</f>
        <v>Kyoung-Hoon Lee</v>
      </c>
      <c r="B118">
        <f>VLOOKUP(A118,total!C$2:I$208,7,0)</f>
        <v>48</v>
      </c>
      <c r="C118">
        <f>VLOOKUP(A118, total!C$2:E$208,3,0)</f>
        <v>0.05</v>
      </c>
      <c r="D118">
        <f>VLOOKUP(A118,ott!C$2:E$208,3,0)</f>
        <v>0.151</v>
      </c>
      <c r="E118">
        <f>VLOOKUP(A118,app!C$2:E$208,3,0)</f>
        <v>9.6000000000000002E-2</v>
      </c>
      <c r="F118">
        <f>VLOOKUP(A118,arg!C$2:E$208,3,0)</f>
        <v>-0.10100000000000001</v>
      </c>
      <c r="G118">
        <f>VLOOKUP(A118,putt!C$2:E$208,3,0)</f>
        <v>-9.8000000000000004E-2</v>
      </c>
      <c r="H118">
        <f>(D118+E118)-G118</f>
        <v>0.34499999999999997</v>
      </c>
      <c r="I118">
        <f>(D118*K$2)+(E118*L$2)+(F118*M$2)+(G118*N$2)</f>
        <v>1.1999999999999997E-2</v>
      </c>
    </row>
    <row r="119" spans="1:9" x14ac:dyDescent="0.2">
      <c r="A119" t="str">
        <f>total!C119</f>
        <v>Scott Brown</v>
      </c>
      <c r="B119">
        <f>VLOOKUP(A119,total!C$2:I$208,7,0)</f>
        <v>48</v>
      </c>
      <c r="C119">
        <f>VLOOKUP(A119, total!C$2:E$208,3,0)</f>
        <v>3.2000000000000001E-2</v>
      </c>
      <c r="D119">
        <f>VLOOKUP(A119,ott!C$2:E$208,3,0)</f>
        <v>0.29199999999999998</v>
      </c>
      <c r="E119">
        <f>VLOOKUP(A119,app!C$2:E$208,3,0)</f>
        <v>-8.5000000000000006E-2</v>
      </c>
      <c r="F119">
        <f>VLOOKUP(A119,arg!C$2:E$208,3,0)</f>
        <v>-0.187</v>
      </c>
      <c r="G119">
        <f>VLOOKUP(A119,putt!C$2:E$208,3,0)</f>
        <v>1.2E-2</v>
      </c>
      <c r="H119">
        <f>(D119+E119)-G119</f>
        <v>0.19499999999999995</v>
      </c>
      <c r="I119">
        <f>(D119*K$2)+(E119*L$2)+(F119*M$2)+(G119*N$2)</f>
        <v>7.9999999999999898E-3</v>
      </c>
    </row>
    <row r="120" spans="1:9" x14ac:dyDescent="0.2">
      <c r="A120" t="str">
        <f>total!C121</f>
        <v>J.J. Spaun</v>
      </c>
      <c r="B120">
        <f>VLOOKUP(A120,total!C$2:I$208,7,0)</f>
        <v>46</v>
      </c>
      <c r="C120">
        <f>VLOOKUP(A120, total!C$2:E$208,3,0)</f>
        <v>2.3E-2</v>
      </c>
      <c r="D120">
        <f>VLOOKUP(A120,ott!C$2:E$208,3,0)</f>
        <v>1.7999999999999999E-2</v>
      </c>
      <c r="E120">
        <f>VLOOKUP(A120,app!C$2:E$208,3,0)</f>
        <v>0.13400000000000001</v>
      </c>
      <c r="F120">
        <f>VLOOKUP(A120,arg!C$2:E$208,3,0)</f>
        <v>-0.06</v>
      </c>
      <c r="G120">
        <f>VLOOKUP(A120,putt!C$2:E$208,3,0)</f>
        <v>-7.0000000000000007E-2</v>
      </c>
      <c r="H120">
        <f>(D120+E120)-G120</f>
        <v>0.222</v>
      </c>
      <c r="I120">
        <f>(D120*K$2)+(E120*L$2)+(F120*M$2)+(G120*N$2)</f>
        <v>5.4999999999999979E-3</v>
      </c>
    </row>
    <row r="121" spans="1:9" x14ac:dyDescent="0.2">
      <c r="A121" t="str">
        <f>total!C120</f>
        <v>Carlos Ortiz</v>
      </c>
      <c r="B121">
        <f>VLOOKUP(A121,total!C$2:I$208,7,0)</f>
        <v>52</v>
      </c>
      <c r="C121">
        <f>VLOOKUP(A121, total!C$2:E$208,3,0)</f>
        <v>2.3E-2</v>
      </c>
      <c r="D121">
        <f>VLOOKUP(A121,ott!C$2:E$208,3,0)</f>
        <v>0.23400000000000001</v>
      </c>
      <c r="E121">
        <f>VLOOKUP(A121,app!C$2:E$208,3,0)</f>
        <v>-0.17299999999999999</v>
      </c>
      <c r="F121">
        <f>VLOOKUP(A121,arg!C$2:E$208,3,0)</f>
        <v>-0.14399999999999999</v>
      </c>
      <c r="G121">
        <f>VLOOKUP(A121,putt!C$2:E$208,3,0)</f>
        <v>0.106</v>
      </c>
      <c r="H121">
        <f>(D121+E121)-G121</f>
        <v>-4.4999999999999971E-2</v>
      </c>
      <c r="I121">
        <f>(D121*K$2)+(E121*L$2)+(F121*M$2)+(G121*N$2)</f>
        <v>5.7500000000000086E-3</v>
      </c>
    </row>
    <row r="122" spans="1:9" x14ac:dyDescent="0.2">
      <c r="A122" t="str">
        <f>total!C122</f>
        <v>Peter Uihlein</v>
      </c>
      <c r="B122">
        <f>VLOOKUP(A122,total!C$2:I$208,7,0)</f>
        <v>43</v>
      </c>
      <c r="C122">
        <f>VLOOKUP(A122, total!C$2:E$208,3,0)</f>
        <v>-1.6E-2</v>
      </c>
      <c r="D122">
        <f>VLOOKUP(A122,ott!C$2:E$208,3,0)</f>
        <v>-0.252</v>
      </c>
      <c r="E122">
        <f>VLOOKUP(A122,app!C$2:E$208,3,0)</f>
        <v>-0.188</v>
      </c>
      <c r="F122">
        <f>VLOOKUP(A122,arg!C$2:E$208,3,0)</f>
        <v>6.5000000000000002E-2</v>
      </c>
      <c r="G122">
        <f>VLOOKUP(A122,putt!C$2:E$208,3,0)</f>
        <v>0.35899999999999999</v>
      </c>
      <c r="H122">
        <f>(D122+E122)-G122</f>
        <v>-0.79899999999999993</v>
      </c>
      <c r="I122">
        <f>(D122*K$2)+(E122*L$2)+(F122*M$2)+(G122*N$2)</f>
        <v>-4.0000000000000036E-3</v>
      </c>
    </row>
    <row r="123" spans="1:9" x14ac:dyDescent="0.2">
      <c r="A123" t="str">
        <f>total!C123</f>
        <v>C.T. Pan</v>
      </c>
      <c r="B123">
        <f>VLOOKUP(A123,total!C$2:I$208,7,0)</f>
        <v>44</v>
      </c>
      <c r="C123">
        <f>VLOOKUP(A123, total!C$2:E$208,3,0)</f>
        <v>-2.1999999999999999E-2</v>
      </c>
      <c r="D123">
        <f>VLOOKUP(A123,ott!C$2:E$208,3,0)</f>
        <v>1E-3</v>
      </c>
      <c r="E123">
        <f>VLOOKUP(A123,app!C$2:E$208,3,0)</f>
        <v>0.05</v>
      </c>
      <c r="F123">
        <f>VLOOKUP(A123,arg!C$2:E$208,3,0)</f>
        <v>1.4E-2</v>
      </c>
      <c r="G123">
        <f>VLOOKUP(A123,putt!C$2:E$208,3,0)</f>
        <v>-8.6999999999999994E-2</v>
      </c>
      <c r="H123">
        <f>(D123+E123)-G123</f>
        <v>0.13800000000000001</v>
      </c>
      <c r="I123">
        <f>(D123*K$2)+(E123*L$2)+(F123*M$2)+(G123*N$2)</f>
        <v>-5.4999999999999979E-3</v>
      </c>
    </row>
    <row r="124" spans="1:9" x14ac:dyDescent="0.2">
      <c r="A124" t="str">
        <f>total!C124</f>
        <v>Sam Burns</v>
      </c>
      <c r="B124">
        <f>VLOOKUP(A124,total!C$2:I$208,7,0)</f>
        <v>54</v>
      </c>
      <c r="C124">
        <f>VLOOKUP(A124, total!C$2:E$208,3,0)</f>
        <v>-3.5000000000000003E-2</v>
      </c>
      <c r="D124">
        <f>VLOOKUP(A124,ott!C$2:E$208,3,0)</f>
        <v>0.224</v>
      </c>
      <c r="E124">
        <f>VLOOKUP(A124,app!C$2:E$208,3,0)</f>
        <v>-0.29399999999999998</v>
      </c>
      <c r="F124">
        <f>VLOOKUP(A124,arg!C$2:E$208,3,0)</f>
        <v>-0.38700000000000001</v>
      </c>
      <c r="G124">
        <f>VLOOKUP(A124,putt!C$2:E$208,3,0)</f>
        <v>0.42199999999999999</v>
      </c>
      <c r="H124">
        <f>(D124+E124)-G124</f>
        <v>-0.49199999999999999</v>
      </c>
      <c r="I124">
        <f>(D124*K$2)+(E124*L$2)+(F124*M$2)+(G124*N$2)</f>
        <v>-8.7499999999999939E-3</v>
      </c>
    </row>
    <row r="125" spans="1:9" x14ac:dyDescent="0.2">
      <c r="A125" t="str">
        <f>total!C125</f>
        <v>Brian Gay</v>
      </c>
      <c r="B125">
        <f>VLOOKUP(A125,total!C$2:I$208,7,0)</f>
        <v>58</v>
      </c>
      <c r="C125">
        <f>VLOOKUP(A125, total!C$2:E$208,3,0)</f>
        <v>-5.0999999999999997E-2</v>
      </c>
      <c r="D125">
        <f>VLOOKUP(A125,ott!C$2:E$208,3,0)</f>
        <v>-0.248</v>
      </c>
      <c r="E125">
        <f>VLOOKUP(A125,app!C$2:E$208,3,0)</f>
        <v>-0.46100000000000002</v>
      </c>
      <c r="F125">
        <f>VLOOKUP(A125,arg!C$2:E$208,3,0)</f>
        <v>9.0999999999999998E-2</v>
      </c>
      <c r="G125">
        <f>VLOOKUP(A125,putt!C$2:E$208,3,0)</f>
        <v>0.56699999999999995</v>
      </c>
      <c r="H125">
        <f>(D125+E125)-G125</f>
        <v>-1.276</v>
      </c>
      <c r="I125">
        <f>(D125*K$2)+(E125*L$2)+(F125*M$2)+(G125*N$2)</f>
        <v>-1.2750000000000039E-2</v>
      </c>
    </row>
    <row r="126" spans="1:9" x14ac:dyDescent="0.2">
      <c r="A126" t="str">
        <f>total!C126</f>
        <v>Scott Stallings</v>
      </c>
      <c r="B126">
        <f>VLOOKUP(A126,total!C$2:I$208,7,0)</f>
        <v>49</v>
      </c>
      <c r="C126">
        <f>VLOOKUP(A126, total!C$2:E$208,3,0)</f>
        <v>-7.8E-2</v>
      </c>
      <c r="D126">
        <f>VLOOKUP(A126,ott!C$2:E$208,3,0)</f>
        <v>-2.9000000000000001E-2</v>
      </c>
      <c r="E126">
        <f>VLOOKUP(A126,app!C$2:E$208,3,0)</f>
        <v>0.35499999999999998</v>
      </c>
      <c r="F126">
        <f>VLOOKUP(A126,arg!C$2:E$208,3,0)</f>
        <v>-6.0000000000000001E-3</v>
      </c>
      <c r="G126">
        <f>VLOOKUP(A126,putt!C$2:E$208,3,0)</f>
        <v>-0.39900000000000002</v>
      </c>
      <c r="H126">
        <f>(D126+E126)-G126</f>
        <v>0.72499999999999998</v>
      </c>
      <c r="I126">
        <f>(D126*K$2)+(E126*L$2)+(F126*M$2)+(G126*N$2)</f>
        <v>-1.9750000000000018E-2</v>
      </c>
    </row>
    <row r="127" spans="1:9" x14ac:dyDescent="0.2">
      <c r="A127" t="str">
        <f>total!C127</f>
        <v>Alex Prugh</v>
      </c>
      <c r="B127">
        <f>VLOOKUP(A127,total!C$2:I$208,7,0)</f>
        <v>40</v>
      </c>
      <c r="C127">
        <f>VLOOKUP(A127, total!C$2:E$208,3,0)</f>
        <v>-0.11700000000000001</v>
      </c>
      <c r="D127">
        <f>VLOOKUP(A127,ott!C$2:E$208,3,0)</f>
        <v>0.49199999999999999</v>
      </c>
      <c r="E127">
        <f>VLOOKUP(A127,app!C$2:E$208,3,0)</f>
        <v>8.1000000000000003E-2</v>
      </c>
      <c r="F127">
        <f>VLOOKUP(A127,arg!C$2:E$208,3,0)</f>
        <v>-0.24399999999999999</v>
      </c>
      <c r="G127">
        <f>VLOOKUP(A127,putt!C$2:E$208,3,0)</f>
        <v>-0.44600000000000001</v>
      </c>
      <c r="H127">
        <f>(D127+E127)-G127</f>
        <v>1.0189999999999999</v>
      </c>
      <c r="I127">
        <f>(D127*K$2)+(E127*L$2)+(F127*M$2)+(G127*N$2)</f>
        <v>-2.9250000000000012E-2</v>
      </c>
    </row>
    <row r="128" spans="1:9" x14ac:dyDescent="0.2">
      <c r="A128" t="str">
        <f>total!C128</f>
        <v>Jason Dufner</v>
      </c>
      <c r="B128">
        <f>VLOOKUP(A128,total!C$2:I$208,7,0)</f>
        <v>43</v>
      </c>
      <c r="C128">
        <f>VLOOKUP(A128, total!C$2:E$208,3,0)</f>
        <v>-0.12</v>
      </c>
      <c r="D128">
        <f>VLOOKUP(A128,ott!C$2:E$208,3,0)</f>
        <v>0.16500000000000001</v>
      </c>
      <c r="E128">
        <f>VLOOKUP(A128,app!C$2:E$208,3,0)</f>
        <v>0.14799999999999999</v>
      </c>
      <c r="F128">
        <f>VLOOKUP(A128,arg!C$2:E$208,3,0)</f>
        <v>0.17499999999999999</v>
      </c>
      <c r="G128">
        <f>VLOOKUP(A128,putt!C$2:E$208,3,0)</f>
        <v>-0.61</v>
      </c>
      <c r="H128">
        <f>(D128+E128)-G128</f>
        <v>0.92300000000000004</v>
      </c>
      <c r="I128">
        <f>(D128*K$2)+(E128*L$2)+(F128*M$2)+(G128*N$2)</f>
        <v>-3.0499999999999999E-2</v>
      </c>
    </row>
    <row r="129" spans="1:9" x14ac:dyDescent="0.2">
      <c r="A129" t="str">
        <f>total!C129</f>
        <v>Chase Wright</v>
      </c>
      <c r="B129">
        <f>VLOOKUP(A129,total!C$2:I$208,7,0)</f>
        <v>39</v>
      </c>
      <c r="C129">
        <f>VLOOKUP(A129, total!C$2:E$208,3,0)</f>
        <v>-0.121</v>
      </c>
      <c r="D129">
        <f>VLOOKUP(A129,ott!C$2:E$208,3,0)</f>
        <v>2.9000000000000001E-2</v>
      </c>
      <c r="E129">
        <f>VLOOKUP(A129,app!C$2:E$208,3,0)</f>
        <v>-0.33400000000000002</v>
      </c>
      <c r="F129">
        <f>VLOOKUP(A129,arg!C$2:E$208,3,0)</f>
        <v>-0.222</v>
      </c>
      <c r="G129">
        <f>VLOOKUP(A129,putt!C$2:E$208,3,0)</f>
        <v>0.40699999999999997</v>
      </c>
      <c r="H129">
        <f>(D129+E129)-G129</f>
        <v>-0.71199999999999997</v>
      </c>
      <c r="I129">
        <f>(D129*K$2)+(E129*L$2)+(F129*M$2)+(G129*N$2)</f>
        <v>-3.0000000000000013E-2</v>
      </c>
    </row>
    <row r="130" spans="1:9" x14ac:dyDescent="0.2">
      <c r="A130" t="str">
        <f>total!C130</f>
        <v>JuliÃ¡n Etulain</v>
      </c>
      <c r="B130">
        <f>VLOOKUP(A130,total!C$2:I$208,7,0)</f>
        <v>39</v>
      </c>
      <c r="C130">
        <f>VLOOKUP(A130, total!C$2:E$208,3,0)</f>
        <v>-0.123</v>
      </c>
      <c r="D130">
        <f>VLOOKUP(A130,ott!C$2:E$208,3,0)</f>
        <v>-0.34</v>
      </c>
      <c r="E130">
        <f>VLOOKUP(A130,app!C$2:E$208,3,0)</f>
        <v>-0.106</v>
      </c>
      <c r="F130">
        <f>VLOOKUP(A130,arg!C$2:E$208,3,0)</f>
        <v>0.20699999999999999</v>
      </c>
      <c r="G130">
        <f>VLOOKUP(A130,putt!C$2:E$208,3,0)</f>
        <v>0.115</v>
      </c>
      <c r="H130">
        <f>(D130+E130)-G130</f>
        <v>-0.56100000000000005</v>
      </c>
      <c r="I130">
        <f>(D130*K$2)+(E130*L$2)+(F130*M$2)+(G130*N$2)</f>
        <v>-3.1000000000000003E-2</v>
      </c>
    </row>
    <row r="131" spans="1:9" x14ac:dyDescent="0.2">
      <c r="A131" t="str">
        <f>total!C131</f>
        <v>Wes Roach</v>
      </c>
      <c r="B131">
        <f>VLOOKUP(A131,total!C$2:I$208,7,0)</f>
        <v>29</v>
      </c>
      <c r="C131">
        <f>VLOOKUP(A131, total!C$2:E$208,3,0)</f>
        <v>-0.13700000000000001</v>
      </c>
      <c r="D131">
        <f>VLOOKUP(A131,ott!C$2:E$208,3,0)</f>
        <v>6.4000000000000001E-2</v>
      </c>
      <c r="E131">
        <f>VLOOKUP(A131,app!C$2:E$208,3,0)</f>
        <v>-0.41399999999999998</v>
      </c>
      <c r="F131">
        <f>VLOOKUP(A131,arg!C$2:E$208,3,0)</f>
        <v>0.13300000000000001</v>
      </c>
      <c r="G131">
        <f>VLOOKUP(A131,putt!C$2:E$208,3,0)</f>
        <v>7.9000000000000001E-2</v>
      </c>
      <c r="H131">
        <f>(D131+E131)-G131</f>
        <v>-0.42899999999999999</v>
      </c>
      <c r="I131">
        <f>(D131*K$2)+(E131*L$2)+(F131*M$2)+(G131*N$2)</f>
        <v>-3.4499999999999989E-2</v>
      </c>
    </row>
    <row r="132" spans="1:9" x14ac:dyDescent="0.2">
      <c r="A132" t="str">
        <f>total!C132</f>
        <v>Brian Harman</v>
      </c>
      <c r="B132">
        <f>VLOOKUP(A132,total!C$2:I$208,7,0)</f>
        <v>49</v>
      </c>
      <c r="C132">
        <f>VLOOKUP(A132, total!C$2:E$208,3,0)</f>
        <v>-0.17399999999999999</v>
      </c>
      <c r="D132">
        <f>VLOOKUP(A132,ott!C$2:E$208,3,0)</f>
        <v>0.29599999999999999</v>
      </c>
      <c r="E132">
        <f>VLOOKUP(A132,app!C$2:E$208,3,0)</f>
        <v>-0.56100000000000005</v>
      </c>
      <c r="F132">
        <f>VLOOKUP(A132,arg!C$2:E$208,3,0)</f>
        <v>0.09</v>
      </c>
      <c r="G132">
        <f>VLOOKUP(A132,putt!C$2:E$208,3,0)</f>
        <v>1E-3</v>
      </c>
      <c r="H132">
        <f>(D132+E132)-G132</f>
        <v>-0.26600000000000007</v>
      </c>
      <c r="I132">
        <f>(D132*K$2)+(E132*L$2)+(F132*M$2)+(G132*N$2)</f>
        <v>-4.3500000000000018E-2</v>
      </c>
    </row>
    <row r="133" spans="1:9" x14ac:dyDescent="0.2">
      <c r="A133" t="str">
        <f>total!C133</f>
        <v>Cameron Davis</v>
      </c>
      <c r="B133">
        <f>VLOOKUP(A133,total!C$2:I$208,7,0)</f>
        <v>37</v>
      </c>
      <c r="C133">
        <f>VLOOKUP(A133, total!C$2:E$208,3,0)</f>
        <v>-0.18</v>
      </c>
      <c r="D133">
        <f>VLOOKUP(A133,ott!C$2:E$208,3,0)</f>
        <v>0.127</v>
      </c>
      <c r="E133">
        <f>VLOOKUP(A133,app!C$2:E$208,3,0)</f>
        <v>0.23200000000000001</v>
      </c>
      <c r="F133">
        <f>VLOOKUP(A133,arg!C$2:E$208,3,0)</f>
        <v>-0.214</v>
      </c>
      <c r="G133">
        <f>VLOOKUP(A133,putt!C$2:E$208,3,0)</f>
        <v>-0.32500000000000001</v>
      </c>
      <c r="H133">
        <f>(D133+E133)-G133</f>
        <v>0.68399999999999994</v>
      </c>
      <c r="I133">
        <f>(D133*K$2)+(E133*L$2)+(F133*M$2)+(G133*N$2)</f>
        <v>-4.5000000000000005E-2</v>
      </c>
    </row>
    <row r="134" spans="1:9" x14ac:dyDescent="0.2">
      <c r="A134" t="str">
        <f>total!C134</f>
        <v>Bill Haas</v>
      </c>
      <c r="B134">
        <f>VLOOKUP(A134,total!C$2:I$208,7,0)</f>
        <v>46</v>
      </c>
      <c r="C134">
        <f>VLOOKUP(A134, total!C$2:E$208,3,0)</f>
        <v>-0.18</v>
      </c>
      <c r="D134">
        <f>VLOOKUP(A134,ott!C$2:E$208,3,0)</f>
        <v>1E-3</v>
      </c>
      <c r="E134">
        <f>VLOOKUP(A134,app!C$2:E$208,3,0)</f>
        <v>-0.34499999999999997</v>
      </c>
      <c r="F134">
        <f>VLOOKUP(A134,arg!C$2:E$208,3,0)</f>
        <v>0.33400000000000002</v>
      </c>
      <c r="G134">
        <f>VLOOKUP(A134,putt!C$2:E$208,3,0)</f>
        <v>-0.17</v>
      </c>
      <c r="H134">
        <f>(D134+E134)-G134</f>
        <v>-0.17399999999999996</v>
      </c>
      <c r="I134">
        <f>(D134*K$2)+(E134*L$2)+(F134*M$2)+(G134*N$2)</f>
        <v>-4.4999999999999991E-2</v>
      </c>
    </row>
    <row r="135" spans="1:9" x14ac:dyDescent="0.2">
      <c r="A135" t="str">
        <f>total!C135</f>
        <v>Ben Silverman</v>
      </c>
      <c r="B135">
        <f>VLOOKUP(A135,total!C$2:I$208,7,0)</f>
        <v>42</v>
      </c>
      <c r="C135">
        <f>VLOOKUP(A135, total!C$2:E$208,3,0)</f>
        <v>-0.191</v>
      </c>
      <c r="D135">
        <f>VLOOKUP(A135,ott!C$2:E$208,3,0)</f>
        <v>5.8000000000000003E-2</v>
      </c>
      <c r="E135">
        <f>VLOOKUP(A135,app!C$2:E$208,3,0)</f>
        <v>-0.03</v>
      </c>
      <c r="F135">
        <f>VLOOKUP(A135,arg!C$2:E$208,3,0)</f>
        <v>-0.22600000000000001</v>
      </c>
      <c r="G135">
        <f>VLOOKUP(A135,putt!C$2:E$208,3,0)</f>
        <v>7.0000000000000001E-3</v>
      </c>
      <c r="H135">
        <f>(D135+E135)-G135</f>
        <v>2.1000000000000005E-2</v>
      </c>
      <c r="I135">
        <f>(D135*K$2)+(E135*L$2)+(F135*M$2)+(G135*N$2)</f>
        <v>-4.7750000000000001E-2</v>
      </c>
    </row>
    <row r="136" spans="1:9" x14ac:dyDescent="0.2">
      <c r="A136" t="str">
        <f>total!C136</f>
        <v>Hudson Swafford</v>
      </c>
      <c r="B136">
        <f>VLOOKUP(A136,total!C$2:I$208,7,0)</f>
        <v>47</v>
      </c>
      <c r="C136">
        <f>VLOOKUP(A136, total!C$2:E$208,3,0)</f>
        <v>-0.19800000000000001</v>
      </c>
      <c r="D136">
        <f>VLOOKUP(A136,ott!C$2:E$208,3,0)</f>
        <v>-4.7E-2</v>
      </c>
      <c r="E136">
        <f>VLOOKUP(A136,app!C$2:E$208,3,0)</f>
        <v>0.11899999999999999</v>
      </c>
      <c r="F136">
        <f>VLOOKUP(A136,arg!C$2:E$208,3,0)</f>
        <v>-0.23899999999999999</v>
      </c>
      <c r="G136">
        <f>VLOOKUP(A136,putt!C$2:E$208,3,0)</f>
        <v>-3.1E-2</v>
      </c>
      <c r="H136">
        <f>(D136+E136)-G136</f>
        <v>0.10299999999999999</v>
      </c>
      <c r="I136">
        <f>(D136*K$2)+(E136*L$2)+(F136*M$2)+(G136*N$2)</f>
        <v>-4.9499999999999995E-2</v>
      </c>
    </row>
    <row r="137" spans="1:9" x14ac:dyDescent="0.2">
      <c r="A137" t="str">
        <f>total!C137</f>
        <v>Beau Hossler</v>
      </c>
      <c r="B137">
        <f>VLOOKUP(A137,total!C$2:I$208,7,0)</f>
        <v>51</v>
      </c>
      <c r="C137">
        <f>VLOOKUP(A137, total!C$2:E$208,3,0)</f>
        <v>-0.20200000000000001</v>
      </c>
      <c r="D137">
        <f>VLOOKUP(A137,ott!C$2:E$208,3,0)</f>
        <v>-6.9000000000000006E-2</v>
      </c>
      <c r="E137">
        <f>VLOOKUP(A137,app!C$2:E$208,3,0)</f>
        <v>-0.59299999999999997</v>
      </c>
      <c r="F137">
        <f>VLOOKUP(A137,arg!C$2:E$208,3,0)</f>
        <v>-0.11700000000000001</v>
      </c>
      <c r="G137">
        <f>VLOOKUP(A137,putt!C$2:E$208,3,0)</f>
        <v>0.57699999999999996</v>
      </c>
      <c r="H137">
        <f>(D137+E137)-G137</f>
        <v>-1.2389999999999999</v>
      </c>
      <c r="I137">
        <f>(D137*K$2)+(E137*L$2)+(F137*M$2)+(G137*N$2)</f>
        <v>-5.0499999999999989E-2</v>
      </c>
    </row>
    <row r="138" spans="1:9" x14ac:dyDescent="0.2">
      <c r="A138" t="str">
        <f>total!C138</f>
        <v>Ernie Els</v>
      </c>
      <c r="B138">
        <f>VLOOKUP(A138,total!C$2:I$208,7,0)</f>
        <v>28</v>
      </c>
      <c r="C138">
        <f>VLOOKUP(A138, total!C$2:E$208,3,0)</f>
        <v>-0.219</v>
      </c>
      <c r="D138">
        <f>VLOOKUP(A138,ott!C$2:E$208,3,0)</f>
        <v>-0.443</v>
      </c>
      <c r="E138">
        <f>VLOOKUP(A138,app!C$2:E$208,3,0)</f>
        <v>-0.308</v>
      </c>
      <c r="F138">
        <f>VLOOKUP(A138,arg!C$2:E$208,3,0)</f>
        <v>0.318</v>
      </c>
      <c r="G138">
        <f>VLOOKUP(A138,putt!C$2:E$208,3,0)</f>
        <v>0.215</v>
      </c>
      <c r="H138">
        <f>(D138+E138)-G138</f>
        <v>-0.96599999999999997</v>
      </c>
      <c r="I138">
        <f>(D138*K$2)+(E138*L$2)+(F138*M$2)+(G138*N$2)</f>
        <v>-5.45E-2</v>
      </c>
    </row>
    <row r="139" spans="1:9" x14ac:dyDescent="0.2">
      <c r="A139" t="str">
        <f>total!C140</f>
        <v>Mackenzie Hughes</v>
      </c>
      <c r="B139">
        <f>VLOOKUP(A139,total!C$2:I$208,7,0)</f>
        <v>44</v>
      </c>
      <c r="C139">
        <f>VLOOKUP(A139, total!C$2:E$208,3,0)</f>
        <v>-0.23</v>
      </c>
      <c r="D139">
        <f>VLOOKUP(A139,ott!C$2:E$208,3,0)</f>
        <v>-0.154</v>
      </c>
      <c r="E139">
        <f>VLOOKUP(A139,app!C$2:E$208,3,0)</f>
        <v>-3.5999999999999997E-2</v>
      </c>
      <c r="F139">
        <f>VLOOKUP(A139,arg!C$2:E$208,3,0)</f>
        <v>0.15</v>
      </c>
      <c r="G139">
        <f>VLOOKUP(A139,putt!C$2:E$208,3,0)</f>
        <v>-0.189</v>
      </c>
      <c r="H139">
        <f>(D139+E139)-G139</f>
        <v>-1.0000000000000009E-3</v>
      </c>
      <c r="I139">
        <f>(D139*K$2)+(E139*L$2)+(F139*M$2)+(G139*N$2)</f>
        <v>-5.7250000000000002E-2</v>
      </c>
    </row>
    <row r="140" spans="1:9" x14ac:dyDescent="0.2">
      <c r="A140" t="str">
        <f>total!C139</f>
        <v>Stewart Cink</v>
      </c>
      <c r="B140">
        <f>VLOOKUP(A140,total!C$2:I$208,7,0)</f>
        <v>21</v>
      </c>
      <c r="C140">
        <f>VLOOKUP(A140, total!C$2:E$208,3,0)</f>
        <v>-0.23</v>
      </c>
      <c r="D140">
        <f>VLOOKUP(A140,ott!C$2:E$208,3,0)</f>
        <v>-0.67700000000000005</v>
      </c>
      <c r="E140">
        <f>VLOOKUP(A140,app!C$2:E$208,3,0)</f>
        <v>-0.30299999999999999</v>
      </c>
      <c r="F140">
        <f>VLOOKUP(A140,arg!C$2:E$208,3,0)</f>
        <v>0.24199999999999999</v>
      </c>
      <c r="G140">
        <f>VLOOKUP(A140,putt!C$2:E$208,3,0)</f>
        <v>0.50800000000000001</v>
      </c>
      <c r="H140">
        <f>(D140+E140)-G140</f>
        <v>-1.488</v>
      </c>
      <c r="I140">
        <f>(D140*K$2)+(E140*L$2)+(F140*M$2)+(G140*N$2)</f>
        <v>-5.7499999999999996E-2</v>
      </c>
    </row>
    <row r="141" spans="1:9" x14ac:dyDescent="0.2">
      <c r="A141" t="str">
        <f>total!C141</f>
        <v>J.B. Holmes</v>
      </c>
      <c r="B141">
        <f>VLOOKUP(A141,total!C$2:I$208,7,0)</f>
        <v>30</v>
      </c>
      <c r="C141">
        <f>VLOOKUP(A141, total!C$2:E$208,3,0)</f>
        <v>-0.23300000000000001</v>
      </c>
      <c r="D141">
        <f>VLOOKUP(A141,ott!C$2:E$208,3,0)</f>
        <v>0.23499999999999999</v>
      </c>
      <c r="E141">
        <f>VLOOKUP(A141,app!C$2:E$208,3,0)</f>
        <v>0.19400000000000001</v>
      </c>
      <c r="F141">
        <f>VLOOKUP(A141,arg!C$2:E$208,3,0)</f>
        <v>-7.1999999999999995E-2</v>
      </c>
      <c r="G141">
        <f>VLOOKUP(A141,putt!C$2:E$208,3,0)</f>
        <v>-0.58899999999999997</v>
      </c>
      <c r="H141">
        <f>(D141+E141)-G141</f>
        <v>1.018</v>
      </c>
      <c r="I141">
        <f>(D141*K$2)+(E141*L$2)+(F141*M$2)+(G141*N$2)</f>
        <v>-5.7999999999999996E-2</v>
      </c>
    </row>
    <row r="142" spans="1:9" x14ac:dyDescent="0.2">
      <c r="A142" t="str">
        <f>total!C142</f>
        <v>JosÃ© de JesÃºs RodrÃ­guez</v>
      </c>
      <c r="B142">
        <f>VLOOKUP(A142,total!C$2:I$208,7,0)</f>
        <v>35</v>
      </c>
      <c r="C142">
        <f>VLOOKUP(A142, total!C$2:E$208,3,0)</f>
        <v>-0.23400000000000001</v>
      </c>
      <c r="D142">
        <f>VLOOKUP(A142,ott!C$2:E$208,3,0)</f>
        <v>-0.24299999999999999</v>
      </c>
      <c r="E142">
        <f>VLOOKUP(A142,app!C$2:E$208,3,0)</f>
        <v>-0.42599999999999999</v>
      </c>
      <c r="F142">
        <f>VLOOKUP(A142,arg!C$2:E$208,3,0)</f>
        <v>4.2000000000000003E-2</v>
      </c>
      <c r="G142">
        <f>VLOOKUP(A142,putt!C$2:E$208,3,0)</f>
        <v>0.39400000000000002</v>
      </c>
      <c r="H142">
        <f>(D142+E142)-G142</f>
        <v>-1.0630000000000002</v>
      </c>
      <c r="I142">
        <f>(D142*K$2)+(E142*L$2)+(F142*M$2)+(G142*N$2)</f>
        <v>-5.8249999999999996E-2</v>
      </c>
    </row>
    <row r="143" spans="1:9" x14ac:dyDescent="0.2">
      <c r="A143" t="str">
        <f>total!C143</f>
        <v>Richy Werenski</v>
      </c>
      <c r="B143">
        <f>VLOOKUP(A143,total!C$2:I$208,7,0)</f>
        <v>51</v>
      </c>
      <c r="C143">
        <f>VLOOKUP(A143, total!C$2:E$208,3,0)</f>
        <v>-0.24299999999999999</v>
      </c>
      <c r="D143">
        <f>VLOOKUP(A143,ott!C$2:E$208,3,0)</f>
        <v>2.3E-2</v>
      </c>
      <c r="E143">
        <f>VLOOKUP(A143,app!C$2:E$208,3,0)</f>
        <v>-0.20899999999999999</v>
      </c>
      <c r="F143">
        <f>VLOOKUP(A143,arg!C$2:E$208,3,0)</f>
        <v>-0.128</v>
      </c>
      <c r="G143">
        <f>VLOOKUP(A143,putt!C$2:E$208,3,0)</f>
        <v>7.0000000000000007E-2</v>
      </c>
      <c r="H143">
        <f>(D143+E143)-G143</f>
        <v>-0.25600000000000001</v>
      </c>
      <c r="I143">
        <f>(D143*K$2)+(E143*L$2)+(F143*M$2)+(G143*N$2)</f>
        <v>-6.0999999999999999E-2</v>
      </c>
    </row>
    <row r="144" spans="1:9" x14ac:dyDescent="0.2">
      <c r="A144" t="str">
        <f>total!C144</f>
        <v>Josh Teater</v>
      </c>
      <c r="B144">
        <f>VLOOKUP(A144,total!C$2:I$208,7,0)</f>
        <v>31</v>
      </c>
      <c r="C144">
        <f>VLOOKUP(A144, total!C$2:E$208,3,0)</f>
        <v>-0.24399999999999999</v>
      </c>
      <c r="D144">
        <f>VLOOKUP(A144,ott!C$2:E$208,3,0)</f>
        <v>-5.7000000000000002E-2</v>
      </c>
      <c r="E144">
        <f>VLOOKUP(A144,app!C$2:E$208,3,0)</f>
        <v>0.23599999999999999</v>
      </c>
      <c r="F144">
        <f>VLOOKUP(A144,arg!C$2:E$208,3,0)</f>
        <v>-0.222</v>
      </c>
      <c r="G144">
        <f>VLOOKUP(A144,putt!C$2:E$208,3,0)</f>
        <v>-0.20200000000000001</v>
      </c>
      <c r="H144">
        <f>(D144+E144)-G144</f>
        <v>0.38100000000000001</v>
      </c>
      <c r="I144">
        <f>(D144*K$2)+(E144*L$2)+(F144*M$2)+(G144*N$2)</f>
        <v>-6.1250000000000006E-2</v>
      </c>
    </row>
    <row r="145" spans="1:9" x14ac:dyDescent="0.2">
      <c r="A145" t="str">
        <f>total!C145</f>
        <v>Patton Kizzire</v>
      </c>
      <c r="B145">
        <f>VLOOKUP(A145,total!C$2:I$208,7,0)</f>
        <v>39</v>
      </c>
      <c r="C145">
        <f>VLOOKUP(A145, total!C$2:E$208,3,0)</f>
        <v>-0.247</v>
      </c>
      <c r="D145">
        <f>VLOOKUP(A145,ott!C$2:E$208,3,0)</f>
        <v>-0.51600000000000001</v>
      </c>
      <c r="E145">
        <f>VLOOKUP(A145,app!C$2:E$208,3,0)</f>
        <v>-2.7E-2</v>
      </c>
      <c r="F145">
        <f>VLOOKUP(A145,arg!C$2:E$208,3,0)</f>
        <v>-7.0999999999999994E-2</v>
      </c>
      <c r="G145">
        <f>VLOOKUP(A145,putt!C$2:E$208,3,0)</f>
        <v>0.36799999999999999</v>
      </c>
      <c r="H145">
        <f>(D145+E145)-G145</f>
        <v>-0.91100000000000003</v>
      </c>
      <c r="I145">
        <f>(D145*K$2)+(E145*L$2)+(F145*M$2)+(G145*N$2)</f>
        <v>-6.1499999999999999E-2</v>
      </c>
    </row>
    <row r="146" spans="1:9" x14ac:dyDescent="0.2">
      <c r="A146" t="str">
        <f>total!C146</f>
        <v>Dominic Bozzelli</v>
      </c>
      <c r="B146">
        <f>VLOOKUP(A146,total!C$2:I$208,7,0)</f>
        <v>33</v>
      </c>
      <c r="C146">
        <f>VLOOKUP(A146, total!C$2:E$208,3,0)</f>
        <v>-0.253</v>
      </c>
      <c r="D146">
        <f>VLOOKUP(A146,ott!C$2:E$208,3,0)</f>
        <v>-0.27700000000000002</v>
      </c>
      <c r="E146">
        <f>VLOOKUP(A146,app!C$2:E$208,3,0)</f>
        <v>-0.69199999999999995</v>
      </c>
      <c r="F146">
        <f>VLOOKUP(A146,arg!C$2:E$208,3,0)</f>
        <v>-0.105</v>
      </c>
      <c r="G146">
        <f>VLOOKUP(A146,putt!C$2:E$208,3,0)</f>
        <v>0.82099999999999995</v>
      </c>
      <c r="H146">
        <f>(D146+E146)-G146</f>
        <v>-1.79</v>
      </c>
      <c r="I146">
        <f>(D146*K$2)+(E146*L$2)+(F146*M$2)+(G146*N$2)</f>
        <v>-6.3250000000000028E-2</v>
      </c>
    </row>
    <row r="147" spans="1:9" x14ac:dyDescent="0.2">
      <c r="A147" t="str">
        <f>total!C147</f>
        <v>Stephan Jaeger</v>
      </c>
      <c r="B147">
        <f>VLOOKUP(A147,total!C$2:I$208,7,0)</f>
        <v>41</v>
      </c>
      <c r="C147">
        <f>VLOOKUP(A147, total!C$2:E$208,3,0)</f>
        <v>-0.254</v>
      </c>
      <c r="D147">
        <f>VLOOKUP(A147,ott!C$2:E$208,3,0)</f>
        <v>-0.32700000000000001</v>
      </c>
      <c r="E147">
        <f>VLOOKUP(A147,app!C$2:E$208,3,0)</f>
        <v>-0.37</v>
      </c>
      <c r="F147">
        <f>VLOOKUP(A147,arg!C$2:E$208,3,0)</f>
        <v>0.52900000000000003</v>
      </c>
      <c r="G147">
        <f>VLOOKUP(A147,putt!C$2:E$208,3,0)</f>
        <v>-8.5999999999999993E-2</v>
      </c>
      <c r="H147">
        <f>(D147+E147)-G147</f>
        <v>-0.6110000000000001</v>
      </c>
      <c r="I147">
        <f>(D147*K$2)+(E147*L$2)+(F147*M$2)+(G147*N$2)</f>
        <v>-6.3500000000000001E-2</v>
      </c>
    </row>
    <row r="148" spans="1:9" x14ac:dyDescent="0.2">
      <c r="A148" t="str">
        <f>total!C148</f>
        <v>Chris Kirk</v>
      </c>
      <c r="B148">
        <f>VLOOKUP(A148,total!C$2:I$208,7,0)</f>
        <v>35</v>
      </c>
      <c r="C148">
        <f>VLOOKUP(A148, total!C$2:E$208,3,0)</f>
        <v>-0.26100000000000001</v>
      </c>
      <c r="D148">
        <f>VLOOKUP(A148,ott!C$2:E$208,3,0)</f>
        <v>-0.18</v>
      </c>
      <c r="E148">
        <f>VLOOKUP(A148,app!C$2:E$208,3,0)</f>
        <v>0.19</v>
      </c>
      <c r="F148">
        <f>VLOOKUP(A148,arg!C$2:E$208,3,0)</f>
        <v>0.27</v>
      </c>
      <c r="G148">
        <f>VLOOKUP(A148,putt!C$2:E$208,3,0)</f>
        <v>-0.54100000000000004</v>
      </c>
      <c r="H148">
        <f>(D148+E148)-G148</f>
        <v>0.55100000000000005</v>
      </c>
      <c r="I148">
        <f>(D148*K$2)+(E148*L$2)+(F148*M$2)+(G148*N$2)</f>
        <v>-6.5250000000000002E-2</v>
      </c>
    </row>
    <row r="149" spans="1:9" x14ac:dyDescent="0.2">
      <c r="A149" t="str">
        <f>total!C149</f>
        <v>Branden Grace</v>
      </c>
      <c r="B149">
        <f>VLOOKUP(A149,total!C$2:I$208,7,0)</f>
        <v>37</v>
      </c>
      <c r="C149">
        <f>VLOOKUP(A149, total!C$2:E$208,3,0)</f>
        <v>-0.26400000000000001</v>
      </c>
      <c r="D149">
        <f>VLOOKUP(A149,ott!C$2:E$208,3,0)</f>
        <v>0.111</v>
      </c>
      <c r="E149">
        <f>VLOOKUP(A149,app!C$2:E$208,3,0)</f>
        <v>0.17199999999999999</v>
      </c>
      <c r="F149">
        <f>VLOOKUP(A149,arg!C$2:E$208,3,0)</f>
        <v>3.3000000000000002E-2</v>
      </c>
      <c r="G149">
        <f>VLOOKUP(A149,putt!C$2:E$208,3,0)</f>
        <v>-0.57899999999999996</v>
      </c>
      <c r="H149">
        <f>(D149+E149)-G149</f>
        <v>0.86199999999999988</v>
      </c>
      <c r="I149">
        <f>(D149*K$2)+(E149*L$2)+(F149*M$2)+(G149*N$2)</f>
        <v>-6.5750000000000003E-2</v>
      </c>
    </row>
    <row r="150" spans="1:9" x14ac:dyDescent="0.2">
      <c r="A150" t="str">
        <f>total!C150</f>
        <v>Johnson Wagner</v>
      </c>
      <c r="B150">
        <f>VLOOKUP(A150,total!C$2:I$208,7,0)</f>
        <v>32</v>
      </c>
      <c r="C150">
        <f>VLOOKUP(A150, total!C$2:E$208,3,0)</f>
        <v>-0.27</v>
      </c>
      <c r="D150">
        <f>VLOOKUP(A150,ott!C$2:E$208,3,0)</f>
        <v>-0.25</v>
      </c>
      <c r="E150">
        <f>VLOOKUP(A150,app!C$2:E$208,3,0)</f>
        <v>-3.3000000000000002E-2</v>
      </c>
      <c r="F150">
        <f>VLOOKUP(A150,arg!C$2:E$208,3,0)</f>
        <v>-0.31900000000000001</v>
      </c>
      <c r="G150">
        <f>VLOOKUP(A150,putt!C$2:E$208,3,0)</f>
        <v>0.33300000000000002</v>
      </c>
      <c r="H150">
        <f>(D150+E150)-G150</f>
        <v>-0.6160000000000001</v>
      </c>
      <c r="I150">
        <f>(D150*K$2)+(E150*L$2)+(F150*M$2)+(G150*N$2)</f>
        <v>-6.7250000000000018E-2</v>
      </c>
    </row>
    <row r="151" spans="1:9" x14ac:dyDescent="0.2">
      <c r="A151" t="str">
        <f>total!C151</f>
        <v>Adam Long</v>
      </c>
      <c r="B151">
        <f>VLOOKUP(A151,total!C$2:I$208,7,0)</f>
        <v>44</v>
      </c>
      <c r="C151">
        <f>VLOOKUP(A151, total!C$2:E$208,3,0)</f>
        <v>-0.27400000000000002</v>
      </c>
      <c r="D151">
        <f>VLOOKUP(A151,ott!C$2:E$208,3,0)</f>
        <v>8.5000000000000006E-2</v>
      </c>
      <c r="E151">
        <f>VLOOKUP(A151,app!C$2:E$208,3,0)</f>
        <v>-1.4E-2</v>
      </c>
      <c r="F151">
        <f>VLOOKUP(A151,arg!C$2:E$208,3,0)</f>
        <v>-7.3999999999999996E-2</v>
      </c>
      <c r="G151">
        <f>VLOOKUP(A151,putt!C$2:E$208,3,0)</f>
        <v>-0.27100000000000002</v>
      </c>
      <c r="H151">
        <f>(D151+E151)-G151</f>
        <v>0.34200000000000003</v>
      </c>
      <c r="I151">
        <f>(D151*K$2)+(E151*L$2)+(F151*M$2)+(G151*N$2)</f>
        <v>-6.8500000000000005E-2</v>
      </c>
    </row>
    <row r="152" spans="1:9" x14ac:dyDescent="0.2">
      <c r="A152" t="str">
        <f>total!C152</f>
        <v>Tom Hoge</v>
      </c>
      <c r="B152">
        <f>VLOOKUP(A152,total!C$2:I$208,7,0)</f>
        <v>52</v>
      </c>
      <c r="C152">
        <f>VLOOKUP(A152, total!C$2:E$208,3,0)</f>
        <v>-0.30399999999999999</v>
      </c>
      <c r="D152">
        <f>VLOOKUP(A152,ott!C$2:E$208,3,0)</f>
        <v>-0.375</v>
      </c>
      <c r="E152">
        <f>VLOOKUP(A152,app!C$2:E$208,3,0)</f>
        <v>0.34</v>
      </c>
      <c r="F152">
        <f>VLOOKUP(A152,arg!C$2:E$208,3,0)</f>
        <v>-0.10199999999999999</v>
      </c>
      <c r="G152">
        <f>VLOOKUP(A152,putt!C$2:E$208,3,0)</f>
        <v>-0.16700000000000001</v>
      </c>
      <c r="H152">
        <f>(D152+E152)-G152</f>
        <v>0.13200000000000003</v>
      </c>
      <c r="I152">
        <f>(D152*K$2)+(E152*L$2)+(F152*M$2)+(G152*N$2)</f>
        <v>-7.5999999999999984E-2</v>
      </c>
    </row>
    <row r="153" spans="1:9" x14ac:dyDescent="0.2">
      <c r="A153" t="str">
        <f>total!C153</f>
        <v>Ryan Blaum</v>
      </c>
      <c r="B153">
        <f>VLOOKUP(A153,total!C$2:I$208,7,0)</f>
        <v>53</v>
      </c>
      <c r="C153">
        <f>VLOOKUP(A153, total!C$2:E$208,3,0)</f>
        <v>-0.313</v>
      </c>
      <c r="D153">
        <f>VLOOKUP(A153,ott!C$2:E$208,3,0)</f>
        <v>-4.1000000000000002E-2</v>
      </c>
      <c r="E153">
        <f>VLOOKUP(A153,app!C$2:E$208,3,0)</f>
        <v>-0.33300000000000002</v>
      </c>
      <c r="F153">
        <f>VLOOKUP(A153,arg!C$2:E$208,3,0)</f>
        <v>-6.8000000000000005E-2</v>
      </c>
      <c r="G153">
        <f>VLOOKUP(A153,putt!C$2:E$208,3,0)</f>
        <v>0.13</v>
      </c>
      <c r="H153">
        <f>(D153+E153)-G153</f>
        <v>-0.504</v>
      </c>
      <c r="I153">
        <f>(D153*K$2)+(E153*L$2)+(F153*M$2)+(G153*N$2)</f>
        <v>-7.8E-2</v>
      </c>
    </row>
    <row r="154" spans="1:9" x14ac:dyDescent="0.2">
      <c r="A154" t="str">
        <f>total!C154</f>
        <v>Roger Sloan</v>
      </c>
      <c r="B154">
        <f>VLOOKUP(A154,total!C$2:I$208,7,0)</f>
        <v>48</v>
      </c>
      <c r="C154">
        <f>VLOOKUP(A154, total!C$2:E$208,3,0)</f>
        <v>-0.31900000000000001</v>
      </c>
      <c r="D154">
        <f>VLOOKUP(A154,ott!C$2:E$208,3,0)</f>
        <v>-5.0999999999999997E-2</v>
      </c>
      <c r="E154">
        <f>VLOOKUP(A154,app!C$2:E$208,3,0)</f>
        <v>-2.5999999999999999E-2</v>
      </c>
      <c r="F154">
        <f>VLOOKUP(A154,arg!C$2:E$208,3,0)</f>
        <v>-0.13500000000000001</v>
      </c>
      <c r="G154">
        <f>VLOOKUP(A154,putt!C$2:E$208,3,0)</f>
        <v>-0.107</v>
      </c>
      <c r="H154">
        <f>(D154+E154)-G154</f>
        <v>0.03</v>
      </c>
      <c r="I154">
        <f>(D154*K$2)+(E154*L$2)+(F154*M$2)+(G154*N$2)</f>
        <v>-7.9750000000000001E-2</v>
      </c>
    </row>
    <row r="155" spans="1:9" x14ac:dyDescent="0.2">
      <c r="A155" t="str">
        <f>total!C155</f>
        <v>Ollie Schniederjans</v>
      </c>
      <c r="B155">
        <f>VLOOKUP(A155,total!C$2:I$208,7,0)</f>
        <v>49</v>
      </c>
      <c r="C155">
        <f>VLOOKUP(A155, total!C$2:E$208,3,0)</f>
        <v>-0.32300000000000001</v>
      </c>
      <c r="D155">
        <f>VLOOKUP(A155,ott!C$2:E$208,3,0)</f>
        <v>-0.27400000000000002</v>
      </c>
      <c r="E155">
        <f>VLOOKUP(A155,app!C$2:E$208,3,0)</f>
        <v>-0.28599999999999998</v>
      </c>
      <c r="F155">
        <f>VLOOKUP(A155,arg!C$2:E$208,3,0)</f>
        <v>-1.4E-2</v>
      </c>
      <c r="G155">
        <f>VLOOKUP(A155,putt!C$2:E$208,3,0)</f>
        <v>0.251</v>
      </c>
      <c r="H155">
        <f>(D155+E155)-G155</f>
        <v>-0.81100000000000005</v>
      </c>
      <c r="I155">
        <f>(D155*K$2)+(E155*L$2)+(F155*M$2)+(G155*N$2)</f>
        <v>-8.0750000000000016E-2</v>
      </c>
    </row>
    <row r="156" spans="1:9" x14ac:dyDescent="0.2">
      <c r="A156" t="str">
        <f>total!C156</f>
        <v>Roberto Castro</v>
      </c>
      <c r="B156">
        <f>VLOOKUP(A156,total!C$2:I$208,7,0)</f>
        <v>42</v>
      </c>
      <c r="C156">
        <f>VLOOKUP(A156, total!C$2:E$208,3,0)</f>
        <v>-0.32800000000000001</v>
      </c>
      <c r="D156">
        <f>VLOOKUP(A156,ott!C$2:E$208,3,0)</f>
        <v>-0.42199999999999999</v>
      </c>
      <c r="E156">
        <f>VLOOKUP(A156,app!C$2:E$208,3,0)</f>
        <v>0.307</v>
      </c>
      <c r="F156">
        <f>VLOOKUP(A156,arg!C$2:E$208,3,0)</f>
        <v>0.13800000000000001</v>
      </c>
      <c r="G156">
        <f>VLOOKUP(A156,putt!C$2:E$208,3,0)</f>
        <v>-0.35199999999999998</v>
      </c>
      <c r="H156">
        <f>(D156+E156)-G156</f>
        <v>0.23699999999999999</v>
      </c>
      <c r="I156">
        <f>(D156*K$2)+(E156*L$2)+(F156*M$2)+(G156*N$2)</f>
        <v>-8.224999999999999E-2</v>
      </c>
    </row>
    <row r="157" spans="1:9" x14ac:dyDescent="0.2">
      <c r="A157" t="str">
        <f>total!C157</f>
        <v>Jim Knous</v>
      </c>
      <c r="B157">
        <f>VLOOKUP(A157,total!C$2:I$208,7,0)</f>
        <v>37</v>
      </c>
      <c r="C157">
        <f>VLOOKUP(A157, total!C$2:E$208,3,0)</f>
        <v>-0.33700000000000002</v>
      </c>
      <c r="D157">
        <f>VLOOKUP(A157,ott!C$2:E$208,3,0)</f>
        <v>0.11700000000000001</v>
      </c>
      <c r="E157">
        <f>VLOOKUP(A157,app!C$2:E$208,3,0)</f>
        <v>0.16900000000000001</v>
      </c>
      <c r="F157">
        <f>VLOOKUP(A157,arg!C$2:E$208,3,0)</f>
        <v>-0.30399999999999999</v>
      </c>
      <c r="G157">
        <f>VLOOKUP(A157,putt!C$2:E$208,3,0)</f>
        <v>-0.32</v>
      </c>
      <c r="H157">
        <f>(D157+E157)-G157</f>
        <v>0.60600000000000009</v>
      </c>
      <c r="I157">
        <f>(D157*K$2)+(E157*L$2)+(F157*M$2)+(G157*N$2)</f>
        <v>-8.4499999999999992E-2</v>
      </c>
    </row>
    <row r="158" spans="1:9" x14ac:dyDescent="0.2">
      <c r="A158" t="str">
        <f>total!C158</f>
        <v>Roberto DÃ­az</v>
      </c>
      <c r="B158">
        <f>VLOOKUP(A158,total!C$2:I$208,7,0)</f>
        <v>33</v>
      </c>
      <c r="C158">
        <f>VLOOKUP(A158, total!C$2:E$208,3,0)</f>
        <v>-0.35199999999999998</v>
      </c>
      <c r="D158">
        <f>VLOOKUP(A158,ott!C$2:E$208,3,0)</f>
        <v>-1.2999999999999999E-2</v>
      </c>
      <c r="E158">
        <f>VLOOKUP(A158,app!C$2:E$208,3,0)</f>
        <v>-0.39600000000000002</v>
      </c>
      <c r="F158">
        <f>VLOOKUP(A158,arg!C$2:E$208,3,0)</f>
        <v>-8.3000000000000004E-2</v>
      </c>
      <c r="G158">
        <f>VLOOKUP(A158,putt!C$2:E$208,3,0)</f>
        <v>0.14000000000000001</v>
      </c>
      <c r="H158">
        <f>(D158+E158)-G158</f>
        <v>-0.54900000000000004</v>
      </c>
      <c r="I158">
        <f>(D158*K$2)+(E158*L$2)+(F158*M$2)+(G158*N$2)</f>
        <v>-8.8000000000000009E-2</v>
      </c>
    </row>
    <row r="159" spans="1:9" x14ac:dyDescent="0.2">
      <c r="A159" t="str">
        <f>total!C160</f>
        <v>Kramer Hickok</v>
      </c>
      <c r="B159">
        <f>VLOOKUP(A159,total!C$2:I$208,7,0)</f>
        <v>41</v>
      </c>
      <c r="C159">
        <f>VLOOKUP(A159, total!C$2:E$208,3,0)</f>
        <v>-0.38</v>
      </c>
      <c r="D159">
        <f>VLOOKUP(A159,ott!C$2:E$208,3,0)</f>
        <v>0.26400000000000001</v>
      </c>
      <c r="E159">
        <f>VLOOKUP(A159,app!C$2:E$208,3,0)</f>
        <v>-0.17899999999999999</v>
      </c>
      <c r="F159">
        <f>VLOOKUP(A159,arg!C$2:E$208,3,0)</f>
        <v>0.159</v>
      </c>
      <c r="G159">
        <f>VLOOKUP(A159,putt!C$2:E$208,3,0)</f>
        <v>-0.623</v>
      </c>
      <c r="H159">
        <f>(D159+E159)-G159</f>
        <v>0.70799999999999996</v>
      </c>
      <c r="I159">
        <f>(D159*K$2)+(E159*L$2)+(F159*M$2)+(G159*N$2)</f>
        <v>-9.4750000000000001E-2</v>
      </c>
    </row>
    <row r="160" spans="1:9" x14ac:dyDescent="0.2">
      <c r="A160" t="str">
        <f>total!C159</f>
        <v>James Hahn</v>
      </c>
      <c r="B160">
        <f>VLOOKUP(A160,total!C$2:I$208,7,0)</f>
        <v>17</v>
      </c>
      <c r="C160">
        <f>VLOOKUP(A160, total!C$2:E$208,3,0)</f>
        <v>-0.38</v>
      </c>
      <c r="D160">
        <f>VLOOKUP(A160,ott!C$2:E$208,3,0)</f>
        <v>4.2999999999999997E-2</v>
      </c>
      <c r="E160">
        <f>VLOOKUP(A160,app!C$2:E$208,3,0)</f>
        <v>-7.5999999999999998E-2</v>
      </c>
      <c r="F160">
        <f>VLOOKUP(A160,arg!C$2:E$208,3,0)</f>
        <v>0.159</v>
      </c>
      <c r="G160">
        <f>VLOOKUP(A160,putt!C$2:E$208,3,0)</f>
        <v>-0.50700000000000001</v>
      </c>
      <c r="H160">
        <f>(D160+E160)-G160</f>
        <v>0.47399999999999998</v>
      </c>
      <c r="I160">
        <f>(D160*K$2)+(E160*L$2)+(F160*M$2)+(G160*N$2)</f>
        <v>-9.5250000000000001E-2</v>
      </c>
    </row>
    <row r="161" spans="1:9" x14ac:dyDescent="0.2">
      <c r="A161" t="str">
        <f>total!C161</f>
        <v>Shawn Stefani</v>
      </c>
      <c r="B161">
        <f>VLOOKUP(A161,total!C$2:I$208,7,0)</f>
        <v>39</v>
      </c>
      <c r="C161">
        <f>VLOOKUP(A161, total!C$2:E$208,3,0)</f>
        <v>-0.40799999999999997</v>
      </c>
      <c r="D161">
        <f>VLOOKUP(A161,ott!C$2:E$208,3,0)</f>
        <v>-0.436</v>
      </c>
      <c r="E161">
        <f>VLOOKUP(A161,app!C$2:E$208,3,0)</f>
        <v>0.28199999999999997</v>
      </c>
      <c r="F161">
        <f>VLOOKUP(A161,arg!C$2:E$208,3,0)</f>
        <v>-5.7000000000000002E-2</v>
      </c>
      <c r="G161">
        <f>VLOOKUP(A161,putt!C$2:E$208,3,0)</f>
        <v>-0.19600000000000001</v>
      </c>
      <c r="H161">
        <f>(D161+E161)-G161</f>
        <v>4.1999999999999982E-2</v>
      </c>
      <c r="I161">
        <f>(D161*K$2)+(E161*L$2)+(F161*M$2)+(G161*N$2)</f>
        <v>-0.10175000000000001</v>
      </c>
    </row>
    <row r="162" spans="1:9" x14ac:dyDescent="0.2">
      <c r="A162" t="str">
        <f>total!C162</f>
        <v>Austin Cook</v>
      </c>
      <c r="B162">
        <f>VLOOKUP(A162,total!C$2:I$208,7,0)</f>
        <v>35</v>
      </c>
      <c r="C162">
        <f>VLOOKUP(A162, total!C$2:E$208,3,0)</f>
        <v>-0.42799999999999999</v>
      </c>
      <c r="D162">
        <f>VLOOKUP(A162,ott!C$2:E$208,3,0)</f>
        <v>0.107</v>
      </c>
      <c r="E162">
        <f>VLOOKUP(A162,app!C$2:E$208,3,0)</f>
        <v>-5.6000000000000001E-2</v>
      </c>
      <c r="F162">
        <f>VLOOKUP(A162,arg!C$2:E$208,3,0)</f>
        <v>-0.24299999999999999</v>
      </c>
      <c r="G162">
        <f>VLOOKUP(A162,putt!C$2:E$208,3,0)</f>
        <v>-0.23499999999999999</v>
      </c>
      <c r="H162">
        <f>(D162+E162)-G162</f>
        <v>0.28599999999999998</v>
      </c>
      <c r="I162">
        <f>(D162*K$2)+(E162*L$2)+(F162*M$2)+(G162*N$2)</f>
        <v>-0.10675</v>
      </c>
    </row>
    <row r="163" spans="1:9" x14ac:dyDescent="0.2">
      <c r="A163" t="str">
        <f>total!C163</f>
        <v>Alex Noren</v>
      </c>
      <c r="B163">
        <f>VLOOKUP(A163,total!C$2:I$208,7,0)</f>
        <v>35</v>
      </c>
      <c r="C163">
        <f>VLOOKUP(A163, total!C$2:E$208,3,0)</f>
        <v>-0.434</v>
      </c>
      <c r="D163">
        <f>VLOOKUP(A163,ott!C$2:E$208,3,0)</f>
        <v>6.5000000000000002E-2</v>
      </c>
      <c r="E163">
        <f>VLOOKUP(A163,app!C$2:E$208,3,0)</f>
        <v>-0.38800000000000001</v>
      </c>
      <c r="F163">
        <f>VLOOKUP(A163,arg!C$2:E$208,3,0)</f>
        <v>0.26500000000000001</v>
      </c>
      <c r="G163">
        <f>VLOOKUP(A163,putt!C$2:E$208,3,0)</f>
        <v>-0.376</v>
      </c>
      <c r="H163">
        <f>(D163+E163)-G163</f>
        <v>5.2999999999999992E-2</v>
      </c>
      <c r="I163">
        <f>(D163*K$2)+(E163*L$2)+(F163*M$2)+(G163*N$2)</f>
        <v>-0.1085</v>
      </c>
    </row>
    <row r="164" spans="1:9" x14ac:dyDescent="0.2">
      <c r="A164" t="str">
        <f>total!C164</f>
        <v>Sam Saunders</v>
      </c>
      <c r="B164">
        <f>VLOOKUP(A164,total!C$2:I$208,7,0)</f>
        <v>48</v>
      </c>
      <c r="C164">
        <f>VLOOKUP(A164, total!C$2:E$208,3,0)</f>
        <v>-0.436</v>
      </c>
      <c r="D164">
        <f>VLOOKUP(A164,ott!C$2:E$208,3,0)</f>
        <v>7.0000000000000001E-3</v>
      </c>
      <c r="E164">
        <f>VLOOKUP(A164,app!C$2:E$208,3,0)</f>
        <v>3.0000000000000001E-3</v>
      </c>
      <c r="F164">
        <f>VLOOKUP(A164,arg!C$2:E$208,3,0)</f>
        <v>-0.29599999999999999</v>
      </c>
      <c r="G164">
        <f>VLOOKUP(A164,putt!C$2:E$208,3,0)</f>
        <v>-0.14899999999999999</v>
      </c>
      <c r="H164">
        <f>(D164+E164)-G164</f>
        <v>0.159</v>
      </c>
      <c r="I164">
        <f>(D164*K$2)+(E164*L$2)+(F164*M$2)+(G164*N$2)</f>
        <v>-0.10874999999999999</v>
      </c>
    </row>
    <row r="165" spans="1:9" x14ac:dyDescent="0.2">
      <c r="A165" t="str">
        <f>total!C165</f>
        <v>FabiÃ¡n GÃ³mez</v>
      </c>
      <c r="B165">
        <f>VLOOKUP(A165,total!C$2:I$208,7,0)</f>
        <v>30</v>
      </c>
      <c r="C165">
        <f>VLOOKUP(A165, total!C$2:E$208,3,0)</f>
        <v>-0.46800000000000003</v>
      </c>
      <c r="D165">
        <f>VLOOKUP(A165,ott!C$2:E$208,3,0)</f>
        <v>0.14399999999999999</v>
      </c>
      <c r="E165">
        <f>VLOOKUP(A165,app!C$2:E$208,3,0)</f>
        <v>-0.41299999999999998</v>
      </c>
      <c r="F165">
        <f>VLOOKUP(A165,arg!C$2:E$208,3,0)</f>
        <v>0</v>
      </c>
      <c r="G165">
        <f>VLOOKUP(A165,putt!C$2:E$208,3,0)</f>
        <v>-0.19900000000000001</v>
      </c>
      <c r="H165">
        <f>(D165+E165)-G165</f>
        <v>-7.0000000000000007E-2</v>
      </c>
      <c r="I165">
        <f>(D165*K$2)+(E165*L$2)+(F165*M$2)+(G165*N$2)</f>
        <v>-0.11700000000000001</v>
      </c>
    </row>
    <row r="166" spans="1:9" x14ac:dyDescent="0.2">
      <c r="A166" t="str">
        <f>total!C166</f>
        <v>Robert Streb</v>
      </c>
      <c r="B166">
        <f>VLOOKUP(A166,total!C$2:I$208,7,0)</f>
        <v>44</v>
      </c>
      <c r="C166">
        <f>VLOOKUP(A166, total!C$2:E$208,3,0)</f>
        <v>-0.51700000000000002</v>
      </c>
      <c r="D166">
        <f>VLOOKUP(A166,ott!C$2:E$208,3,0)</f>
        <v>-0.26900000000000002</v>
      </c>
      <c r="E166">
        <f>VLOOKUP(A166,app!C$2:E$208,3,0)</f>
        <v>-0.113</v>
      </c>
      <c r="F166">
        <f>VLOOKUP(A166,arg!C$2:E$208,3,0)</f>
        <v>0.11</v>
      </c>
      <c r="G166">
        <f>VLOOKUP(A166,putt!C$2:E$208,3,0)</f>
        <v>-0.245</v>
      </c>
      <c r="H166">
        <f>(D166+E166)-G166</f>
        <v>-0.13700000000000001</v>
      </c>
      <c r="I166">
        <f>(D166*K$2)+(E166*L$2)+(F166*M$2)+(G166*N$2)</f>
        <v>-0.12925</v>
      </c>
    </row>
    <row r="167" spans="1:9" x14ac:dyDescent="0.2">
      <c r="A167" t="str">
        <f>total!C167</f>
        <v>Hunter Mahan</v>
      </c>
      <c r="B167">
        <f>VLOOKUP(A167,total!C$2:I$208,7,0)</f>
        <v>33</v>
      </c>
      <c r="C167">
        <f>VLOOKUP(A167, total!C$2:E$208,3,0)</f>
        <v>-0.52700000000000002</v>
      </c>
      <c r="D167">
        <f>VLOOKUP(A167,ott!C$2:E$208,3,0)</f>
        <v>0.42099999999999999</v>
      </c>
      <c r="E167">
        <f>VLOOKUP(A167,app!C$2:E$208,3,0)</f>
        <v>-0.61499999999999999</v>
      </c>
      <c r="F167">
        <f>VLOOKUP(A167,arg!C$2:E$208,3,0)</f>
        <v>-0.44800000000000001</v>
      </c>
      <c r="G167">
        <f>VLOOKUP(A167,putt!C$2:E$208,3,0)</f>
        <v>0.115</v>
      </c>
      <c r="H167">
        <f>(D167+E167)-G167</f>
        <v>-0.309</v>
      </c>
      <c r="I167">
        <f>(D167*K$2)+(E167*L$2)+(F167*M$2)+(G167*N$2)</f>
        <v>-0.13175000000000001</v>
      </c>
    </row>
    <row r="168" spans="1:9" x14ac:dyDescent="0.2">
      <c r="A168" t="str">
        <f>total!C168</f>
        <v>Anders Albertson</v>
      </c>
      <c r="B168">
        <f>VLOOKUP(A168,total!C$2:I$208,7,0)</f>
        <v>34</v>
      </c>
      <c r="C168">
        <f>VLOOKUP(A168, total!C$2:E$208,3,0)</f>
        <v>-0.53400000000000003</v>
      </c>
      <c r="D168">
        <f>VLOOKUP(A168,ott!C$2:E$208,3,0)</f>
        <v>-0.161</v>
      </c>
      <c r="E168">
        <f>VLOOKUP(A168,app!C$2:E$208,3,0)</f>
        <v>0.23799999999999999</v>
      </c>
      <c r="F168">
        <f>VLOOKUP(A168,arg!C$2:E$208,3,0)</f>
        <v>-0.19400000000000001</v>
      </c>
      <c r="G168">
        <f>VLOOKUP(A168,putt!C$2:E$208,3,0)</f>
        <v>-0.41799999999999998</v>
      </c>
      <c r="H168">
        <f>(D168+E168)-G168</f>
        <v>0.495</v>
      </c>
      <c r="I168">
        <f>(D168*K$2)+(E168*L$2)+(F168*M$2)+(G168*N$2)</f>
        <v>-0.13375000000000001</v>
      </c>
    </row>
    <row r="169" spans="1:9" x14ac:dyDescent="0.2">
      <c r="A169" t="str">
        <f>total!C169</f>
        <v>Brandon Harkins</v>
      </c>
      <c r="B169">
        <f>VLOOKUP(A169,total!C$2:I$208,7,0)</f>
        <v>49</v>
      </c>
      <c r="C169">
        <f>VLOOKUP(A169, total!C$2:E$208,3,0)</f>
        <v>-0.53700000000000003</v>
      </c>
      <c r="D169">
        <f>VLOOKUP(A169,ott!C$2:E$208,3,0)</f>
        <v>7.3999999999999996E-2</v>
      </c>
      <c r="E169">
        <f>VLOOKUP(A169,app!C$2:E$208,3,0)</f>
        <v>-5.0999999999999997E-2</v>
      </c>
      <c r="F169">
        <f>VLOOKUP(A169,arg!C$2:E$208,3,0)</f>
        <v>-4.8000000000000001E-2</v>
      </c>
      <c r="G169">
        <f>VLOOKUP(A169,putt!C$2:E$208,3,0)</f>
        <v>-0.51200000000000001</v>
      </c>
      <c r="H169">
        <f>(D169+E169)-G169</f>
        <v>0.53500000000000003</v>
      </c>
      <c r="I169">
        <f>(D169*K$2)+(E169*L$2)+(F169*M$2)+(G169*N$2)</f>
        <v>-0.13425000000000001</v>
      </c>
    </row>
    <row r="170" spans="1:9" x14ac:dyDescent="0.2">
      <c r="A170" t="str">
        <f>total!C170</f>
        <v>Andrew Landry</v>
      </c>
      <c r="B170">
        <f>VLOOKUP(A170,total!C$2:I$208,7,0)</f>
        <v>43</v>
      </c>
      <c r="C170">
        <f>VLOOKUP(A170, total!C$2:E$208,3,0)</f>
        <v>-0.54800000000000004</v>
      </c>
      <c r="D170">
        <f>VLOOKUP(A170,ott!C$2:E$208,3,0)</f>
        <v>0.245</v>
      </c>
      <c r="E170">
        <f>VLOOKUP(A170,app!C$2:E$208,3,0)</f>
        <v>1.4999999999999999E-2</v>
      </c>
      <c r="F170">
        <f>VLOOKUP(A170,arg!C$2:E$208,3,0)</f>
        <v>-0.46200000000000002</v>
      </c>
      <c r="G170">
        <f>VLOOKUP(A170,putt!C$2:E$208,3,0)</f>
        <v>-0.34699999999999998</v>
      </c>
      <c r="H170">
        <f>(D170+E170)-G170</f>
        <v>0.60699999999999998</v>
      </c>
      <c r="I170">
        <f>(D170*K$2)+(E170*L$2)+(F170*M$2)+(G170*N$2)</f>
        <v>-0.13724999999999998</v>
      </c>
    </row>
    <row r="171" spans="1:9" x14ac:dyDescent="0.2">
      <c r="A171" t="str">
        <f>total!C171</f>
        <v>Brady Schnell</v>
      </c>
      <c r="B171">
        <f>VLOOKUP(A171,total!C$2:I$208,7,0)</f>
        <v>26</v>
      </c>
      <c r="C171">
        <f>VLOOKUP(A171, total!C$2:E$208,3,0)</f>
        <v>-0.55100000000000005</v>
      </c>
      <c r="D171">
        <f>VLOOKUP(A171,ott!C$2:E$208,3,0)</f>
        <v>-0.28000000000000003</v>
      </c>
      <c r="E171">
        <f>VLOOKUP(A171,app!C$2:E$208,3,0)</f>
        <v>-0.182</v>
      </c>
      <c r="F171">
        <f>VLOOKUP(A171,arg!C$2:E$208,3,0)</f>
        <v>-0.22</v>
      </c>
      <c r="G171">
        <f>VLOOKUP(A171,putt!C$2:E$208,3,0)</f>
        <v>0.13100000000000001</v>
      </c>
      <c r="H171">
        <f>(D171+E171)-G171</f>
        <v>-0.59299999999999997</v>
      </c>
      <c r="I171">
        <f>(D171*K$2)+(E171*L$2)+(F171*M$2)+(G171*N$2)</f>
        <v>-0.13775000000000001</v>
      </c>
    </row>
    <row r="172" spans="1:9" x14ac:dyDescent="0.2">
      <c r="A172" t="str">
        <f>total!C172</f>
        <v>Sangmoon Bae</v>
      </c>
      <c r="B172">
        <f>VLOOKUP(A172,total!C$2:I$208,7,0)</f>
        <v>26</v>
      </c>
      <c r="C172">
        <f>VLOOKUP(A172, total!C$2:E$208,3,0)</f>
        <v>-0.56399999999999995</v>
      </c>
      <c r="D172">
        <f>VLOOKUP(A172,ott!C$2:E$208,3,0)</f>
        <v>1E-3</v>
      </c>
      <c r="E172">
        <f>VLOOKUP(A172,app!C$2:E$208,3,0)</f>
        <v>-0.33</v>
      </c>
      <c r="F172">
        <f>VLOOKUP(A172,arg!C$2:E$208,3,0)</f>
        <v>-0.27400000000000002</v>
      </c>
      <c r="G172">
        <f>VLOOKUP(A172,putt!C$2:E$208,3,0)</f>
        <v>0.04</v>
      </c>
      <c r="H172">
        <f>(D172+E172)-G172</f>
        <v>-0.36899999999999999</v>
      </c>
      <c r="I172">
        <f>(D172*K$2)+(E172*L$2)+(F172*M$2)+(G172*N$2)</f>
        <v>-0.14074999999999999</v>
      </c>
    </row>
    <row r="173" spans="1:9" x14ac:dyDescent="0.2">
      <c r="A173" t="str">
        <f>total!C173</f>
        <v>Kyle Stanley</v>
      </c>
      <c r="B173">
        <f>VLOOKUP(A173,total!C$2:I$208,7,0)</f>
        <v>35</v>
      </c>
      <c r="C173">
        <f>VLOOKUP(A173, total!C$2:E$208,3,0)</f>
        <v>-0.56599999999999995</v>
      </c>
      <c r="D173">
        <f>VLOOKUP(A173,ott!C$2:E$208,3,0)</f>
        <v>-0.05</v>
      </c>
      <c r="E173">
        <f>VLOOKUP(A173,app!C$2:E$208,3,0)</f>
        <v>0.14199999999999999</v>
      </c>
      <c r="F173">
        <f>VLOOKUP(A173,arg!C$2:E$208,3,0)</f>
        <v>-0.11</v>
      </c>
      <c r="G173">
        <f>VLOOKUP(A173,putt!C$2:E$208,3,0)</f>
        <v>-0.54900000000000004</v>
      </c>
      <c r="H173">
        <f>(D173+E173)-G173</f>
        <v>0.64100000000000001</v>
      </c>
      <c r="I173">
        <f>(D173*K$2)+(E173*L$2)+(F173*M$2)+(G173*N$2)</f>
        <v>-0.14175000000000001</v>
      </c>
    </row>
    <row r="174" spans="1:9" x14ac:dyDescent="0.2">
      <c r="A174" t="str">
        <f>total!C174</f>
        <v>Ben Crane</v>
      </c>
      <c r="B174">
        <f>VLOOKUP(A174,total!C$2:I$208,7,0)</f>
        <v>27</v>
      </c>
      <c r="C174">
        <f>VLOOKUP(A174, total!C$2:E$208,3,0)</f>
        <v>-0.56999999999999995</v>
      </c>
      <c r="D174">
        <f>VLOOKUP(A174,ott!C$2:E$208,3,0)</f>
        <v>-0.746</v>
      </c>
      <c r="E174">
        <f>VLOOKUP(A174,app!C$2:E$208,3,0)</f>
        <v>-0.157</v>
      </c>
      <c r="F174">
        <f>VLOOKUP(A174,arg!C$2:E$208,3,0)</f>
        <v>-0.11600000000000001</v>
      </c>
      <c r="G174">
        <f>VLOOKUP(A174,putt!C$2:E$208,3,0)</f>
        <v>0.44900000000000001</v>
      </c>
      <c r="H174">
        <f>(D174+E174)-G174</f>
        <v>-1.3520000000000001</v>
      </c>
      <c r="I174">
        <f>(D174*K$2)+(E174*L$2)+(F174*M$2)+(G174*N$2)</f>
        <v>-0.14250000000000002</v>
      </c>
    </row>
    <row r="175" spans="1:9" x14ac:dyDescent="0.2">
      <c r="A175" t="str">
        <f>total!C175</f>
        <v>Scott Langley</v>
      </c>
      <c r="B175">
        <f>VLOOKUP(A175,total!C$2:I$208,7,0)</f>
        <v>48</v>
      </c>
      <c r="C175">
        <f>VLOOKUP(A175, total!C$2:E$208,3,0)</f>
        <v>-0.61499999999999999</v>
      </c>
      <c r="D175">
        <f>VLOOKUP(A175,ott!C$2:E$208,3,0)</f>
        <v>-0.67500000000000004</v>
      </c>
      <c r="E175">
        <f>VLOOKUP(A175,app!C$2:E$208,3,0)</f>
        <v>-0.46500000000000002</v>
      </c>
      <c r="F175">
        <f>VLOOKUP(A175,arg!C$2:E$208,3,0)</f>
        <v>0.14499999999999999</v>
      </c>
      <c r="G175">
        <f>VLOOKUP(A175,putt!C$2:E$208,3,0)</f>
        <v>0.379</v>
      </c>
      <c r="H175">
        <f>(D175+E175)-G175</f>
        <v>-1.5190000000000001</v>
      </c>
      <c r="I175">
        <f>(D175*K$2)+(E175*L$2)+(F175*M$2)+(G175*N$2)</f>
        <v>-0.15400000000000003</v>
      </c>
    </row>
    <row r="176" spans="1:9" x14ac:dyDescent="0.2">
      <c r="A176" t="str">
        <f>total!C176</f>
        <v>Jonathan Byrd</v>
      </c>
      <c r="B176">
        <f>VLOOKUP(A176,total!C$2:I$208,7,0)</f>
        <v>28</v>
      </c>
      <c r="C176">
        <f>VLOOKUP(A176, total!C$2:E$208,3,0)</f>
        <v>-0.621</v>
      </c>
      <c r="D176">
        <f>VLOOKUP(A176,ott!C$2:E$208,3,0)</f>
        <v>-0.61499999999999999</v>
      </c>
      <c r="E176">
        <f>VLOOKUP(A176,app!C$2:E$208,3,0)</f>
        <v>-3.5000000000000003E-2</v>
      </c>
      <c r="F176">
        <f>VLOOKUP(A176,arg!C$2:E$208,3,0)</f>
        <v>0.26600000000000001</v>
      </c>
      <c r="G176">
        <f>VLOOKUP(A176,putt!C$2:E$208,3,0)</f>
        <v>-0.23799999999999999</v>
      </c>
      <c r="H176">
        <f>(D176+E176)-G176</f>
        <v>-0.41200000000000003</v>
      </c>
      <c r="I176">
        <f>(D176*K$2)+(E176*L$2)+(F176*M$2)+(G176*N$2)</f>
        <v>-0.1555</v>
      </c>
    </row>
    <row r="177" spans="1:9" x14ac:dyDescent="0.2">
      <c r="A177" t="str">
        <f>total!C177</f>
        <v>John Senden</v>
      </c>
      <c r="B177">
        <f>VLOOKUP(A177,total!C$2:I$208,7,0)</f>
        <v>24</v>
      </c>
      <c r="C177">
        <f>VLOOKUP(A177, total!C$2:E$208,3,0)</f>
        <v>-0.66500000000000004</v>
      </c>
      <c r="D177">
        <f>VLOOKUP(A177,ott!C$2:E$208,3,0)</f>
        <v>-0.34</v>
      </c>
      <c r="E177">
        <f>VLOOKUP(A177,app!C$2:E$208,3,0)</f>
        <v>0.04</v>
      </c>
      <c r="F177">
        <f>VLOOKUP(A177,arg!C$2:E$208,3,0)</f>
        <v>-0.106</v>
      </c>
      <c r="G177">
        <f>VLOOKUP(A177,putt!C$2:E$208,3,0)</f>
        <v>-0.26</v>
      </c>
      <c r="H177">
        <f>(D177+E177)-G177</f>
        <v>-4.0000000000000036E-2</v>
      </c>
      <c r="I177">
        <f>(D177*K$2)+(E177*L$2)+(F177*M$2)+(G177*N$2)</f>
        <v>-0.16650000000000001</v>
      </c>
    </row>
    <row r="178" spans="1:9" x14ac:dyDescent="0.2">
      <c r="A178" t="str">
        <f>total!C178</f>
        <v>Brice Garnett</v>
      </c>
      <c r="B178">
        <f>VLOOKUP(A178,total!C$2:I$208,7,0)</f>
        <v>41</v>
      </c>
      <c r="C178">
        <f>VLOOKUP(A178, total!C$2:E$208,3,0)</f>
        <v>-0.68500000000000005</v>
      </c>
      <c r="D178">
        <f>VLOOKUP(A178,ott!C$2:E$208,3,0)</f>
        <v>0.14599999999999999</v>
      </c>
      <c r="E178">
        <f>VLOOKUP(A178,app!C$2:E$208,3,0)</f>
        <v>-0.26</v>
      </c>
      <c r="F178">
        <f>VLOOKUP(A178,arg!C$2:E$208,3,0)</f>
        <v>-0.26900000000000002</v>
      </c>
      <c r="G178">
        <f>VLOOKUP(A178,putt!C$2:E$208,3,0)</f>
        <v>-0.30099999999999999</v>
      </c>
      <c r="H178">
        <f>(D178+E178)-G178</f>
        <v>0.18699999999999997</v>
      </c>
      <c r="I178">
        <f>(D178*K$2)+(E178*L$2)+(F178*M$2)+(G178*N$2)</f>
        <v>-0.17099999999999999</v>
      </c>
    </row>
    <row r="179" spans="1:9" x14ac:dyDescent="0.2">
      <c r="A179" t="str">
        <f>total!C179</f>
        <v>Chris Stroud</v>
      </c>
      <c r="B179">
        <f>VLOOKUP(A179,total!C$2:I$208,7,0)</f>
        <v>40</v>
      </c>
      <c r="C179">
        <f>VLOOKUP(A179, total!C$2:E$208,3,0)</f>
        <v>-0.69</v>
      </c>
      <c r="D179">
        <f>VLOOKUP(A179,ott!C$2:E$208,3,0)</f>
        <v>-0.62</v>
      </c>
      <c r="E179">
        <f>VLOOKUP(A179,app!C$2:E$208,3,0)</f>
        <v>-0.156</v>
      </c>
      <c r="F179">
        <f>VLOOKUP(A179,arg!C$2:E$208,3,0)</f>
        <v>-8.0000000000000002E-3</v>
      </c>
      <c r="G179">
        <f>VLOOKUP(A179,putt!C$2:E$208,3,0)</f>
        <v>9.4E-2</v>
      </c>
      <c r="H179">
        <f>(D179+E179)-G179</f>
        <v>-0.87</v>
      </c>
      <c r="I179">
        <f>(D179*K$2)+(E179*L$2)+(F179*M$2)+(G179*N$2)</f>
        <v>-0.17250000000000001</v>
      </c>
    </row>
    <row r="180" spans="1:9" x14ac:dyDescent="0.2">
      <c r="A180" t="str">
        <f>total!C180</f>
        <v>Brendan Steele</v>
      </c>
      <c r="B180">
        <f>VLOOKUP(A180,total!C$2:I$208,7,0)</f>
        <v>37</v>
      </c>
      <c r="C180">
        <f>VLOOKUP(A180, total!C$2:E$208,3,0)</f>
        <v>-0.70799999999999996</v>
      </c>
      <c r="D180">
        <f>VLOOKUP(A180,ott!C$2:E$208,3,0)</f>
        <v>0.58599999999999997</v>
      </c>
      <c r="E180">
        <f>VLOOKUP(A180,app!C$2:E$208,3,0)</f>
        <v>-0.42099999999999999</v>
      </c>
      <c r="F180">
        <f>VLOOKUP(A180,arg!C$2:E$208,3,0)</f>
        <v>-0.41499999999999998</v>
      </c>
      <c r="G180">
        <f>VLOOKUP(A180,putt!C$2:E$208,3,0)</f>
        <v>-0.45800000000000002</v>
      </c>
      <c r="H180">
        <f>(D180+E180)-G180</f>
        <v>0.623</v>
      </c>
      <c r="I180">
        <f>(D180*K$2)+(E180*L$2)+(F180*M$2)+(G180*N$2)</f>
        <v>-0.17699999999999999</v>
      </c>
    </row>
    <row r="181" spans="1:9" x14ac:dyDescent="0.2">
      <c r="A181" t="str">
        <f>total!C181</f>
        <v>Seamus Power</v>
      </c>
      <c r="B181">
        <f>VLOOKUP(A181,total!C$2:I$208,7,0)</f>
        <v>44</v>
      </c>
      <c r="C181">
        <f>VLOOKUP(A181, total!C$2:E$208,3,0)</f>
        <v>-0.71099999999999997</v>
      </c>
      <c r="D181">
        <f>VLOOKUP(A181,ott!C$2:E$208,3,0)</f>
        <v>-0.111</v>
      </c>
      <c r="E181">
        <f>VLOOKUP(A181,app!C$2:E$208,3,0)</f>
        <v>-0.872</v>
      </c>
      <c r="F181">
        <f>VLOOKUP(A181,arg!C$2:E$208,3,0)</f>
        <v>0.16300000000000001</v>
      </c>
      <c r="G181">
        <f>VLOOKUP(A181,putt!C$2:E$208,3,0)</f>
        <v>0.109</v>
      </c>
      <c r="H181">
        <f>(D181+E181)-G181</f>
        <v>-1.0920000000000001</v>
      </c>
      <c r="I181">
        <f>(D181*K$2)+(E181*L$2)+(F181*M$2)+(G181*N$2)</f>
        <v>-0.17774999999999999</v>
      </c>
    </row>
    <row r="182" spans="1:9" x14ac:dyDescent="0.2">
      <c r="A182" t="str">
        <f>total!C182</f>
        <v>Chris Thompson</v>
      </c>
      <c r="B182">
        <f>VLOOKUP(A182,total!C$2:I$208,7,0)</f>
        <v>22</v>
      </c>
      <c r="C182">
        <f>VLOOKUP(A182, total!C$2:E$208,3,0)</f>
        <v>-0.73099999999999998</v>
      </c>
      <c r="D182">
        <f>VLOOKUP(A182,ott!C$2:E$208,3,0)</f>
        <v>-0.252</v>
      </c>
      <c r="E182">
        <f>VLOOKUP(A182,app!C$2:E$208,3,0)</f>
        <v>-0.105</v>
      </c>
      <c r="F182">
        <f>VLOOKUP(A182,arg!C$2:E$208,3,0)</f>
        <v>-0.13300000000000001</v>
      </c>
      <c r="G182">
        <f>VLOOKUP(A182,putt!C$2:E$208,3,0)</f>
        <v>-0.24099999999999999</v>
      </c>
      <c r="H182">
        <f>(D182+E182)-G182</f>
        <v>-0.11599999999999999</v>
      </c>
      <c r="I182">
        <f>(D182*K$2)+(E182*L$2)+(F182*M$2)+(G182*N$2)</f>
        <v>-0.18275</v>
      </c>
    </row>
    <row r="183" spans="1:9" x14ac:dyDescent="0.2">
      <c r="A183" t="str">
        <f>total!C183</f>
        <v>Bronson Burgoon</v>
      </c>
      <c r="B183">
        <f>VLOOKUP(A183,total!C$2:I$208,7,0)</f>
        <v>29</v>
      </c>
      <c r="C183">
        <f>VLOOKUP(A183, total!C$2:E$208,3,0)</f>
        <v>-0.75</v>
      </c>
      <c r="D183">
        <f>VLOOKUP(A183,ott!C$2:E$208,3,0)</f>
        <v>-1.7999999999999999E-2</v>
      </c>
      <c r="E183">
        <f>VLOOKUP(A183,app!C$2:E$208,3,0)</f>
        <v>-0.16900000000000001</v>
      </c>
      <c r="F183">
        <f>VLOOKUP(A183,arg!C$2:E$208,3,0)</f>
        <v>-0.112</v>
      </c>
      <c r="G183">
        <f>VLOOKUP(A183,putt!C$2:E$208,3,0)</f>
        <v>-0.45100000000000001</v>
      </c>
      <c r="H183">
        <f>(D183+E183)-G183</f>
        <v>0.26400000000000001</v>
      </c>
      <c r="I183">
        <f>(D183*K$2)+(E183*L$2)+(F183*M$2)+(G183*N$2)</f>
        <v>-0.1875</v>
      </c>
    </row>
    <row r="184" spans="1:9" x14ac:dyDescent="0.2">
      <c r="A184" t="str">
        <f>total!C184</f>
        <v>Lucas Bjerregaard</v>
      </c>
      <c r="B184">
        <f>VLOOKUP(A184,total!C$2:I$208,7,0)</f>
        <v>24</v>
      </c>
      <c r="C184">
        <f>VLOOKUP(A184, total!C$2:E$208,3,0)</f>
        <v>-0.81</v>
      </c>
      <c r="D184">
        <f>VLOOKUP(A184,ott!C$2:E$208,3,0)</f>
        <v>0.158</v>
      </c>
      <c r="E184">
        <f>VLOOKUP(A184,app!C$2:E$208,3,0)</f>
        <v>-0.23200000000000001</v>
      </c>
      <c r="F184">
        <f>VLOOKUP(A184,arg!C$2:E$208,3,0)</f>
        <v>-0.377</v>
      </c>
      <c r="G184">
        <f>VLOOKUP(A184,putt!C$2:E$208,3,0)</f>
        <v>-0.35899999999999999</v>
      </c>
      <c r="H184">
        <f>(D184+E184)-G184</f>
        <v>0.28499999999999998</v>
      </c>
      <c r="I184">
        <f>(D184*K$2)+(E184*L$2)+(F184*M$2)+(G184*N$2)</f>
        <v>-0.20250000000000001</v>
      </c>
    </row>
    <row r="185" spans="1:9" x14ac:dyDescent="0.2">
      <c r="A185" t="str">
        <f>total!C185</f>
        <v>David Hearn</v>
      </c>
      <c r="B185">
        <f>VLOOKUP(A185,total!C$2:I$208,7,0)</f>
        <v>24</v>
      </c>
      <c r="C185">
        <f>VLOOKUP(A185, total!C$2:E$208,3,0)</f>
        <v>-0.81</v>
      </c>
      <c r="D185">
        <f>VLOOKUP(A185,ott!C$2:E$208,3,0)</f>
        <v>-4.2000000000000003E-2</v>
      </c>
      <c r="E185">
        <f>VLOOKUP(A185,app!C$2:E$208,3,0)</f>
        <v>-0.219</v>
      </c>
      <c r="F185">
        <f>VLOOKUP(A185,arg!C$2:E$208,3,0)</f>
        <v>-0.30099999999999999</v>
      </c>
      <c r="G185">
        <f>VLOOKUP(A185,putt!C$2:E$208,3,0)</f>
        <v>-0.248</v>
      </c>
      <c r="H185">
        <f>(D185+E185)-G185</f>
        <v>-1.3000000000000012E-2</v>
      </c>
      <c r="I185">
        <f>(D185*K$2)+(E185*L$2)+(F185*M$2)+(G185*N$2)</f>
        <v>-0.20250000000000001</v>
      </c>
    </row>
    <row r="186" spans="1:9" x14ac:dyDescent="0.2">
      <c r="A186" t="str">
        <f>total!C186</f>
        <v>Anirban Lahiri</v>
      </c>
      <c r="B186">
        <f>VLOOKUP(A186,total!C$2:I$208,7,0)</f>
        <v>42</v>
      </c>
      <c r="C186">
        <f>VLOOKUP(A186, total!C$2:E$208,3,0)</f>
        <v>-0.84099999999999997</v>
      </c>
      <c r="D186">
        <f>VLOOKUP(A186,ott!C$2:E$208,3,0)</f>
        <v>-0.41499999999999998</v>
      </c>
      <c r="E186">
        <f>VLOOKUP(A186,app!C$2:E$208,3,0)</f>
        <v>-0.248</v>
      </c>
      <c r="F186">
        <f>VLOOKUP(A186,arg!C$2:E$208,3,0)</f>
        <v>-0.24299999999999999</v>
      </c>
      <c r="G186">
        <f>VLOOKUP(A186,putt!C$2:E$208,3,0)</f>
        <v>6.6000000000000003E-2</v>
      </c>
      <c r="H186">
        <f>(D186+E186)-G186</f>
        <v>-0.72900000000000009</v>
      </c>
      <c r="I186">
        <f>(D186*K$2)+(E186*L$2)+(F186*M$2)+(G186*N$2)</f>
        <v>-0.21000000000000002</v>
      </c>
    </row>
    <row r="187" spans="1:9" x14ac:dyDescent="0.2">
      <c r="A187" t="str">
        <f>total!C187</f>
        <v>Kelly Kraft</v>
      </c>
      <c r="B187">
        <f>VLOOKUP(A187,total!C$2:I$208,7,0)</f>
        <v>47</v>
      </c>
      <c r="C187">
        <f>VLOOKUP(A187, total!C$2:E$208,3,0)</f>
        <v>-0.85</v>
      </c>
      <c r="D187">
        <f>VLOOKUP(A187,ott!C$2:E$208,3,0)</f>
        <v>-0.38100000000000001</v>
      </c>
      <c r="E187">
        <f>VLOOKUP(A187,app!C$2:E$208,3,0)</f>
        <v>-0.187</v>
      </c>
      <c r="F187">
        <f>VLOOKUP(A187,arg!C$2:E$208,3,0)</f>
        <v>-0.25700000000000001</v>
      </c>
      <c r="G187">
        <f>VLOOKUP(A187,putt!C$2:E$208,3,0)</f>
        <v>-2.5000000000000001E-2</v>
      </c>
      <c r="H187">
        <f>(D187+E187)-G187</f>
        <v>-0.54300000000000004</v>
      </c>
      <c r="I187">
        <f>(D187*K$2)+(E187*L$2)+(F187*M$2)+(G187*N$2)</f>
        <v>-0.21250000000000002</v>
      </c>
    </row>
    <row r="188" spans="1:9" x14ac:dyDescent="0.2">
      <c r="A188" t="str">
        <f>total!C188</f>
        <v>Charl Schwartzel</v>
      </c>
      <c r="B188">
        <f>VLOOKUP(A188,total!C$2:I$208,7,0)</f>
        <v>15</v>
      </c>
      <c r="C188">
        <f>VLOOKUP(A188, total!C$2:E$208,3,0)</f>
        <v>-0.91</v>
      </c>
      <c r="D188">
        <f>VLOOKUP(A188,ott!C$2:E$208,3,0)</f>
        <v>-1.526</v>
      </c>
      <c r="E188">
        <f>VLOOKUP(A188,app!C$2:E$208,3,0)</f>
        <v>-2.5000000000000001E-2</v>
      </c>
      <c r="F188">
        <f>VLOOKUP(A188,arg!C$2:E$208,3,0)</f>
        <v>0.23400000000000001</v>
      </c>
      <c r="G188">
        <f>VLOOKUP(A188,putt!C$2:E$208,3,0)</f>
        <v>0.40699999999999997</v>
      </c>
      <c r="H188">
        <f>(D188+E188)-G188</f>
        <v>-1.958</v>
      </c>
      <c r="I188">
        <f>(D188*K$2)+(E188*L$2)+(F188*M$2)+(G188*N$2)</f>
        <v>-0.22749999999999998</v>
      </c>
    </row>
    <row r="189" spans="1:9" x14ac:dyDescent="0.2">
      <c r="A189" t="str">
        <f>total!C189</f>
        <v>Jim Herman</v>
      </c>
      <c r="B189">
        <f>VLOOKUP(A189,total!C$2:I$208,7,0)</f>
        <v>27</v>
      </c>
      <c r="C189">
        <f>VLOOKUP(A189, total!C$2:E$208,3,0)</f>
        <v>-0.92</v>
      </c>
      <c r="D189">
        <f>VLOOKUP(A189,ott!C$2:E$208,3,0)</f>
        <v>0.113</v>
      </c>
      <c r="E189">
        <f>VLOOKUP(A189,app!C$2:E$208,3,0)</f>
        <v>-0.24</v>
      </c>
      <c r="F189">
        <f>VLOOKUP(A189,arg!C$2:E$208,3,0)</f>
        <v>-0.43099999999999999</v>
      </c>
      <c r="G189">
        <f>VLOOKUP(A189,putt!C$2:E$208,3,0)</f>
        <v>-0.36299999999999999</v>
      </c>
      <c r="H189">
        <f>(D189+E189)-G189</f>
        <v>0.23599999999999999</v>
      </c>
      <c r="I189">
        <f>(D189*K$2)+(E189*L$2)+(F189*M$2)+(G189*N$2)</f>
        <v>-0.23025000000000001</v>
      </c>
    </row>
    <row r="190" spans="1:9" x14ac:dyDescent="0.2">
      <c r="A190" t="str">
        <f>total!C190</f>
        <v>John Huh</v>
      </c>
      <c r="B190">
        <f>VLOOKUP(A190,total!C$2:I$208,7,0)</f>
        <v>27</v>
      </c>
      <c r="C190">
        <f>VLOOKUP(A190, total!C$2:E$208,3,0)</f>
        <v>-0.93300000000000005</v>
      </c>
      <c r="D190">
        <f>VLOOKUP(A190,ott!C$2:E$208,3,0)</f>
        <v>-0.377</v>
      </c>
      <c r="E190">
        <f>VLOOKUP(A190,app!C$2:E$208,3,0)</f>
        <v>-4.2999999999999997E-2</v>
      </c>
      <c r="F190">
        <f>VLOOKUP(A190,arg!C$2:E$208,3,0)</f>
        <v>-0.28799999999999998</v>
      </c>
      <c r="G190">
        <f>VLOOKUP(A190,putt!C$2:E$208,3,0)</f>
        <v>-0.22500000000000001</v>
      </c>
      <c r="H190">
        <f>(D190+E190)-G190</f>
        <v>-0.19499999999999998</v>
      </c>
      <c r="I190">
        <f>(D190*K$2)+(E190*L$2)+(F190*M$2)+(G190*N$2)</f>
        <v>-0.23324999999999999</v>
      </c>
    </row>
    <row r="191" spans="1:9" x14ac:dyDescent="0.2">
      <c r="A191" t="str">
        <f>total!C191</f>
        <v>Alex Cejka</v>
      </c>
      <c r="B191">
        <f>VLOOKUP(A191,total!C$2:I$208,7,0)</f>
        <v>27</v>
      </c>
      <c r="C191">
        <f>VLOOKUP(A191, total!C$2:E$208,3,0)</f>
        <v>-0.93600000000000005</v>
      </c>
      <c r="D191">
        <f>VLOOKUP(A191,ott!C$2:E$208,3,0)</f>
        <v>1.7000000000000001E-2</v>
      </c>
      <c r="E191">
        <f>VLOOKUP(A191,app!C$2:E$208,3,0)</f>
        <v>-1.6E-2</v>
      </c>
      <c r="F191">
        <f>VLOOKUP(A191,arg!C$2:E$208,3,0)</f>
        <v>-0.35799999999999998</v>
      </c>
      <c r="G191">
        <f>VLOOKUP(A191,putt!C$2:E$208,3,0)</f>
        <v>-0.57799999999999996</v>
      </c>
      <c r="H191">
        <f>(D191+E191)-G191</f>
        <v>0.57899999999999996</v>
      </c>
      <c r="I191">
        <f>(D191*K$2)+(E191*L$2)+(F191*M$2)+(G191*N$2)</f>
        <v>-0.23374999999999999</v>
      </c>
    </row>
    <row r="192" spans="1:9" x14ac:dyDescent="0.2">
      <c r="A192" t="str">
        <f>total!C192</f>
        <v>J.J. Henry</v>
      </c>
      <c r="B192">
        <f>VLOOKUP(A192,total!C$2:I$208,7,0)</f>
        <v>27</v>
      </c>
      <c r="C192">
        <f>VLOOKUP(A192, total!C$2:E$208,3,0)</f>
        <v>-0.94199999999999995</v>
      </c>
      <c r="D192">
        <f>VLOOKUP(A192,ott!C$2:E$208,3,0)</f>
        <v>-7.2999999999999995E-2</v>
      </c>
      <c r="E192">
        <f>VLOOKUP(A192,app!C$2:E$208,3,0)</f>
        <v>-0.221</v>
      </c>
      <c r="F192">
        <f>VLOOKUP(A192,arg!C$2:E$208,3,0)</f>
        <v>-0.19700000000000001</v>
      </c>
      <c r="G192">
        <f>VLOOKUP(A192,putt!C$2:E$208,3,0)</f>
        <v>-0.45100000000000001</v>
      </c>
      <c r="H192">
        <f>(D192+E192)-G192</f>
        <v>0.15700000000000003</v>
      </c>
      <c r="I192">
        <f>(D192*K$2)+(E192*L$2)+(F192*M$2)+(G192*N$2)</f>
        <v>-0.23549999999999999</v>
      </c>
    </row>
    <row r="193" spans="1:9" x14ac:dyDescent="0.2">
      <c r="A193" t="str">
        <f>total!C193</f>
        <v>Kyle Jones</v>
      </c>
      <c r="B193">
        <f>VLOOKUP(A193,total!C$2:I$208,7,0)</f>
        <v>35</v>
      </c>
      <c r="C193">
        <f>VLOOKUP(A193, total!C$2:E$208,3,0)</f>
        <v>-0.94299999999999995</v>
      </c>
      <c r="D193">
        <f>VLOOKUP(A193,ott!C$2:E$208,3,0)</f>
        <v>-0.16400000000000001</v>
      </c>
      <c r="E193">
        <f>VLOOKUP(A193,app!C$2:E$208,3,0)</f>
        <v>-0.64700000000000002</v>
      </c>
      <c r="F193">
        <f>VLOOKUP(A193,arg!C$2:E$208,3,0)</f>
        <v>-0.05</v>
      </c>
      <c r="G193">
        <f>VLOOKUP(A193,putt!C$2:E$208,3,0)</f>
        <v>-8.2000000000000003E-2</v>
      </c>
      <c r="H193">
        <f>(D193+E193)-G193</f>
        <v>-0.72900000000000009</v>
      </c>
      <c r="I193">
        <f>(D193*K$2)+(E193*L$2)+(F193*M$2)+(G193*N$2)</f>
        <v>-0.23575000000000002</v>
      </c>
    </row>
    <row r="194" spans="1:9" x14ac:dyDescent="0.2">
      <c r="A194" t="str">
        <f>total!C194</f>
        <v>Curtis Luck</v>
      </c>
      <c r="B194">
        <f>VLOOKUP(A194,total!C$2:I$208,7,0)</f>
        <v>32</v>
      </c>
      <c r="C194">
        <f>VLOOKUP(A194, total!C$2:E$208,3,0)</f>
        <v>-0.96399999999999997</v>
      </c>
      <c r="D194">
        <f>VLOOKUP(A194,ott!C$2:E$208,3,0)</f>
        <v>-0.57299999999999995</v>
      </c>
      <c r="E194">
        <f>VLOOKUP(A194,app!C$2:E$208,3,0)</f>
        <v>-0.76400000000000001</v>
      </c>
      <c r="F194">
        <f>VLOOKUP(A194,arg!C$2:E$208,3,0)</f>
        <v>-0.217</v>
      </c>
      <c r="G194">
        <f>VLOOKUP(A194,putt!C$2:E$208,3,0)</f>
        <v>0.59</v>
      </c>
      <c r="H194">
        <f>(D194+E194)-G194</f>
        <v>-1.927</v>
      </c>
      <c r="I194">
        <f>(D194*K$2)+(E194*L$2)+(F194*M$2)+(G194*N$2)</f>
        <v>-0.24100000000000002</v>
      </c>
    </row>
    <row r="195" spans="1:9" x14ac:dyDescent="0.2">
      <c r="A195" t="str">
        <f>total!C195</f>
        <v>Tyler Duncan</v>
      </c>
      <c r="B195">
        <f>VLOOKUP(A195,total!C$2:I$208,7,0)</f>
        <v>46</v>
      </c>
      <c r="C195">
        <f>VLOOKUP(A195, total!C$2:E$208,3,0)</f>
        <v>-1.1359999999999999</v>
      </c>
      <c r="D195">
        <f>VLOOKUP(A195,ott!C$2:E$208,3,0)</f>
        <v>0.122</v>
      </c>
      <c r="E195">
        <f>VLOOKUP(A195,app!C$2:E$208,3,0)</f>
        <v>-0.20799999999999999</v>
      </c>
      <c r="F195">
        <f>VLOOKUP(A195,arg!C$2:E$208,3,0)</f>
        <v>-0.28499999999999998</v>
      </c>
      <c r="G195">
        <f>VLOOKUP(A195,putt!C$2:E$208,3,0)</f>
        <v>-0.76500000000000001</v>
      </c>
      <c r="H195">
        <f>(D195+E195)-G195</f>
        <v>0.67900000000000005</v>
      </c>
      <c r="I195">
        <f>(D195*K$2)+(E195*L$2)+(F195*M$2)+(G195*N$2)</f>
        <v>-0.28400000000000003</v>
      </c>
    </row>
    <row r="196" spans="1:9" x14ac:dyDescent="0.2">
      <c r="A196" t="str">
        <f>total!C196</f>
        <v>Joey Garber</v>
      </c>
      <c r="B196">
        <f>VLOOKUP(A196,total!C$2:I$208,7,0)</f>
        <v>26</v>
      </c>
      <c r="C196">
        <f>VLOOKUP(A196, total!C$2:E$208,3,0)</f>
        <v>-1.1779999999999999</v>
      </c>
      <c r="D196">
        <f>VLOOKUP(A196,ott!C$2:E$208,3,0)</f>
        <v>3.1E-2</v>
      </c>
      <c r="E196">
        <f>VLOOKUP(A196,app!C$2:E$208,3,0)</f>
        <v>-0.90500000000000003</v>
      </c>
      <c r="F196">
        <f>VLOOKUP(A196,arg!C$2:E$208,3,0)</f>
        <v>-0.13400000000000001</v>
      </c>
      <c r="G196">
        <f>VLOOKUP(A196,putt!C$2:E$208,3,0)</f>
        <v>-0.16900000000000001</v>
      </c>
      <c r="H196">
        <f>(D196+E196)-G196</f>
        <v>-0.70499999999999996</v>
      </c>
      <c r="I196">
        <f>(D196*K$2)+(E196*L$2)+(F196*M$2)+(G196*N$2)</f>
        <v>-0.29425000000000001</v>
      </c>
    </row>
    <row r="197" spans="1:9" x14ac:dyDescent="0.2">
      <c r="A197" t="str">
        <f>total!C197</f>
        <v>Martin Trainer</v>
      </c>
      <c r="B197">
        <f>VLOOKUP(A197,total!C$2:I$208,7,0)</f>
        <v>40</v>
      </c>
      <c r="C197">
        <f>VLOOKUP(A197, total!C$2:E$208,3,0)</f>
        <v>-1.1890000000000001</v>
      </c>
      <c r="D197">
        <f>VLOOKUP(A197,ott!C$2:E$208,3,0)</f>
        <v>-0.14399999999999999</v>
      </c>
      <c r="E197">
        <f>VLOOKUP(A197,app!C$2:E$208,3,0)</f>
        <v>-1.147</v>
      </c>
      <c r="F197">
        <f>VLOOKUP(A197,arg!C$2:E$208,3,0)</f>
        <v>0.13800000000000001</v>
      </c>
      <c r="G197">
        <f>VLOOKUP(A197,putt!C$2:E$208,3,0)</f>
        <v>-3.5000000000000003E-2</v>
      </c>
      <c r="H197">
        <f>(D197+E197)-G197</f>
        <v>-1.256</v>
      </c>
      <c r="I197">
        <f>(D197*K$2)+(E197*L$2)+(F197*M$2)+(G197*N$2)</f>
        <v>-0.29699999999999999</v>
      </c>
    </row>
    <row r="198" spans="1:9" x14ac:dyDescent="0.2">
      <c r="A198" t="str">
        <f>total!C198</f>
        <v>Whee Kim</v>
      </c>
      <c r="B198">
        <f>VLOOKUP(A198,total!C$2:I$208,7,0)</f>
        <v>31</v>
      </c>
      <c r="C198">
        <f>VLOOKUP(A198, total!C$2:E$208,3,0)</f>
        <v>-1.2430000000000001</v>
      </c>
      <c r="D198">
        <f>VLOOKUP(A198,ott!C$2:E$208,3,0)</f>
        <v>-1.1459999999999999</v>
      </c>
      <c r="E198">
        <f>VLOOKUP(A198,app!C$2:E$208,3,0)</f>
        <v>4.2000000000000003E-2</v>
      </c>
      <c r="F198">
        <f>VLOOKUP(A198,arg!C$2:E$208,3,0)</f>
        <v>-0.214</v>
      </c>
      <c r="G198">
        <f>VLOOKUP(A198,putt!C$2:E$208,3,0)</f>
        <v>7.6999999999999999E-2</v>
      </c>
      <c r="H198">
        <f>(D198+E198)-G198</f>
        <v>-1.1809999999999998</v>
      </c>
      <c r="I198">
        <f>(D198*K$2)+(E198*L$2)+(F198*M$2)+(G198*N$2)</f>
        <v>-0.31024999999999997</v>
      </c>
    </row>
    <row r="199" spans="1:9" x14ac:dyDescent="0.2">
      <c r="A199" t="str">
        <f>total!C199</f>
        <v>Freddie Jacobson</v>
      </c>
      <c r="B199">
        <f>VLOOKUP(A199,total!C$2:I$208,7,0)</f>
        <v>24</v>
      </c>
      <c r="C199">
        <f>VLOOKUP(A199, total!C$2:E$208,3,0)</f>
        <v>-1.246</v>
      </c>
      <c r="D199">
        <f>VLOOKUP(A199,ott!C$2:E$208,3,0)</f>
        <v>-0.73199999999999998</v>
      </c>
      <c r="E199">
        <f>VLOOKUP(A199,app!C$2:E$208,3,0)</f>
        <v>-0.24199999999999999</v>
      </c>
      <c r="F199">
        <f>VLOOKUP(A199,arg!C$2:E$208,3,0)</f>
        <v>-0.35299999999999998</v>
      </c>
      <c r="G199">
        <f>VLOOKUP(A199,putt!C$2:E$208,3,0)</f>
        <v>8.2000000000000003E-2</v>
      </c>
      <c r="H199">
        <f>(D199+E199)-G199</f>
        <v>-1.056</v>
      </c>
      <c r="I199">
        <f>(D199*K$2)+(E199*L$2)+(F199*M$2)+(G199*N$2)</f>
        <v>-0.31124999999999997</v>
      </c>
    </row>
    <row r="200" spans="1:9" x14ac:dyDescent="0.2">
      <c r="A200" t="str">
        <f>total!C200</f>
        <v>Cody Gribble</v>
      </c>
      <c r="B200">
        <f>VLOOKUP(A200,total!C$2:I$208,7,0)</f>
        <v>42</v>
      </c>
      <c r="C200">
        <f>VLOOKUP(A200, total!C$2:E$208,3,0)</f>
        <v>-1.2849999999999999</v>
      </c>
      <c r="D200">
        <f>VLOOKUP(A200,ott!C$2:E$208,3,0)</f>
        <v>-0.42399999999999999</v>
      </c>
      <c r="E200">
        <f>VLOOKUP(A200,app!C$2:E$208,3,0)</f>
        <v>-0.55100000000000005</v>
      </c>
      <c r="F200">
        <f>VLOOKUP(A200,arg!C$2:E$208,3,0)</f>
        <v>-0.155</v>
      </c>
      <c r="G200">
        <f>VLOOKUP(A200,putt!C$2:E$208,3,0)</f>
        <v>-0.156</v>
      </c>
      <c r="H200">
        <f>(D200+E200)-G200</f>
        <v>-0.81900000000000006</v>
      </c>
      <c r="I200">
        <f>(D200*K$2)+(E200*L$2)+(F200*M$2)+(G200*N$2)</f>
        <v>-0.32150000000000001</v>
      </c>
    </row>
    <row r="201" spans="1:9" x14ac:dyDescent="0.2">
      <c r="A201" t="str">
        <f>total!C201</f>
        <v>Ted Potter, Jr.</v>
      </c>
      <c r="B201">
        <f>VLOOKUP(A201,total!C$2:I$208,7,0)</f>
        <v>43</v>
      </c>
      <c r="C201">
        <f>VLOOKUP(A201, total!C$2:E$208,3,0)</f>
        <v>-1.42</v>
      </c>
      <c r="D201">
        <f>VLOOKUP(A201,ott!C$2:E$208,3,0)</f>
        <v>-0.27100000000000002</v>
      </c>
      <c r="E201">
        <f>VLOOKUP(A201,app!C$2:E$208,3,0)</f>
        <v>-0.23300000000000001</v>
      </c>
      <c r="F201">
        <f>VLOOKUP(A201,arg!C$2:E$208,3,0)</f>
        <v>-0.42799999999999999</v>
      </c>
      <c r="G201">
        <f>VLOOKUP(A201,putt!C$2:E$208,3,0)</f>
        <v>-0.48799999999999999</v>
      </c>
      <c r="H201">
        <f>(D201+E201)-G201</f>
        <v>-1.6000000000000014E-2</v>
      </c>
      <c r="I201">
        <f>(D201*K$2)+(E201*L$2)+(F201*M$2)+(G201*N$2)</f>
        <v>-0.35499999999999998</v>
      </c>
    </row>
    <row r="202" spans="1:9" x14ac:dyDescent="0.2">
      <c r="A202" t="str">
        <f>total!C202</f>
        <v>Grayson Murray</v>
      </c>
      <c r="B202">
        <f>VLOOKUP(A202,total!C$2:I$208,7,0)</f>
        <v>26</v>
      </c>
      <c r="C202">
        <f>VLOOKUP(A202, total!C$2:E$208,3,0)</f>
        <v>-1.4430000000000001</v>
      </c>
      <c r="D202">
        <f>VLOOKUP(A202,ott!C$2:E$208,3,0)</f>
        <v>6.3E-2</v>
      </c>
      <c r="E202">
        <f>VLOOKUP(A202,app!C$2:E$208,3,0)</f>
        <v>-0.63100000000000001</v>
      </c>
      <c r="F202">
        <f>VLOOKUP(A202,arg!C$2:E$208,3,0)</f>
        <v>-0.24099999999999999</v>
      </c>
      <c r="G202">
        <f>VLOOKUP(A202,putt!C$2:E$208,3,0)</f>
        <v>-0.63400000000000001</v>
      </c>
      <c r="H202">
        <f>(D202+E202)-G202</f>
        <v>6.5999999999999948E-2</v>
      </c>
      <c r="I202">
        <f>(D202*K$2)+(E202*L$2)+(F202*M$2)+(G202*N$2)</f>
        <v>-0.36075000000000002</v>
      </c>
    </row>
    <row r="203" spans="1:9" x14ac:dyDescent="0.2">
      <c r="A203" t="str">
        <f>total!C203</f>
        <v>Seth Reeves</v>
      </c>
      <c r="B203">
        <f>VLOOKUP(A203,total!C$2:I$208,7,0)</f>
        <v>36</v>
      </c>
      <c r="C203">
        <f>VLOOKUP(A203, total!C$2:E$208,3,0)</f>
        <v>-1.4890000000000001</v>
      </c>
      <c r="D203">
        <f>VLOOKUP(A203,ott!C$2:E$208,3,0)</f>
        <v>0.36899999999999999</v>
      </c>
      <c r="E203">
        <f>VLOOKUP(A203,app!C$2:E$208,3,0)</f>
        <v>-1.0760000000000001</v>
      </c>
      <c r="F203">
        <f>VLOOKUP(A203,arg!C$2:E$208,3,0)</f>
        <v>-0.34200000000000003</v>
      </c>
      <c r="G203">
        <f>VLOOKUP(A203,putt!C$2:E$208,3,0)</f>
        <v>-0.44</v>
      </c>
      <c r="H203">
        <f>(D203+E203)-G203</f>
        <v>-0.26700000000000007</v>
      </c>
      <c r="I203">
        <f>(D203*K$2)+(E203*L$2)+(F203*M$2)+(G203*N$2)</f>
        <v>-0.37225000000000003</v>
      </c>
    </row>
    <row r="204" spans="1:9" x14ac:dyDescent="0.2">
      <c r="A204" t="str">
        <f>total!C204</f>
        <v>Rod Pampling</v>
      </c>
      <c r="B204">
        <f>VLOOKUP(A204,total!C$2:I$208,7,0)</f>
        <v>27</v>
      </c>
      <c r="C204">
        <f>VLOOKUP(A204, total!C$2:E$208,3,0)</f>
        <v>-1.5549999999999999</v>
      </c>
      <c r="D204">
        <f>VLOOKUP(A204,ott!C$2:E$208,3,0)</f>
        <v>-9.8000000000000004E-2</v>
      </c>
      <c r="E204">
        <f>VLOOKUP(A204,app!C$2:E$208,3,0)</f>
        <v>-0.59499999999999997</v>
      </c>
      <c r="F204">
        <f>VLOOKUP(A204,arg!C$2:E$208,3,0)</f>
        <v>0.311</v>
      </c>
      <c r="G204">
        <f>VLOOKUP(A204,putt!C$2:E$208,3,0)</f>
        <v>-1.1719999999999999</v>
      </c>
      <c r="H204">
        <f>(D204+E204)-G204</f>
        <v>0.47899999999999998</v>
      </c>
      <c r="I204">
        <f>(D204*K$2)+(E204*L$2)+(F204*M$2)+(G204*N$2)</f>
        <v>-0.38849999999999996</v>
      </c>
    </row>
    <row r="205" spans="1:9" x14ac:dyDescent="0.2">
      <c r="A205" t="str">
        <f>total!C205</f>
        <v>D.A. Points</v>
      </c>
      <c r="B205">
        <f>VLOOKUP(A205,total!C$2:I$208,7,0)</f>
        <v>19</v>
      </c>
      <c r="C205">
        <f>VLOOKUP(A205, total!C$2:E$208,3,0)</f>
        <v>-1.732</v>
      </c>
      <c r="D205">
        <f>VLOOKUP(A205,ott!C$2:E$208,3,0)</f>
        <v>-0.72099999999999997</v>
      </c>
      <c r="E205">
        <f>VLOOKUP(A205,app!C$2:E$208,3,0)</f>
        <v>-0.47599999999999998</v>
      </c>
      <c r="F205">
        <f>VLOOKUP(A205,arg!C$2:E$208,3,0)</f>
        <v>-0.45900000000000002</v>
      </c>
      <c r="G205">
        <f>VLOOKUP(A205,putt!C$2:E$208,3,0)</f>
        <v>-7.5999999999999998E-2</v>
      </c>
      <c r="H205">
        <f>(D205+E205)-G205</f>
        <v>-1.121</v>
      </c>
      <c r="I205">
        <f>(D205*K$2)+(E205*L$2)+(F205*M$2)+(G205*N$2)</f>
        <v>-0.43300000000000005</v>
      </c>
    </row>
    <row r="206" spans="1:9" x14ac:dyDescent="0.2">
      <c r="A206" t="str">
        <f>total!C206</f>
        <v>John Chin</v>
      </c>
      <c r="B206">
        <f>VLOOKUP(A206,total!C$2:I$208,7,0)</f>
        <v>22</v>
      </c>
      <c r="C206">
        <f>VLOOKUP(A206, total!C$2:E$208,3,0)</f>
        <v>-1.738</v>
      </c>
      <c r="D206">
        <f>VLOOKUP(A206,ott!C$2:E$208,3,0)</f>
        <v>-0.34399999999999997</v>
      </c>
      <c r="E206">
        <f>VLOOKUP(A206,app!C$2:E$208,3,0)</f>
        <v>-0.67</v>
      </c>
      <c r="F206">
        <f>VLOOKUP(A206,arg!C$2:E$208,3,0)</f>
        <v>-0.314</v>
      </c>
      <c r="G206">
        <f>VLOOKUP(A206,putt!C$2:E$208,3,0)</f>
        <v>-0.41</v>
      </c>
      <c r="H206">
        <f>(D206+E206)-G206</f>
        <v>-0.60400000000000009</v>
      </c>
      <c r="I206">
        <f>(D206*K$2)+(E206*L$2)+(F206*M$2)+(G206*N$2)</f>
        <v>-0.4345</v>
      </c>
    </row>
    <row r="207" spans="1:9" x14ac:dyDescent="0.2">
      <c r="A207" t="str">
        <f>total!C207</f>
        <v>Satoshi Kodaira</v>
      </c>
      <c r="B207">
        <f>VLOOKUP(A207,total!C$2:I$208,7,0)</f>
        <v>35</v>
      </c>
      <c r="C207">
        <f>VLOOKUP(A207, total!C$2:E$208,3,0)</f>
        <v>-1.7789999999999999</v>
      </c>
      <c r="D207">
        <f>VLOOKUP(A207,ott!C$2:E$208,3,0)</f>
        <v>-0.38200000000000001</v>
      </c>
      <c r="E207">
        <f>VLOOKUP(A207,app!C$2:E$208,3,0)</f>
        <v>-0.29899999999999999</v>
      </c>
      <c r="F207">
        <f>VLOOKUP(A207,arg!C$2:E$208,3,0)</f>
        <v>-0.52600000000000002</v>
      </c>
      <c r="G207">
        <f>VLOOKUP(A207,putt!C$2:E$208,3,0)</f>
        <v>-0.57299999999999995</v>
      </c>
      <c r="H207">
        <f>(D207+E207)-G207</f>
        <v>-0.1080000000000001</v>
      </c>
      <c r="I207">
        <f>(D207*K$2)+(E207*L$2)+(F207*M$2)+(G207*N$2)</f>
        <v>-0.44500000000000001</v>
      </c>
    </row>
    <row r="208" spans="1:9" x14ac:dyDescent="0.2">
      <c r="A208" t="str">
        <f>total!C208</f>
        <v>Michael Kim</v>
      </c>
      <c r="B208">
        <f>VLOOKUP(A208,total!C$2:I$208,7,0)</f>
        <v>35</v>
      </c>
      <c r="C208">
        <f>VLOOKUP(A208, total!C$2:E$208,3,0)</f>
        <v>-1.8029999999999999</v>
      </c>
      <c r="D208">
        <f>VLOOKUP(A208,ott!C$2:E$208,3,0)</f>
        <v>-1.546</v>
      </c>
      <c r="E208">
        <f>VLOOKUP(A208,app!C$2:E$208,3,0)</f>
        <v>-0.33</v>
      </c>
      <c r="F208">
        <f>VLOOKUP(A208,arg!C$2:E$208,3,0)</f>
        <v>0.215</v>
      </c>
      <c r="G208">
        <f>VLOOKUP(A208,putt!C$2:E$208,3,0)</f>
        <v>-0.14199999999999999</v>
      </c>
      <c r="H208">
        <f>(D208+E208)-G208</f>
        <v>-1.7340000000000002</v>
      </c>
      <c r="I208">
        <f>(D208*K$2)+(E208*L$2)+(F208*M$2)+(G208*N$2)</f>
        <v>-0.45074999999999998</v>
      </c>
    </row>
  </sheetData>
  <sortState ref="A2:I208">
    <sortCondition descending="1"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6B2F-F624-4540-93E1-8A4209A960DC}">
  <dimension ref="A1:V4"/>
  <sheetViews>
    <sheetView workbookViewId="0">
      <selection activeCell="B2" sqref="B2"/>
    </sheetView>
  </sheetViews>
  <sheetFormatPr baseColWidth="10" defaultRowHeight="15" x14ac:dyDescent="0.2"/>
  <cols>
    <col min="1" max="2" width="37.1640625" customWidth="1"/>
  </cols>
  <sheetData>
    <row r="1" spans="1:22" ht="24" x14ac:dyDescent="0.3">
      <c r="A1" s="4" t="s">
        <v>322</v>
      </c>
      <c r="B1" s="4" t="s">
        <v>323</v>
      </c>
      <c r="P1" s="2" t="s">
        <v>324</v>
      </c>
      <c r="Q1" s="2" t="s">
        <v>310</v>
      </c>
      <c r="R1" s="2" t="s">
        <v>311</v>
      </c>
      <c r="S1" s="2" t="s">
        <v>312</v>
      </c>
      <c r="T1" s="2" t="s">
        <v>313</v>
      </c>
      <c r="U1" s="2" t="s">
        <v>314</v>
      </c>
      <c r="V1" s="2" t="s">
        <v>315</v>
      </c>
    </row>
    <row r="2" spans="1:22" ht="24" x14ac:dyDescent="0.3">
      <c r="A2" s="5" t="s">
        <v>19</v>
      </c>
      <c r="B2" s="5" t="s">
        <v>14</v>
      </c>
      <c r="P2" t="str">
        <f>A2</f>
        <v>Justin Thomas</v>
      </c>
      <c r="Q2">
        <f>VLOOKUP(A2,model!A$2:I$208,4,0)</f>
        <v>0.42699999999999999</v>
      </c>
      <c r="R2">
        <f>VLOOKUP(A2,model!A$2:I$208,5,0)</f>
        <v>0.88800000000000001</v>
      </c>
      <c r="S2">
        <f>VLOOKUP(A2,model!A$2:I$208,6,0)</f>
        <v>0.40600000000000003</v>
      </c>
      <c r="T2">
        <f>VLOOKUP(A2,model!A$2:I$208,7,0)</f>
        <v>-0.14599999999999999</v>
      </c>
      <c r="U2">
        <f>VLOOKUP(A2,model!A$2:I$208,8,0)</f>
        <v>1.4609999999999999</v>
      </c>
      <c r="V2">
        <f>VLOOKUP(A2,model!A$2:I$208,9,0)</f>
        <v>0.39375000000000004</v>
      </c>
    </row>
    <row r="3" spans="1:22" x14ac:dyDescent="0.2">
      <c r="P3" t="str">
        <f>B2</f>
        <v>Hideki Matsuyama</v>
      </c>
      <c r="Q3">
        <f>VLOOKUP(B2,model!A$2:I$208,4,0)</f>
        <v>0.43099999999999999</v>
      </c>
      <c r="R3">
        <f>VLOOKUP(B2,model!A$2:I$208,5,0)</f>
        <v>0.95</v>
      </c>
      <c r="S3">
        <f>VLOOKUP(B2,model!A$2:I$208,6,0)</f>
        <v>0.36599999999999999</v>
      </c>
      <c r="T3">
        <f>VLOOKUP(B2,model!A$2:I$208,7,0)</f>
        <v>-7.9000000000000001E-2</v>
      </c>
      <c r="U3">
        <f>VLOOKUP(B2,model!A$2:I$208,8,0)</f>
        <v>1.46</v>
      </c>
      <c r="V3">
        <f>VLOOKUP(B2,model!A$2:I$208,9,0)</f>
        <v>0.41699999999999998</v>
      </c>
    </row>
    <row r="4" spans="1:22" x14ac:dyDescent="0.2">
      <c r="P4" t="s">
        <v>325</v>
      </c>
      <c r="Q4" s="3">
        <f>AVERAGE(model!D2:D208)</f>
        <v>4.3217391304347888E-2</v>
      </c>
      <c r="R4" s="3">
        <f>AVERAGE(model!E2:E208)</f>
        <v>5.2217391304347847E-2</v>
      </c>
      <c r="S4" s="3">
        <f>AVERAGE(model!F2:F208)</f>
        <v>2.240096618357492E-2</v>
      </c>
      <c r="T4" s="3">
        <f>AVERAGE(model!G2:G208)</f>
        <v>2.3642512077294734E-2</v>
      </c>
      <c r="U4" s="3">
        <f>AVERAGE(model!H2:H208)</f>
        <v>7.1792270531400956E-2</v>
      </c>
      <c r="V4" s="3">
        <f>AVERAGE(model!I2:I208)</f>
        <v>3.5369565217391187E-2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5463FC-5D5E-4547-B55A-92942FE2039F}">
          <x14:formula1>
            <xm:f>model!$A$2:$A$208</xm:f>
          </x14:formula1>
          <xm:sqref>A2:B2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ott</vt:lpstr>
      <vt:lpstr>app</vt:lpstr>
      <vt:lpstr>arg</vt:lpstr>
      <vt:lpstr>putt</vt:lpstr>
      <vt:lpstr>model</vt:lpstr>
      <vt:lpstr>h2h comparer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2019-06-19T22:23:52Z</dcterms:created>
  <dcterms:modified xsi:type="dcterms:W3CDTF">2019-06-20T21:14:57Z</dcterms:modified>
</cp:coreProperties>
</file>