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kevinj\Documents\AC_Tester\"/>
    </mc:Choice>
  </mc:AlternateContent>
  <xr:revisionPtr revIDLastSave="0" documentId="8_{F12EB54B-7296-4D47-856F-133738599FE1}" xr6:coauthVersionLast="47" xr6:coauthVersionMax="47" xr10:uidLastSave="{00000000-0000-0000-0000-000000000000}"/>
  <bookViews>
    <workbookView xWindow="28680" yWindow="-87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6" i="1" l="1"/>
  <c r="H76" i="1"/>
  <c r="G76" i="1"/>
  <c r="J65" i="1"/>
  <c r="I28" i="1"/>
  <c r="J28" i="1" s="1"/>
  <c r="L27" i="1"/>
  <c r="I27" i="1"/>
  <c r="J27" i="1" s="1"/>
  <c r="K27" i="1" s="1"/>
  <c r="J21" i="1"/>
  <c r="I21" i="1"/>
  <c r="J14" i="1"/>
  <c r="K14" i="1"/>
  <c r="I20" i="1"/>
  <c r="J20" i="1"/>
  <c r="K67" i="1"/>
  <c r="G72" i="1"/>
  <c r="H72" i="1"/>
  <c r="I72" i="1" s="1"/>
  <c r="J72" i="1"/>
  <c r="G68" i="1"/>
  <c r="H68" i="1"/>
  <c r="I68" i="1"/>
  <c r="J68" i="1"/>
  <c r="G69" i="1"/>
  <c r="I69" i="1" s="1"/>
  <c r="H69" i="1"/>
  <c r="G70" i="1"/>
  <c r="H70" i="1"/>
  <c r="I70" i="1"/>
  <c r="J70" i="1"/>
  <c r="G71" i="1"/>
  <c r="H71" i="1"/>
  <c r="I71" i="1"/>
  <c r="J71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65" i="1"/>
  <c r="H67" i="1"/>
  <c r="G67" i="1"/>
  <c r="J67" i="1" s="1"/>
  <c r="I60" i="1"/>
  <c r="J60" i="1"/>
  <c r="I61" i="1"/>
  <c r="J61" i="1"/>
  <c r="J59" i="1"/>
  <c r="J58" i="1"/>
  <c r="K58" i="1" s="1"/>
  <c r="J44" i="1"/>
  <c r="I24" i="1"/>
  <c r="J24" i="1" s="1"/>
  <c r="K24" i="1" s="1"/>
  <c r="L24" i="1" s="1"/>
  <c r="K21" i="1"/>
  <c r="L21" i="1" s="1"/>
  <c r="L19" i="1"/>
  <c r="J32" i="1"/>
  <c r="J51" i="1"/>
  <c r="J52" i="1"/>
  <c r="J33" i="1"/>
  <c r="J34" i="1"/>
  <c r="J35" i="1"/>
  <c r="J36" i="1"/>
  <c r="J37" i="1"/>
  <c r="J38" i="1"/>
  <c r="J39" i="1"/>
  <c r="J40" i="1"/>
  <c r="J41" i="1"/>
  <c r="J42" i="1"/>
  <c r="J43" i="1"/>
  <c r="J45" i="1"/>
  <c r="J46" i="1"/>
  <c r="J50" i="1"/>
  <c r="G32" i="1"/>
  <c r="H52" i="1"/>
  <c r="G52" i="1"/>
  <c r="I52" i="1" s="1"/>
  <c r="H51" i="1"/>
  <c r="G51" i="1"/>
  <c r="I51" i="1" s="1"/>
  <c r="H50" i="1"/>
  <c r="G50" i="1"/>
  <c r="I50" i="1" s="1"/>
  <c r="G34" i="1"/>
  <c r="B46" i="1"/>
  <c r="G46" i="1"/>
  <c r="H46" i="1"/>
  <c r="B37" i="1"/>
  <c r="B38" i="1"/>
  <c r="B39" i="1" s="1"/>
  <c r="B40" i="1" s="1"/>
  <c r="B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36" i="1"/>
  <c r="H36" i="1"/>
  <c r="G33" i="1"/>
  <c r="H33" i="1"/>
  <c r="H34" i="1"/>
  <c r="G35" i="1"/>
  <c r="H35" i="1"/>
  <c r="H32" i="1"/>
  <c r="D8" i="1"/>
  <c r="M12" i="1"/>
  <c r="L13" i="1"/>
  <c r="L14" i="1"/>
  <c r="L15" i="1"/>
  <c r="L16" i="1"/>
  <c r="L12" i="1"/>
  <c r="I19" i="1"/>
  <c r="J19" i="1" s="1"/>
  <c r="K19" i="1" s="1"/>
  <c r="K13" i="1"/>
  <c r="K15" i="1"/>
  <c r="K16" i="1"/>
  <c r="K12" i="1"/>
  <c r="J13" i="1"/>
  <c r="J15" i="1"/>
  <c r="J16" i="1"/>
  <c r="J12" i="1"/>
  <c r="I13" i="1"/>
  <c r="I14" i="1"/>
  <c r="I15" i="1"/>
  <c r="I16" i="1"/>
  <c r="I12" i="1"/>
  <c r="J69" i="1" l="1"/>
  <c r="I67" i="1"/>
  <c r="I59" i="1"/>
  <c r="I32" i="1"/>
  <c r="B41" i="1"/>
  <c r="B42" i="1" s="1"/>
  <c r="B43" i="1" s="1"/>
  <c r="B44" i="1" l="1"/>
  <c r="B45" i="1" l="1"/>
</calcChain>
</file>

<file path=xl/sharedStrings.xml><?xml version="1.0" encoding="utf-8"?>
<sst xmlns="http://schemas.openxmlformats.org/spreadsheetml/2006/main" count="37" uniqueCount="37">
  <si>
    <t>CT divider</t>
  </si>
  <si>
    <t>Burden Resistor</t>
  </si>
  <si>
    <t>AW32</t>
  </si>
  <si>
    <t>10?</t>
  </si>
  <si>
    <t>6.04 X 2 = 12.08</t>
  </si>
  <si>
    <t>ax48 (76Y)</t>
  </si>
  <si>
    <t>AX80 (3R9)</t>
  </si>
  <si>
    <t xml:space="preserve"> </t>
  </si>
  <si>
    <t>3.9 * 2 = 7.8</t>
  </si>
  <si>
    <t>Resistances</t>
  </si>
  <si>
    <t>CT current (mA)</t>
  </si>
  <si>
    <t>Actual Current (RMS)</t>
  </si>
  <si>
    <t>CT peak voltage (mV)</t>
  </si>
  <si>
    <t>CT RMS voltage (mV)</t>
  </si>
  <si>
    <t>Diff pair peak voltage</t>
  </si>
  <si>
    <t>offset from 1.65V</t>
  </si>
  <si>
    <t>burden resistors, no AGND</t>
  </si>
  <si>
    <t>burden + AGND</t>
  </si>
  <si>
    <t>only AGND</t>
  </si>
  <si>
    <t>2 buffer ops, no inverting</t>
  </si>
  <si>
    <t>no offset from agnd, .0015 delta between phases</t>
  </si>
  <si>
    <t>no burden + AGND, .0021 CM + .0015delta phase</t>
  </si>
  <si>
    <t>burden + no AGND for no common mode V, .0015 delta</t>
  </si>
  <si>
    <t>AGND only with 2 buffer ops, adc offset = 0V offset</t>
  </si>
  <si>
    <t>AX</t>
  </si>
  <si>
    <t>AW</t>
  </si>
  <si>
    <t>R1</t>
  </si>
  <si>
    <t>R2</t>
  </si>
  <si>
    <t>R3</t>
  </si>
  <si>
    <t>R23</t>
  </si>
  <si>
    <t>Vcc</t>
  </si>
  <si>
    <t>V23</t>
  </si>
  <si>
    <t>Vout</t>
  </si>
  <si>
    <t>DAC Vout</t>
  </si>
  <si>
    <t>Window Setup</t>
  </si>
  <si>
    <t>divider ratio</t>
  </si>
  <si>
    <t>CP 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</si>
</sst>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76"/>
  <sheetViews>
    <sheetView tabSelected="1" zoomScale="85" zoomScaleNormal="85" workbookViewId="0">
      <selection activeCell="C79" sqref="C79"/>
    </sheetView>
  </sheetViews>
  <sheetFormatPr defaultRowHeight="14.5" x14ac:dyDescent="0.35"/>
  <cols>
    <col min="2" max="2" width="24.7265625" customWidth="1"/>
    <col min="3" max="3" width="17" customWidth="1"/>
    <col min="6" max="6" width="20.7265625" customWidth="1"/>
    <col min="7" max="7" width="13.26953125" customWidth="1"/>
    <col min="8" max="8" width="17" customWidth="1"/>
    <col min="9" max="9" width="16" customWidth="1"/>
    <col min="10" max="10" width="21.7265625" customWidth="1"/>
    <col min="11" max="11" width="35.7265625" customWidth="1"/>
    <col min="12" max="12" width="25.453125" customWidth="1"/>
  </cols>
  <sheetData>
    <row r="4" spans="1:13" x14ac:dyDescent="0.35">
      <c r="C4" t="s">
        <v>15</v>
      </c>
    </row>
    <row r="5" spans="1:13" x14ac:dyDescent="0.35">
      <c r="B5" t="s">
        <v>16</v>
      </c>
      <c r="C5">
        <v>2.2000000000000001E-3</v>
      </c>
      <c r="D5" t="s">
        <v>20</v>
      </c>
      <c r="H5" t="s">
        <v>9</v>
      </c>
    </row>
    <row r="6" spans="1:13" x14ac:dyDescent="0.35">
      <c r="B6" t="s">
        <v>17</v>
      </c>
      <c r="C6">
        <v>2.0999999999999999E-3</v>
      </c>
      <c r="G6" t="s">
        <v>5</v>
      </c>
      <c r="H6" t="s">
        <v>4</v>
      </c>
    </row>
    <row r="7" spans="1:13" x14ac:dyDescent="0.35">
      <c r="B7" t="s">
        <v>18</v>
      </c>
      <c r="C7">
        <v>2.0999999999999999E-3</v>
      </c>
      <c r="G7" t="s">
        <v>2</v>
      </c>
      <c r="H7" t="s">
        <v>3</v>
      </c>
    </row>
    <row r="8" spans="1:13" x14ac:dyDescent="0.35">
      <c r="B8" t="s">
        <v>19</v>
      </c>
      <c r="C8">
        <v>1.4E-3</v>
      </c>
      <c r="D8">
        <f>C8*1000</f>
        <v>1.4</v>
      </c>
      <c r="G8" t="s">
        <v>6</v>
      </c>
      <c r="H8" t="s">
        <v>8</v>
      </c>
    </row>
    <row r="9" spans="1:13" x14ac:dyDescent="0.35">
      <c r="G9" t="s">
        <v>7</v>
      </c>
    </row>
    <row r="11" spans="1:13" x14ac:dyDescent="0.35">
      <c r="F11" t="s">
        <v>11</v>
      </c>
      <c r="G11" t="s">
        <v>0</v>
      </c>
      <c r="H11" t="s">
        <v>1</v>
      </c>
      <c r="I11" t="s">
        <v>10</v>
      </c>
      <c r="J11" t="s">
        <v>13</v>
      </c>
      <c r="K11" t="s">
        <v>12</v>
      </c>
      <c r="L11" t="s">
        <v>14</v>
      </c>
    </row>
    <row r="12" spans="1:13" x14ac:dyDescent="0.35">
      <c r="A12" t="s">
        <v>25</v>
      </c>
      <c r="B12" t="s">
        <v>22</v>
      </c>
      <c r="F12">
        <v>50</v>
      </c>
      <c r="G12">
        <v>2500</v>
      </c>
      <c r="H12">
        <v>10</v>
      </c>
      <c r="I12">
        <f>1000*F12/G12</f>
        <v>20</v>
      </c>
      <c r="J12">
        <f>I12*H12</f>
        <v>200</v>
      </c>
      <c r="K12">
        <f>J12*1.41</f>
        <v>282</v>
      </c>
      <c r="L12">
        <f>K12/2</f>
        <v>141</v>
      </c>
      <c r="M12">
        <f>I12*1.41</f>
        <v>28.2</v>
      </c>
    </row>
    <row r="13" spans="1:13" x14ac:dyDescent="0.35">
      <c r="A13" t="s">
        <v>24</v>
      </c>
      <c r="B13" t="s">
        <v>21</v>
      </c>
      <c r="F13">
        <v>25</v>
      </c>
      <c r="G13">
        <v>2500</v>
      </c>
      <c r="H13">
        <v>10</v>
      </c>
      <c r="I13">
        <f t="shared" ref="I13:I16" si="0">1000*F13/G13</f>
        <v>10</v>
      </c>
      <c r="J13">
        <f t="shared" ref="J13:J16" si="1">I13*H13</f>
        <v>100</v>
      </c>
      <c r="K13">
        <f t="shared" ref="K13:K16" si="2">J13*1.41</f>
        <v>141</v>
      </c>
      <c r="L13">
        <f t="shared" ref="L13:L16" si="3">K13/2</f>
        <v>70.5</v>
      </c>
    </row>
    <row r="14" spans="1:13" x14ac:dyDescent="0.35">
      <c r="B14" t="s">
        <v>23</v>
      </c>
      <c r="F14">
        <v>10</v>
      </c>
      <c r="G14">
        <v>2500</v>
      </c>
      <c r="H14">
        <v>10</v>
      </c>
      <c r="I14">
        <f t="shared" si="0"/>
        <v>4</v>
      </c>
      <c r="J14">
        <f>I14*H14</f>
        <v>40</v>
      </c>
      <c r="K14">
        <f>J14*1.41</f>
        <v>56.4</v>
      </c>
      <c r="L14">
        <f t="shared" si="3"/>
        <v>28.2</v>
      </c>
    </row>
    <row r="15" spans="1:13" x14ac:dyDescent="0.35">
      <c r="F15">
        <v>32</v>
      </c>
      <c r="G15">
        <v>2500</v>
      </c>
      <c r="H15">
        <v>10</v>
      </c>
      <c r="I15">
        <f t="shared" si="0"/>
        <v>12.8</v>
      </c>
      <c r="J15">
        <f t="shared" si="1"/>
        <v>128</v>
      </c>
      <c r="K15">
        <f t="shared" si="2"/>
        <v>180.48</v>
      </c>
      <c r="L15">
        <f t="shared" si="3"/>
        <v>90.24</v>
      </c>
    </row>
    <row r="16" spans="1:13" x14ac:dyDescent="0.35">
      <c r="F16">
        <v>48</v>
      </c>
      <c r="G16">
        <v>2500</v>
      </c>
      <c r="H16">
        <v>10</v>
      </c>
      <c r="I16">
        <f t="shared" si="0"/>
        <v>19.2</v>
      </c>
      <c r="J16">
        <f t="shared" si="1"/>
        <v>192</v>
      </c>
      <c r="K16">
        <f t="shared" si="2"/>
        <v>270.71999999999997</v>
      </c>
      <c r="L16">
        <f t="shared" si="3"/>
        <v>135.35999999999999</v>
      </c>
    </row>
    <row r="19" spans="2:12" x14ac:dyDescent="0.35">
      <c r="F19">
        <v>50</v>
      </c>
      <c r="G19">
        <v>2500</v>
      </c>
      <c r="H19">
        <v>12.08</v>
      </c>
      <c r="I19">
        <f>1000*F19/G19</f>
        <v>20</v>
      </c>
      <c r="J19">
        <f>I19*H19</f>
        <v>241.6</v>
      </c>
      <c r="K19">
        <f>J19*1.41</f>
        <v>340.65599999999995</v>
      </c>
      <c r="L19">
        <f>K19/2</f>
        <v>170.32799999999997</v>
      </c>
    </row>
    <row r="20" spans="2:12" x14ac:dyDescent="0.35">
      <c r="F20">
        <v>10</v>
      </c>
      <c r="G20">
        <v>2500</v>
      </c>
      <c r="H20">
        <v>12.08</v>
      </c>
      <c r="I20">
        <f>1000*F20/G20</f>
        <v>4</v>
      </c>
      <c r="J20">
        <f>I20*H20</f>
        <v>48.32</v>
      </c>
    </row>
    <row r="21" spans="2:12" x14ac:dyDescent="0.35">
      <c r="F21">
        <v>80</v>
      </c>
      <c r="G21">
        <v>2500</v>
      </c>
      <c r="H21">
        <v>7.8</v>
      </c>
      <c r="I21">
        <f>1000*F21/G21</f>
        <v>32</v>
      </c>
      <c r="J21">
        <f>I21*H21</f>
        <v>249.6</v>
      </c>
      <c r="K21">
        <f>J21*1.41</f>
        <v>351.93599999999998</v>
      </c>
      <c r="L21">
        <f>K21/2</f>
        <v>175.96799999999999</v>
      </c>
    </row>
    <row r="24" spans="2:12" x14ac:dyDescent="0.35">
      <c r="F24">
        <v>32</v>
      </c>
      <c r="G24">
        <v>2500</v>
      </c>
      <c r="H24">
        <v>10</v>
      </c>
      <c r="I24">
        <f t="shared" ref="I24" si="4">1000*F24/G24</f>
        <v>12.8</v>
      </c>
      <c r="J24">
        <f t="shared" ref="J24" si="5">I24*H24</f>
        <v>128</v>
      </c>
      <c r="K24">
        <f t="shared" ref="K24" si="6">J24*1.41</f>
        <v>180.48</v>
      </c>
      <c r="L24">
        <f t="shared" ref="L24" si="7">K24/2</f>
        <v>90.24</v>
      </c>
    </row>
    <row r="27" spans="2:12" x14ac:dyDescent="0.35">
      <c r="F27">
        <v>32</v>
      </c>
      <c r="G27">
        <v>2500</v>
      </c>
      <c r="H27">
        <v>7.8</v>
      </c>
      <c r="I27">
        <f>1000*F27/G27</f>
        <v>12.8</v>
      </c>
      <c r="J27">
        <f>I27*H27</f>
        <v>99.84</v>
      </c>
      <c r="K27">
        <f>J27*1.41</f>
        <v>140.77439999999999</v>
      </c>
      <c r="L27">
        <f>K27/2</f>
        <v>70.387199999999993</v>
      </c>
    </row>
    <row r="28" spans="2:12" x14ac:dyDescent="0.35">
      <c r="F28">
        <v>32</v>
      </c>
      <c r="G28">
        <v>2500</v>
      </c>
      <c r="H28">
        <v>12.08</v>
      </c>
      <c r="I28">
        <f>1000*F28/G28</f>
        <v>12.8</v>
      </c>
      <c r="J28">
        <f>I28*H28</f>
        <v>154.62400000000002</v>
      </c>
    </row>
    <row r="30" spans="2:12" x14ac:dyDescent="0.35">
      <c r="B30" t="s">
        <v>34</v>
      </c>
    </row>
    <row r="31" spans="2:12" x14ac:dyDescent="0.35">
      <c r="B31" t="s">
        <v>33</v>
      </c>
      <c r="C31" t="s">
        <v>26</v>
      </c>
      <c r="D31" t="s">
        <v>27</v>
      </c>
      <c r="E31" t="s">
        <v>28</v>
      </c>
      <c r="F31" t="s">
        <v>30</v>
      </c>
      <c r="G31" t="s">
        <v>29</v>
      </c>
      <c r="H31" t="s">
        <v>31</v>
      </c>
      <c r="I31" t="s">
        <v>32</v>
      </c>
      <c r="J31" t="s">
        <v>35</v>
      </c>
    </row>
    <row r="32" spans="2:12" x14ac:dyDescent="0.35">
      <c r="B32">
        <v>0</v>
      </c>
      <c r="C32">
        <v>2</v>
      </c>
      <c r="D32">
        <v>1</v>
      </c>
      <c r="E32">
        <v>1</v>
      </c>
      <c r="F32">
        <v>3.3</v>
      </c>
      <c r="G32">
        <f>D32*E32/(D32+E32)</f>
        <v>0.5</v>
      </c>
      <c r="H32">
        <f>D32*F32/(D32+E32)</f>
        <v>1.65</v>
      </c>
      <c r="I32">
        <f>(B32*G32 + H32*C32) / (C32+G32)</f>
        <v>1.3199999999999998</v>
      </c>
      <c r="J32">
        <f>G32/(C32+G32)</f>
        <v>0.2</v>
      </c>
    </row>
    <row r="33" spans="2:10" x14ac:dyDescent="0.35">
      <c r="B33">
        <v>1.65</v>
      </c>
      <c r="C33">
        <v>2</v>
      </c>
      <c r="D33">
        <v>1</v>
      </c>
      <c r="E33">
        <v>1</v>
      </c>
      <c r="F33">
        <v>3.3</v>
      </c>
      <c r="G33">
        <f t="shared" ref="G33:G35" si="8">D33*E33/(D33+E33)</f>
        <v>0.5</v>
      </c>
      <c r="H33">
        <f t="shared" ref="H33:H35" si="9">D33*F33/(D33+E33)</f>
        <v>1.65</v>
      </c>
      <c r="I33">
        <f>(B33*G33 + H33*C33) / (C33+G33)</f>
        <v>1.65</v>
      </c>
      <c r="J33">
        <f t="shared" ref="J33:J46" si="10">G33/(C33+G33)</f>
        <v>0.2</v>
      </c>
    </row>
    <row r="34" spans="2:10" x14ac:dyDescent="0.35">
      <c r="B34">
        <v>3.3</v>
      </c>
      <c r="C34">
        <v>2</v>
      </c>
      <c r="D34">
        <v>1</v>
      </c>
      <c r="E34">
        <v>1</v>
      </c>
      <c r="F34">
        <v>3.3</v>
      </c>
      <c r="G34">
        <f>D34*E34/(D34+E34)</f>
        <v>0.5</v>
      </c>
      <c r="H34">
        <f t="shared" si="9"/>
        <v>1.65</v>
      </c>
      <c r="I34">
        <f t="shared" ref="I34:I45" si="11">(B34*G34 + H34*C34) / (C34+G34)</f>
        <v>1.9799999999999998</v>
      </c>
      <c r="J34">
        <f t="shared" si="10"/>
        <v>0.2</v>
      </c>
    </row>
    <row r="35" spans="2:10" x14ac:dyDescent="0.35">
      <c r="B35">
        <v>0</v>
      </c>
      <c r="C35">
        <v>1</v>
      </c>
      <c r="D35">
        <v>1</v>
      </c>
      <c r="E35">
        <v>1</v>
      </c>
      <c r="F35">
        <v>3.3</v>
      </c>
      <c r="G35">
        <f t="shared" si="8"/>
        <v>0.5</v>
      </c>
      <c r="H35">
        <f t="shared" si="9"/>
        <v>1.65</v>
      </c>
      <c r="I35">
        <f t="shared" si="11"/>
        <v>1.0999999999999999</v>
      </c>
      <c r="J35">
        <f t="shared" si="10"/>
        <v>0.33333333333333331</v>
      </c>
    </row>
    <row r="36" spans="2:10" x14ac:dyDescent="0.35">
      <c r="B36">
        <f>B35+0.3</f>
        <v>0.3</v>
      </c>
      <c r="C36">
        <v>1</v>
      </c>
      <c r="D36">
        <v>1</v>
      </c>
      <c r="E36">
        <v>1</v>
      </c>
      <c r="F36">
        <v>3.3</v>
      </c>
      <c r="G36">
        <f t="shared" ref="G36" si="12">D36*E36/(D36+E36)</f>
        <v>0.5</v>
      </c>
      <c r="H36">
        <f t="shared" ref="H36" si="13">D36*F36/(D36+E36)</f>
        <v>1.65</v>
      </c>
      <c r="I36">
        <f t="shared" si="11"/>
        <v>1.2</v>
      </c>
      <c r="J36">
        <f t="shared" si="10"/>
        <v>0.33333333333333331</v>
      </c>
    </row>
    <row r="37" spans="2:10" x14ac:dyDescent="0.35">
      <c r="B37">
        <f t="shared" ref="B37:B45" si="14">B36+0.3</f>
        <v>0.6</v>
      </c>
      <c r="C37">
        <v>1</v>
      </c>
      <c r="D37">
        <v>1</v>
      </c>
      <c r="E37">
        <v>1</v>
      </c>
      <c r="F37">
        <v>3.3</v>
      </c>
      <c r="G37">
        <f t="shared" ref="G37:G45" si="15">D37*E37/(D37+E37)</f>
        <v>0.5</v>
      </c>
      <c r="H37">
        <f t="shared" ref="H37:H45" si="16">D37*F37/(D37+E37)</f>
        <v>1.65</v>
      </c>
      <c r="I37">
        <f t="shared" si="11"/>
        <v>1.3</v>
      </c>
      <c r="J37">
        <f t="shared" si="10"/>
        <v>0.33333333333333331</v>
      </c>
    </row>
    <row r="38" spans="2:10" x14ac:dyDescent="0.35">
      <c r="B38">
        <f t="shared" si="14"/>
        <v>0.89999999999999991</v>
      </c>
      <c r="C38">
        <v>1</v>
      </c>
      <c r="D38">
        <v>1</v>
      </c>
      <c r="E38">
        <v>1</v>
      </c>
      <c r="F38">
        <v>3.3</v>
      </c>
      <c r="G38">
        <f t="shared" si="15"/>
        <v>0.5</v>
      </c>
      <c r="H38">
        <f t="shared" si="16"/>
        <v>1.65</v>
      </c>
      <c r="I38">
        <f t="shared" si="11"/>
        <v>1.3999999999999997</v>
      </c>
      <c r="J38">
        <f t="shared" si="10"/>
        <v>0.33333333333333331</v>
      </c>
    </row>
    <row r="39" spans="2:10" x14ac:dyDescent="0.35">
      <c r="B39">
        <f t="shared" si="14"/>
        <v>1.2</v>
      </c>
      <c r="C39">
        <v>1</v>
      </c>
      <c r="D39">
        <v>1</v>
      </c>
      <c r="E39">
        <v>1</v>
      </c>
      <c r="F39">
        <v>3.3</v>
      </c>
      <c r="G39">
        <f t="shared" si="15"/>
        <v>0.5</v>
      </c>
      <c r="H39">
        <f t="shared" si="16"/>
        <v>1.65</v>
      </c>
      <c r="I39">
        <f t="shared" si="11"/>
        <v>1.5</v>
      </c>
      <c r="J39">
        <f t="shared" si="10"/>
        <v>0.33333333333333331</v>
      </c>
    </row>
    <row r="40" spans="2:10" x14ac:dyDescent="0.35">
      <c r="B40">
        <f t="shared" si="14"/>
        <v>1.5</v>
      </c>
      <c r="C40">
        <v>1</v>
      </c>
      <c r="D40">
        <v>1</v>
      </c>
      <c r="E40">
        <v>1</v>
      </c>
      <c r="F40">
        <v>3.3</v>
      </c>
      <c r="G40">
        <f t="shared" si="15"/>
        <v>0.5</v>
      </c>
      <c r="H40">
        <f t="shared" si="16"/>
        <v>1.65</v>
      </c>
      <c r="I40">
        <f t="shared" si="11"/>
        <v>1.5999999999999999</v>
      </c>
      <c r="J40">
        <f t="shared" si="10"/>
        <v>0.33333333333333331</v>
      </c>
    </row>
    <row r="41" spans="2:10" x14ac:dyDescent="0.35">
      <c r="B41">
        <f t="shared" si="14"/>
        <v>1.8</v>
      </c>
      <c r="C41">
        <v>1</v>
      </c>
      <c r="D41">
        <v>1</v>
      </c>
      <c r="E41">
        <v>1</v>
      </c>
      <c r="F41">
        <v>3.3</v>
      </c>
      <c r="G41">
        <f t="shared" si="15"/>
        <v>0.5</v>
      </c>
      <c r="H41">
        <f t="shared" si="16"/>
        <v>1.65</v>
      </c>
      <c r="I41">
        <f t="shared" si="11"/>
        <v>1.7</v>
      </c>
      <c r="J41">
        <f t="shared" si="10"/>
        <v>0.33333333333333331</v>
      </c>
    </row>
    <row r="42" spans="2:10" x14ac:dyDescent="0.35">
      <c r="B42">
        <f t="shared" si="14"/>
        <v>2.1</v>
      </c>
      <c r="C42">
        <v>1</v>
      </c>
      <c r="D42">
        <v>1</v>
      </c>
      <c r="E42">
        <v>1</v>
      </c>
      <c r="F42">
        <v>3.3</v>
      </c>
      <c r="G42">
        <f t="shared" si="15"/>
        <v>0.5</v>
      </c>
      <c r="H42">
        <f t="shared" si="16"/>
        <v>1.65</v>
      </c>
      <c r="I42">
        <f t="shared" si="11"/>
        <v>1.8</v>
      </c>
      <c r="J42">
        <f t="shared" si="10"/>
        <v>0.33333333333333331</v>
      </c>
    </row>
    <row r="43" spans="2:10" x14ac:dyDescent="0.35">
      <c r="B43">
        <f t="shared" si="14"/>
        <v>2.4</v>
      </c>
      <c r="C43">
        <v>1</v>
      </c>
      <c r="D43">
        <v>1</v>
      </c>
      <c r="E43">
        <v>1</v>
      </c>
      <c r="F43">
        <v>3.3</v>
      </c>
      <c r="G43">
        <f t="shared" si="15"/>
        <v>0.5</v>
      </c>
      <c r="H43">
        <f t="shared" si="16"/>
        <v>1.65</v>
      </c>
      <c r="I43">
        <f t="shared" si="11"/>
        <v>1.8999999999999997</v>
      </c>
      <c r="J43">
        <f t="shared" si="10"/>
        <v>0.33333333333333331</v>
      </c>
    </row>
    <row r="44" spans="2:10" x14ac:dyDescent="0.35">
      <c r="B44">
        <f t="shared" si="14"/>
        <v>2.6999999999999997</v>
      </c>
      <c r="C44">
        <v>1</v>
      </c>
      <c r="D44">
        <v>1</v>
      </c>
      <c r="E44">
        <v>1</v>
      </c>
      <c r="F44">
        <v>3.3</v>
      </c>
      <c r="G44">
        <f t="shared" si="15"/>
        <v>0.5</v>
      </c>
      <c r="H44">
        <f t="shared" si="16"/>
        <v>1.65</v>
      </c>
      <c r="I44">
        <f t="shared" si="11"/>
        <v>2</v>
      </c>
      <c r="J44">
        <f>G44/(C44+G44)</f>
        <v>0.33333333333333331</v>
      </c>
    </row>
    <row r="45" spans="2:10" x14ac:dyDescent="0.35">
      <c r="B45">
        <f t="shared" si="14"/>
        <v>2.9999999999999996</v>
      </c>
      <c r="C45">
        <v>1</v>
      </c>
      <c r="D45">
        <v>1</v>
      </c>
      <c r="E45">
        <v>1</v>
      </c>
      <c r="F45">
        <v>3.3</v>
      </c>
      <c r="G45">
        <f t="shared" si="15"/>
        <v>0.5</v>
      </c>
      <c r="H45">
        <f t="shared" si="16"/>
        <v>1.65</v>
      </c>
      <c r="I45">
        <f t="shared" si="11"/>
        <v>2.0999999999999996</v>
      </c>
      <c r="J45">
        <f t="shared" si="10"/>
        <v>0.33333333333333331</v>
      </c>
    </row>
    <row r="46" spans="2:10" x14ac:dyDescent="0.35">
      <c r="B46">
        <f t="shared" ref="B46" si="17">B45+0.3</f>
        <v>3.2999999999999994</v>
      </c>
      <c r="C46">
        <v>1</v>
      </c>
      <c r="D46">
        <v>1</v>
      </c>
      <c r="E46">
        <v>1</v>
      </c>
      <c r="F46">
        <v>3.3</v>
      </c>
      <c r="G46">
        <f t="shared" ref="G46" si="18">D46*E46/(D46+E46)</f>
        <v>0.5</v>
      </c>
      <c r="H46">
        <f t="shared" ref="H46" si="19">D46*F46/(D46+E46)</f>
        <v>1.65</v>
      </c>
      <c r="I46">
        <f>(B46*G46 + H46*C46) / (C46+G46)</f>
        <v>2.1999999999999997</v>
      </c>
      <c r="J46">
        <f t="shared" si="10"/>
        <v>0.33333333333333331</v>
      </c>
    </row>
    <row r="50" spans="2:11" x14ac:dyDescent="0.35">
      <c r="B50">
        <v>0</v>
      </c>
      <c r="C50">
        <v>1</v>
      </c>
      <c r="D50">
        <v>2</v>
      </c>
      <c r="E50">
        <v>2</v>
      </c>
      <c r="F50">
        <v>3.3</v>
      </c>
      <c r="G50">
        <f>D50*E50/(D50+E50)</f>
        <v>1</v>
      </c>
      <c r="H50">
        <f>D50*F50/(D50+E50)</f>
        <v>1.65</v>
      </c>
      <c r="I50">
        <f>(B50*G50 + H50*C50) / (C50+G50)</f>
        <v>0.82499999999999996</v>
      </c>
      <c r="J50">
        <f>G50/(C50+G50)</f>
        <v>0.5</v>
      </c>
    </row>
    <row r="51" spans="2:11" x14ac:dyDescent="0.35">
      <c r="B51">
        <v>1.65</v>
      </c>
      <c r="C51">
        <v>1</v>
      </c>
      <c r="D51">
        <v>2</v>
      </c>
      <c r="E51">
        <v>2</v>
      </c>
      <c r="F51">
        <v>3.3</v>
      </c>
      <c r="G51">
        <f t="shared" ref="G51" si="20">D51*E51/(D51+E51)</f>
        <v>1</v>
      </c>
      <c r="H51">
        <f t="shared" ref="H51:H52" si="21">D51*F51/(D51+E51)</f>
        <v>1.65</v>
      </c>
      <c r="I51">
        <f t="shared" ref="I51:I52" si="22">(B51*G51 + H51*C51) / (C51+G51)</f>
        <v>1.65</v>
      </c>
      <c r="J51">
        <f t="shared" ref="J51:J52" si="23">G51/(C51+G51)</f>
        <v>0.5</v>
      </c>
    </row>
    <row r="52" spans="2:11" x14ac:dyDescent="0.35">
      <c r="B52">
        <v>3.3</v>
      </c>
      <c r="C52">
        <v>1</v>
      </c>
      <c r="D52">
        <v>2</v>
      </c>
      <c r="E52">
        <v>2</v>
      </c>
      <c r="F52">
        <v>3.3</v>
      </c>
      <c r="G52">
        <f>D52*E52/(D52+E52)</f>
        <v>1</v>
      </c>
      <c r="H52">
        <f t="shared" si="21"/>
        <v>1.65</v>
      </c>
      <c r="I52">
        <f t="shared" si="22"/>
        <v>2.4749999999999996</v>
      </c>
      <c r="J52">
        <f t="shared" si="23"/>
        <v>0.5</v>
      </c>
    </row>
    <row r="58" spans="2:11" x14ac:dyDescent="0.35">
      <c r="C58">
        <v>5</v>
      </c>
      <c r="G58">
        <v>1</v>
      </c>
      <c r="J58">
        <f t="shared" ref="J58" si="24">G58/(C58+G58)</f>
        <v>0.16666666666666666</v>
      </c>
      <c r="K58">
        <f>1/J58</f>
        <v>6</v>
      </c>
    </row>
    <row r="59" spans="2:11" x14ac:dyDescent="0.35">
      <c r="B59">
        <v>0</v>
      </c>
      <c r="C59">
        <v>5</v>
      </c>
      <c r="F59">
        <v>3.3</v>
      </c>
      <c r="G59">
        <v>1</v>
      </c>
      <c r="H59">
        <v>1.65</v>
      </c>
      <c r="I59">
        <f>(B59*G59 + H59*C59) / (C59+G59)</f>
        <v>1.375</v>
      </c>
      <c r="J59">
        <f>G59/(C59+G59)</f>
        <v>0.16666666666666666</v>
      </c>
    </row>
    <row r="60" spans="2:11" x14ac:dyDescent="0.35">
      <c r="B60">
        <v>1.65</v>
      </c>
      <c r="C60">
        <v>5</v>
      </c>
      <c r="F60">
        <v>3.3</v>
      </c>
      <c r="G60">
        <v>1</v>
      </c>
      <c r="H60">
        <v>1.65</v>
      </c>
      <c r="I60">
        <f t="shared" ref="I60:I61" si="25">(B60*G60 + H60*C60) / (C60+G60)</f>
        <v>1.6500000000000001</v>
      </c>
      <c r="J60">
        <f t="shared" ref="J60:J61" si="26">G60/(C60+G60)</f>
        <v>0.16666666666666666</v>
      </c>
    </row>
    <row r="61" spans="2:11" x14ac:dyDescent="0.35">
      <c r="B61">
        <v>3</v>
      </c>
      <c r="C61">
        <v>5</v>
      </c>
      <c r="F61">
        <v>3.3</v>
      </c>
      <c r="G61">
        <v>1</v>
      </c>
      <c r="H61">
        <v>1.65</v>
      </c>
      <c r="I61">
        <f t="shared" si="25"/>
        <v>1.875</v>
      </c>
      <c r="J61">
        <f t="shared" si="26"/>
        <v>0.16666666666666666</v>
      </c>
    </row>
    <row r="64" spans="2:11" x14ac:dyDescent="0.35">
      <c r="B64" t="s">
        <v>36</v>
      </c>
    </row>
    <row r="65" spans="2:11" x14ac:dyDescent="0.35">
      <c r="B65">
        <v>12</v>
      </c>
      <c r="C65">
        <v>5</v>
      </c>
      <c r="F65">
        <v>3.3</v>
      </c>
      <c r="G65">
        <v>0.5</v>
      </c>
      <c r="H65">
        <v>1.65</v>
      </c>
      <c r="I65">
        <f t="shared" ref="I65" si="27">(B65*G65 + H65*C65) / (C65+G65)</f>
        <v>2.5909090909090908</v>
      </c>
      <c r="J65">
        <f>G65/(C65+G65)</f>
        <v>9.0909090909090912E-2</v>
      </c>
    </row>
    <row r="67" spans="2:11" x14ac:dyDescent="0.35">
      <c r="B67">
        <v>0</v>
      </c>
      <c r="C67">
        <v>100</v>
      </c>
      <c r="D67">
        <v>22</v>
      </c>
      <c r="E67">
        <v>22</v>
      </c>
      <c r="F67">
        <v>3.3</v>
      </c>
      <c r="G67">
        <f t="shared" ref="G67" si="28">D67*E67/(D67+E67)</f>
        <v>11</v>
      </c>
      <c r="H67">
        <f t="shared" ref="H67" si="29">D67*F67/(D67+E67)</f>
        <v>1.65</v>
      </c>
      <c r="I67">
        <f>(B67*G67 + H67*C67) / (C67+G67)</f>
        <v>1.4864864864864864</v>
      </c>
      <c r="J67">
        <f t="shared" ref="J67" si="30">G67/(C67+G67)</f>
        <v>9.90990990990991E-2</v>
      </c>
      <c r="K67">
        <f>1/J67</f>
        <v>10.09090909090909</v>
      </c>
    </row>
    <row r="68" spans="2:11" x14ac:dyDescent="0.35">
      <c r="B68">
        <v>6</v>
      </c>
      <c r="C68">
        <v>100</v>
      </c>
      <c r="D68">
        <v>22</v>
      </c>
      <c r="E68">
        <v>22</v>
      </c>
      <c r="F68">
        <v>3.3</v>
      </c>
      <c r="G68">
        <f t="shared" ref="G68:G71" si="31">D68*E68/(D68+E68)</f>
        <v>11</v>
      </c>
      <c r="H68">
        <f t="shared" ref="H68:H71" si="32">D68*F68/(D68+E68)</f>
        <v>1.65</v>
      </c>
      <c r="I68">
        <f t="shared" ref="I68:I71" si="33">(B68*G68 + H68*C68) / (C68+G68)</f>
        <v>2.0810810810810811</v>
      </c>
      <c r="J68">
        <f t="shared" ref="J68:J71" si="34">G68/(C68+G68)</f>
        <v>9.90990990990991E-2</v>
      </c>
    </row>
    <row r="69" spans="2:11" x14ac:dyDescent="0.35">
      <c r="B69">
        <v>12</v>
      </c>
      <c r="C69">
        <v>100</v>
      </c>
      <c r="D69">
        <v>22</v>
      </c>
      <c r="E69">
        <v>22</v>
      </c>
      <c r="F69">
        <v>3.3</v>
      </c>
      <c r="G69">
        <f t="shared" si="31"/>
        <v>11</v>
      </c>
      <c r="H69">
        <f t="shared" si="32"/>
        <v>1.65</v>
      </c>
      <c r="I69">
        <f t="shared" si="33"/>
        <v>2.6756756756756759</v>
      </c>
      <c r="J69">
        <f t="shared" si="34"/>
        <v>9.90990990990991E-2</v>
      </c>
    </row>
    <row r="70" spans="2:11" x14ac:dyDescent="0.35">
      <c r="B70">
        <v>-12</v>
      </c>
      <c r="C70">
        <v>100</v>
      </c>
      <c r="D70">
        <v>22</v>
      </c>
      <c r="E70">
        <v>22</v>
      </c>
      <c r="F70">
        <v>3.3</v>
      </c>
      <c r="G70">
        <f t="shared" si="31"/>
        <v>11</v>
      </c>
      <c r="H70">
        <f t="shared" si="32"/>
        <v>1.65</v>
      </c>
      <c r="I70">
        <f t="shared" si="33"/>
        <v>0.29729729729729731</v>
      </c>
      <c r="J70">
        <f t="shared" si="34"/>
        <v>9.90990990990991E-2</v>
      </c>
    </row>
    <row r="71" spans="2:11" x14ac:dyDescent="0.35">
      <c r="B71">
        <v>-6</v>
      </c>
      <c r="C71">
        <v>100</v>
      </c>
      <c r="D71">
        <v>22</v>
      </c>
      <c r="E71">
        <v>22</v>
      </c>
      <c r="F71">
        <v>3.3</v>
      </c>
      <c r="G71">
        <f t="shared" si="31"/>
        <v>11</v>
      </c>
      <c r="H71">
        <f t="shared" si="32"/>
        <v>1.65</v>
      </c>
      <c r="I71">
        <f t="shared" si="33"/>
        <v>0.89189189189189189</v>
      </c>
      <c r="J71">
        <f t="shared" si="34"/>
        <v>9.90990990990991E-2</v>
      </c>
    </row>
    <row r="72" spans="2:11" x14ac:dyDescent="0.35">
      <c r="B72">
        <v>1.65</v>
      </c>
      <c r="C72">
        <v>100</v>
      </c>
      <c r="D72">
        <v>22</v>
      </c>
      <c r="E72">
        <v>22</v>
      </c>
      <c r="F72">
        <v>3.3</v>
      </c>
      <c r="G72">
        <f t="shared" ref="G72" si="35">D72*E72/(D72+E72)</f>
        <v>11</v>
      </c>
      <c r="H72">
        <f t="shared" ref="H72" si="36">D72*F72/(D72+E72)</f>
        <v>1.65</v>
      </c>
      <c r="I72">
        <f t="shared" ref="I72" si="37">(B72*G72 + H72*C72) / (C72+G72)</f>
        <v>1.6500000000000001</v>
      </c>
      <c r="J72">
        <f t="shared" ref="J72" si="38">G72/(C72+G72)</f>
        <v>9.90990990990991E-2</v>
      </c>
    </row>
    <row r="76" spans="2:11" x14ac:dyDescent="0.35">
      <c r="B76">
        <v>-13.97</v>
      </c>
      <c r="C76">
        <v>100</v>
      </c>
      <c r="D76">
        <v>22</v>
      </c>
      <c r="E76">
        <v>22</v>
      </c>
      <c r="F76">
        <v>3.3</v>
      </c>
      <c r="G76">
        <f t="shared" ref="G76" si="39">D76*E76/(D76+E76)</f>
        <v>11</v>
      </c>
      <c r="H76">
        <f t="shared" ref="H76" si="40">D76*F76/(D76+E76)</f>
        <v>1.65</v>
      </c>
      <c r="I76">
        <f t="shared" ref="I76" si="41">(B76*G76 + H76*C76) / (C76+G76)</f>
        <v>0.10207207207207193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Jensen</dc:creator>
  <cp:lastModifiedBy>Kevin Jensen</cp:lastModifiedBy>
  <dcterms:created xsi:type="dcterms:W3CDTF">2015-06-05T18:17:20Z</dcterms:created>
  <dcterms:modified xsi:type="dcterms:W3CDTF">2025-07-29T19:41:57Z</dcterms:modified>
</cp:coreProperties>
</file>