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Algo Business\"/>
    </mc:Choice>
  </mc:AlternateContent>
  <xr:revisionPtr revIDLastSave="0" documentId="13_ncr:1_{94934CDC-D4BB-4DB8-8890-62842742AD74}" xr6:coauthVersionLast="47" xr6:coauthVersionMax="47" xr10:uidLastSave="{00000000-0000-0000-0000-000000000000}"/>
  <bookViews>
    <workbookView xWindow="-120" yWindow="-120" windowWidth="29040" windowHeight="16440" xr2:uid="{FDD939F4-33C9-4D30-977A-7B7447AC2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7" i="1" l="1"/>
  <c r="V36" i="1"/>
  <c r="V35" i="1"/>
  <c r="V34" i="1"/>
  <c r="V33" i="1"/>
  <c r="V32" i="1"/>
  <c r="V31" i="1"/>
  <c r="V29" i="1"/>
  <c r="V28" i="1"/>
  <c r="V27" i="1"/>
  <c r="V26" i="1"/>
  <c r="V23" i="1"/>
  <c r="V24" i="1"/>
  <c r="V22" i="1"/>
  <c r="V20" i="1"/>
  <c r="V19" i="1"/>
  <c r="V18" i="1"/>
  <c r="V17" i="1"/>
  <c r="V15" i="1"/>
  <c r="V14" i="1"/>
  <c r="V13" i="1"/>
  <c r="V12" i="1"/>
  <c r="V7" i="1"/>
  <c r="V10" i="1"/>
  <c r="V9" i="1"/>
  <c r="V5" i="1"/>
  <c r="V6" i="1"/>
  <c r="V4" i="1"/>
  <c r="V3" i="1"/>
  <c r="G32" i="1"/>
  <c r="G33" i="1"/>
  <c r="G34" i="1"/>
  <c r="G35" i="1"/>
  <c r="G36" i="1"/>
  <c r="G37" i="1"/>
  <c r="G31" i="1"/>
  <c r="R33" i="1"/>
  <c r="R34" i="1"/>
  <c r="R35" i="1"/>
  <c r="R36" i="1"/>
  <c r="R32" i="1"/>
  <c r="R31" i="1"/>
  <c r="G29" i="1"/>
  <c r="G28" i="1"/>
  <c r="G27" i="1"/>
  <c r="G26" i="1"/>
  <c r="E29" i="1"/>
  <c r="E28" i="1"/>
  <c r="E26" i="1"/>
  <c r="E27" i="1"/>
  <c r="G24" i="1"/>
  <c r="G23" i="1"/>
  <c r="G22" i="1"/>
  <c r="R18" i="1"/>
  <c r="R19" i="1"/>
  <c r="R17" i="1"/>
  <c r="G20" i="1"/>
  <c r="G18" i="1"/>
  <c r="G19" i="1"/>
  <c r="G17" i="1"/>
  <c r="R14" i="1"/>
  <c r="G15" i="1"/>
  <c r="G14" i="1"/>
  <c r="G13" i="1"/>
  <c r="R13" i="1"/>
  <c r="R12" i="1"/>
  <c r="G12" i="1"/>
  <c r="G4" i="1"/>
  <c r="G3" i="1"/>
  <c r="R10" i="1"/>
  <c r="G10" i="1"/>
  <c r="G9" i="1"/>
  <c r="R4" i="1"/>
  <c r="R5" i="1"/>
  <c r="R6" i="1"/>
  <c r="R9" i="1"/>
  <c r="R3" i="1"/>
  <c r="G5" i="1"/>
  <c r="G6" i="1"/>
  <c r="G7" i="1"/>
</calcChain>
</file>

<file path=xl/sharedStrings.xml><?xml version="1.0" encoding="utf-8"?>
<sst xmlns="http://schemas.openxmlformats.org/spreadsheetml/2006/main" count="74" uniqueCount="66">
  <si>
    <t>NQ</t>
  </si>
  <si>
    <t>YM</t>
  </si>
  <si>
    <t>NY</t>
  </si>
  <si>
    <t>CL</t>
  </si>
  <si>
    <t>NG</t>
  </si>
  <si>
    <t>PL</t>
  </si>
  <si>
    <t>ZC</t>
  </si>
  <si>
    <t>ZW</t>
  </si>
  <si>
    <t>ZS</t>
  </si>
  <si>
    <t>GF</t>
  </si>
  <si>
    <t>HE</t>
  </si>
  <si>
    <t>LE</t>
  </si>
  <si>
    <t>ES</t>
  </si>
  <si>
    <t>Symbol</t>
  </si>
  <si>
    <t>Spread</t>
  </si>
  <si>
    <t>Commision</t>
  </si>
  <si>
    <t>Hours</t>
  </si>
  <si>
    <t>HG</t>
  </si>
  <si>
    <t>Tick Size</t>
  </si>
  <si>
    <t>Tick Value</t>
  </si>
  <si>
    <t>Mini Symbol</t>
  </si>
  <si>
    <t>MNQ</t>
  </si>
  <si>
    <t>MES</t>
  </si>
  <si>
    <t>M2K</t>
  </si>
  <si>
    <t>MYM</t>
  </si>
  <si>
    <t>MCL</t>
  </si>
  <si>
    <t>NQG</t>
  </si>
  <si>
    <t>SQX Value $</t>
  </si>
  <si>
    <t>Day Margin</t>
  </si>
  <si>
    <t>Night Margin</t>
  </si>
  <si>
    <t>RTY (QR)</t>
  </si>
  <si>
    <t>GC</t>
  </si>
  <si>
    <t>SI</t>
  </si>
  <si>
    <t>ZL</t>
  </si>
  <si>
    <t>ZB</t>
  </si>
  <si>
    <t>ZN</t>
  </si>
  <si>
    <t>ZF</t>
  </si>
  <si>
    <t>ZT</t>
  </si>
  <si>
    <t>Bonds</t>
  </si>
  <si>
    <t>Meats</t>
  </si>
  <si>
    <t>Stock Index</t>
  </si>
  <si>
    <t>Energies</t>
  </si>
  <si>
    <t>Metals</t>
  </si>
  <si>
    <t>Grains</t>
  </si>
  <si>
    <t>Currencies</t>
  </si>
  <si>
    <t>AUDUSD</t>
  </si>
  <si>
    <t>GBPUSD</t>
  </si>
  <si>
    <t>EURUSD</t>
  </si>
  <si>
    <t>JPYUSD</t>
  </si>
  <si>
    <t>NZDUSD</t>
  </si>
  <si>
    <t>CHFUSD</t>
  </si>
  <si>
    <t>M6A</t>
  </si>
  <si>
    <t>M6B</t>
  </si>
  <si>
    <t>CADUSD</t>
  </si>
  <si>
    <t>GMCD</t>
  </si>
  <si>
    <t>M6E</t>
  </si>
  <si>
    <t>MJY</t>
  </si>
  <si>
    <t>MSF</t>
  </si>
  <si>
    <t>MGC</t>
  </si>
  <si>
    <t>SIL</t>
  </si>
  <si>
    <t>MQC</t>
  </si>
  <si>
    <t>XC</t>
  </si>
  <si>
    <t>XW</t>
  </si>
  <si>
    <t>XB</t>
  </si>
  <si>
    <t>Daily Volume</t>
  </si>
  <si>
    <t>Margin's x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</si>
</sst>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5" fillId="3" borderId="0" xfId="3"/>
    <xf numFmtId="0" fontId="4" fillId="2" borderId="0" xfId="2" applyFont="1"/>
    <xf numFmtId="0" fontId="2" fillId="3" borderId="0" xfId="3" applyFont="1"/>
    <xf numFmtId="8" fontId="0" fillId="0" borderId="0" xfId="0" applyNumberFormat="1"/>
    <xf numFmtId="44" fontId="4" fillId="2" borderId="0" xfId="2" applyNumberFormat="1" applyFont="1"/>
    <xf numFmtId="44" fontId="5" fillId="3" borderId="0" xfId="3" applyNumberFormat="1"/>
    <xf numFmtId="44" fontId="0" fillId="0" borderId="0" xfId="1" applyNumberFormat="1" applyFont="1"/>
    <xf numFmtId="44" fontId="0" fillId="0" borderId="0" xfId="0" applyNumberFormat="1"/>
    <xf numFmtId="44" fontId="3" fillId="0" borderId="0" xfId="0" applyNumberFormat="1" applyFont="1"/>
  </cellXfs>
  <cellStyles count="4">
    <cellStyle name="60% - Accent4" xfId="2" builtinId="44"/>
    <cellStyle name="Accent5" xfId="3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FACA-5FFE-4D27-A932-48CBD5E3302A}">
  <dimension ref="A1:V37"/>
  <sheetViews>
    <sheetView tabSelected="1" workbookViewId="0">
      <selection activeCell="W19" sqref="W19"/>
    </sheetView>
  </sheetViews>
  <sheetFormatPr defaultRowHeight="15" x14ac:dyDescent="0.25"/>
  <cols>
    <col min="3" max="3" width="12.42578125" customWidth="1"/>
    <col min="4" max="4" width="10.5703125" style="8" customWidth="1"/>
    <col min="5" max="5" width="12" bestFit="1" customWidth="1"/>
    <col min="6" max="6" width="10.28515625" style="8" customWidth="1"/>
    <col min="7" max="7" width="15.42578125" style="8" customWidth="1"/>
    <col min="8" max="8" width="12.85546875" style="8" customWidth="1"/>
    <col min="9" max="9" width="11.85546875" style="8" customWidth="1"/>
    <col min="11" max="11" width="9" customWidth="1"/>
    <col min="12" max="12" width="11.7109375" customWidth="1"/>
    <col min="13" max="13" width="9" customWidth="1"/>
    <col min="14" max="14" width="12.42578125" customWidth="1"/>
    <col min="15" max="15" width="11.140625" style="8" customWidth="1"/>
    <col min="16" max="16" width="9.7109375" customWidth="1"/>
    <col min="17" max="17" width="10.140625" style="8" customWidth="1"/>
    <col min="18" max="18" width="14.28515625" style="8" customWidth="1"/>
    <col min="19" max="19" width="12.7109375" style="8" customWidth="1"/>
    <col min="20" max="20" width="11.7109375" style="8" customWidth="1"/>
    <col min="22" max="22" width="13.7109375" customWidth="1"/>
    <col min="23" max="23" width="11.5703125" bestFit="1" customWidth="1"/>
  </cols>
  <sheetData>
    <row r="1" spans="1:22" x14ac:dyDescent="0.25">
      <c r="A1" s="2" t="s">
        <v>13</v>
      </c>
      <c r="B1" s="2" t="s">
        <v>14</v>
      </c>
      <c r="C1" s="2" t="s">
        <v>64</v>
      </c>
      <c r="D1" s="5" t="s">
        <v>15</v>
      </c>
      <c r="E1" s="2" t="s">
        <v>18</v>
      </c>
      <c r="F1" s="5" t="s">
        <v>19</v>
      </c>
      <c r="G1" s="5" t="s">
        <v>27</v>
      </c>
      <c r="H1" s="5" t="s">
        <v>29</v>
      </c>
      <c r="I1" s="5" t="s">
        <v>28</v>
      </c>
      <c r="J1" s="2" t="s">
        <v>16</v>
      </c>
      <c r="K1" s="2"/>
      <c r="L1" s="2" t="s">
        <v>20</v>
      </c>
      <c r="M1" s="2" t="s">
        <v>14</v>
      </c>
      <c r="N1" s="2" t="s">
        <v>64</v>
      </c>
      <c r="O1" s="5" t="s">
        <v>15</v>
      </c>
      <c r="P1" s="2" t="s">
        <v>18</v>
      </c>
      <c r="Q1" s="5" t="s">
        <v>19</v>
      </c>
      <c r="R1" s="5" t="s">
        <v>27</v>
      </c>
      <c r="S1" s="5" t="s">
        <v>29</v>
      </c>
      <c r="T1" s="5" t="s">
        <v>28</v>
      </c>
      <c r="V1" s="5" t="s">
        <v>65</v>
      </c>
    </row>
    <row r="2" spans="1:22" x14ac:dyDescent="0.25">
      <c r="A2" s="3" t="s">
        <v>40</v>
      </c>
      <c r="B2" s="1"/>
      <c r="C2" s="1"/>
      <c r="D2" s="6"/>
      <c r="E2" s="1"/>
      <c r="F2" s="6"/>
      <c r="G2" s="6"/>
      <c r="H2" s="6"/>
      <c r="I2" s="6"/>
      <c r="J2" s="1"/>
      <c r="K2" s="1"/>
      <c r="L2" s="1"/>
      <c r="M2" s="1"/>
      <c r="N2" s="1"/>
      <c r="O2" s="6"/>
      <c r="P2" s="1"/>
      <c r="Q2" s="6"/>
      <c r="R2" s="6"/>
      <c r="S2" s="6"/>
      <c r="T2" s="6"/>
    </row>
    <row r="3" spans="1:22" x14ac:dyDescent="0.25">
      <c r="A3" t="s">
        <v>12</v>
      </c>
      <c r="B3">
        <v>1</v>
      </c>
      <c r="D3" s="8">
        <v>3.8</v>
      </c>
      <c r="E3">
        <v>0.25</v>
      </c>
      <c r="F3" s="7">
        <v>12.5</v>
      </c>
      <c r="G3" s="7">
        <f>F3/E3</f>
        <v>50</v>
      </c>
      <c r="H3" s="8">
        <v>11200</v>
      </c>
      <c r="I3" s="8">
        <v>400</v>
      </c>
      <c r="J3">
        <v>23</v>
      </c>
      <c r="L3" t="s">
        <v>22</v>
      </c>
      <c r="M3">
        <v>1</v>
      </c>
      <c r="O3" s="8">
        <v>0.94</v>
      </c>
      <c r="P3">
        <v>0.25</v>
      </c>
      <c r="Q3" s="8">
        <v>1.25</v>
      </c>
      <c r="R3" s="8">
        <f>Q3/P3</f>
        <v>5</v>
      </c>
      <c r="S3" s="8">
        <v>1120</v>
      </c>
      <c r="T3" s="8">
        <v>40</v>
      </c>
      <c r="U3" s="8"/>
      <c r="V3" s="8">
        <f>MAX(S3,T3)*1.5</f>
        <v>1680</v>
      </c>
    </row>
    <row r="4" spans="1:22" x14ac:dyDescent="0.25">
      <c r="A4" t="s">
        <v>0</v>
      </c>
      <c r="B4">
        <v>2</v>
      </c>
      <c r="D4" s="8">
        <v>3.8</v>
      </c>
      <c r="E4">
        <v>0.25</v>
      </c>
      <c r="F4" s="7">
        <v>5</v>
      </c>
      <c r="G4" s="7">
        <f>F4/E4</f>
        <v>20</v>
      </c>
      <c r="H4" s="8">
        <v>15500</v>
      </c>
      <c r="I4" s="8">
        <v>1000</v>
      </c>
      <c r="J4">
        <v>23</v>
      </c>
      <c r="L4" t="s">
        <v>21</v>
      </c>
      <c r="M4">
        <v>2</v>
      </c>
      <c r="O4" s="8">
        <v>0.94</v>
      </c>
      <c r="P4">
        <v>0.25</v>
      </c>
      <c r="Q4" s="8">
        <v>0.5</v>
      </c>
      <c r="R4" s="8">
        <f t="shared" ref="R4:R17" si="0">Q4/P4</f>
        <v>2</v>
      </c>
      <c r="S4" s="8">
        <v>1550</v>
      </c>
      <c r="T4" s="8">
        <v>100</v>
      </c>
      <c r="V4" s="8">
        <f>MAX(S4,T4)*1.5</f>
        <v>2325</v>
      </c>
    </row>
    <row r="5" spans="1:22" x14ac:dyDescent="0.25">
      <c r="A5" t="s">
        <v>1</v>
      </c>
      <c r="B5">
        <v>2</v>
      </c>
      <c r="D5" s="8">
        <v>3.8</v>
      </c>
      <c r="E5">
        <v>1</v>
      </c>
      <c r="F5" s="7">
        <v>5</v>
      </c>
      <c r="G5" s="7">
        <f t="shared" ref="G5:G10" si="1">F5/E5</f>
        <v>5</v>
      </c>
      <c r="H5" s="8">
        <v>8500</v>
      </c>
      <c r="I5" s="8">
        <v>500</v>
      </c>
      <c r="J5">
        <v>23</v>
      </c>
      <c r="L5" t="s">
        <v>24</v>
      </c>
      <c r="M5">
        <v>3</v>
      </c>
      <c r="O5" s="8">
        <v>0.94</v>
      </c>
      <c r="P5">
        <v>1</v>
      </c>
      <c r="Q5" s="8">
        <v>0.5</v>
      </c>
      <c r="R5" s="8">
        <f t="shared" si="0"/>
        <v>0.5</v>
      </c>
      <c r="S5" s="8">
        <v>850</v>
      </c>
      <c r="T5" s="8">
        <v>50</v>
      </c>
      <c r="V5" s="8">
        <f t="shared" ref="V5:V7" si="2">MAX(S5,T5)*1.5</f>
        <v>1275</v>
      </c>
    </row>
    <row r="6" spans="1:22" x14ac:dyDescent="0.25">
      <c r="A6" t="s">
        <v>30</v>
      </c>
      <c r="B6">
        <v>2</v>
      </c>
      <c r="D6" s="8">
        <v>3.8</v>
      </c>
      <c r="E6">
        <v>0.1</v>
      </c>
      <c r="F6" s="7">
        <v>5</v>
      </c>
      <c r="G6" s="7">
        <f t="shared" si="1"/>
        <v>50</v>
      </c>
      <c r="H6" s="8">
        <v>6000</v>
      </c>
      <c r="I6" s="8">
        <v>500</v>
      </c>
      <c r="J6">
        <v>23</v>
      </c>
      <c r="L6" t="s">
        <v>23</v>
      </c>
      <c r="M6">
        <v>3</v>
      </c>
      <c r="O6" s="8">
        <v>0.94</v>
      </c>
      <c r="P6">
        <v>0.1</v>
      </c>
      <c r="Q6" s="8">
        <v>0.5</v>
      </c>
      <c r="R6" s="8">
        <f t="shared" si="0"/>
        <v>5</v>
      </c>
      <c r="S6" s="8">
        <v>600</v>
      </c>
      <c r="T6" s="8">
        <v>50</v>
      </c>
      <c r="V6" s="8">
        <f t="shared" si="2"/>
        <v>900</v>
      </c>
    </row>
    <row r="7" spans="1:22" x14ac:dyDescent="0.25">
      <c r="A7" t="s">
        <v>2</v>
      </c>
      <c r="B7">
        <v>2</v>
      </c>
      <c r="D7" s="8">
        <v>5.96</v>
      </c>
      <c r="E7">
        <v>5</v>
      </c>
      <c r="F7" s="7">
        <v>25</v>
      </c>
      <c r="G7" s="7">
        <f t="shared" si="1"/>
        <v>5</v>
      </c>
      <c r="H7" s="8">
        <v>7000</v>
      </c>
      <c r="I7" s="8">
        <v>1750</v>
      </c>
      <c r="J7">
        <v>23</v>
      </c>
      <c r="V7" s="8">
        <f>MAX(H7,I7)*1.5</f>
        <v>10500</v>
      </c>
    </row>
    <row r="8" spans="1:22" x14ac:dyDescent="0.25">
      <c r="A8" s="3" t="s">
        <v>41</v>
      </c>
      <c r="B8" s="1"/>
      <c r="C8" s="1"/>
      <c r="D8" s="6"/>
      <c r="E8" s="1"/>
      <c r="F8" s="6"/>
      <c r="G8" s="6"/>
      <c r="H8" s="6"/>
      <c r="I8" s="6"/>
      <c r="J8" s="1"/>
      <c r="K8" s="1"/>
      <c r="L8" s="1"/>
      <c r="M8" s="1"/>
      <c r="N8" s="1"/>
      <c r="O8" s="6"/>
      <c r="P8" s="1"/>
      <c r="Q8" s="6"/>
      <c r="R8" s="6"/>
      <c r="S8" s="6"/>
      <c r="T8" s="6"/>
    </row>
    <row r="9" spans="1:22" x14ac:dyDescent="0.25">
      <c r="A9" t="s">
        <v>3</v>
      </c>
      <c r="B9">
        <v>2</v>
      </c>
      <c r="D9" s="8">
        <v>4.26</v>
      </c>
      <c r="E9">
        <v>0.01</v>
      </c>
      <c r="F9" s="8">
        <v>10</v>
      </c>
      <c r="G9" s="8">
        <f t="shared" si="1"/>
        <v>1000</v>
      </c>
      <c r="H9" s="8">
        <v>8750</v>
      </c>
      <c r="I9" s="9">
        <v>8750</v>
      </c>
      <c r="J9">
        <v>23</v>
      </c>
      <c r="L9" t="s">
        <v>25</v>
      </c>
      <c r="M9">
        <v>3</v>
      </c>
      <c r="O9" s="8">
        <v>1.34</v>
      </c>
      <c r="P9">
        <v>0.01</v>
      </c>
      <c r="Q9" s="8">
        <v>1</v>
      </c>
      <c r="R9" s="8">
        <f t="shared" si="0"/>
        <v>100</v>
      </c>
      <c r="S9" s="8">
        <v>875</v>
      </c>
      <c r="T9" s="9">
        <v>875</v>
      </c>
      <c r="V9" s="8">
        <f>MAX(S9,T9)*1.5</f>
        <v>1312.5</v>
      </c>
    </row>
    <row r="10" spans="1:22" x14ac:dyDescent="0.25">
      <c r="A10" t="s">
        <v>4</v>
      </c>
      <c r="B10">
        <v>2</v>
      </c>
      <c r="D10" s="8">
        <v>4.26</v>
      </c>
      <c r="E10">
        <v>1E-3</v>
      </c>
      <c r="F10" s="8">
        <v>10</v>
      </c>
      <c r="G10" s="8">
        <f t="shared" si="1"/>
        <v>10000</v>
      </c>
      <c r="H10" s="8">
        <v>7000</v>
      </c>
      <c r="I10" s="8">
        <v>7000</v>
      </c>
      <c r="J10">
        <v>23</v>
      </c>
      <c r="L10" t="s">
        <v>26</v>
      </c>
      <c r="M10">
        <v>3</v>
      </c>
      <c r="O10" s="8">
        <v>2.2400000000000002</v>
      </c>
      <c r="P10">
        <v>5.0000000000000001E-3</v>
      </c>
      <c r="Q10" s="8">
        <v>12.5</v>
      </c>
      <c r="R10" s="8">
        <f t="shared" si="0"/>
        <v>2500</v>
      </c>
      <c r="S10" s="8">
        <v>1750</v>
      </c>
      <c r="T10" s="8">
        <v>1750</v>
      </c>
      <c r="V10" s="8">
        <f>MAX(S10,T10)*1.5</f>
        <v>2625</v>
      </c>
    </row>
    <row r="11" spans="1:22" x14ac:dyDescent="0.25">
      <c r="A11" s="3" t="s">
        <v>42</v>
      </c>
      <c r="B11" s="1"/>
      <c r="C11" s="1"/>
      <c r="D11" s="6"/>
      <c r="E11" s="1"/>
      <c r="F11" s="6"/>
      <c r="G11" s="6"/>
      <c r="H11" s="6"/>
      <c r="I11" s="6"/>
      <c r="J11" s="1"/>
      <c r="K11" s="1"/>
      <c r="L11" s="1"/>
      <c r="M11" s="1"/>
      <c r="N11" s="1"/>
      <c r="O11" s="6"/>
      <c r="P11" s="1"/>
      <c r="Q11" s="6"/>
      <c r="R11" s="6"/>
      <c r="S11" s="6"/>
      <c r="T11" s="6"/>
    </row>
    <row r="12" spans="1:22" x14ac:dyDescent="0.25">
      <c r="A12" t="s">
        <v>31</v>
      </c>
      <c r="B12">
        <v>2</v>
      </c>
      <c r="D12" s="8">
        <v>4.34</v>
      </c>
      <c r="E12">
        <v>0.1</v>
      </c>
      <c r="F12" s="8">
        <v>10</v>
      </c>
      <c r="G12" s="8">
        <f>F12/E12</f>
        <v>100</v>
      </c>
      <c r="H12" s="4">
        <v>7200</v>
      </c>
      <c r="I12" s="4">
        <v>1800</v>
      </c>
      <c r="J12">
        <v>23</v>
      </c>
      <c r="L12" t="s">
        <v>58</v>
      </c>
      <c r="M12">
        <v>2</v>
      </c>
      <c r="O12" s="8">
        <v>1.34</v>
      </c>
      <c r="P12">
        <v>0.1</v>
      </c>
      <c r="Q12" s="8">
        <v>1</v>
      </c>
      <c r="R12" s="8">
        <f t="shared" si="0"/>
        <v>10</v>
      </c>
      <c r="S12" s="4">
        <v>720</v>
      </c>
      <c r="T12" s="4">
        <v>180</v>
      </c>
      <c r="V12" s="8">
        <f>MAX(S12,T12)*1.5</f>
        <v>1080</v>
      </c>
    </row>
    <row r="13" spans="1:22" x14ac:dyDescent="0.25">
      <c r="A13" t="s">
        <v>32</v>
      </c>
      <c r="B13">
        <v>2</v>
      </c>
      <c r="D13" s="8">
        <v>4.34</v>
      </c>
      <c r="E13">
        <v>5.0000000000000001E-3</v>
      </c>
      <c r="F13" s="8">
        <v>25</v>
      </c>
      <c r="G13" s="8">
        <f>F13/E13</f>
        <v>5000</v>
      </c>
      <c r="H13" s="4">
        <v>8500</v>
      </c>
      <c r="I13" s="4">
        <v>8500</v>
      </c>
      <c r="J13">
        <v>23</v>
      </c>
      <c r="L13" t="s">
        <v>59</v>
      </c>
      <c r="M13">
        <v>3</v>
      </c>
      <c r="O13" s="8">
        <v>3.24</v>
      </c>
      <c r="P13">
        <v>5.0000000000000001E-3</v>
      </c>
      <c r="Q13" s="8">
        <v>5</v>
      </c>
      <c r="R13" s="8">
        <f t="shared" si="0"/>
        <v>1000</v>
      </c>
      <c r="S13" s="4">
        <v>1700</v>
      </c>
      <c r="T13" s="4">
        <v>1700</v>
      </c>
      <c r="V13" s="8">
        <f>MAX(S13,T13)*1.5</f>
        <v>2550</v>
      </c>
    </row>
    <row r="14" spans="1:22" x14ac:dyDescent="0.25">
      <c r="A14" t="s">
        <v>17</v>
      </c>
      <c r="B14">
        <v>2</v>
      </c>
      <c r="D14" s="8">
        <v>4.34</v>
      </c>
      <c r="E14">
        <v>5.0000000000000001E-4</v>
      </c>
      <c r="F14" s="8">
        <v>12.5</v>
      </c>
      <c r="G14" s="8">
        <f>F14/E14</f>
        <v>25000</v>
      </c>
      <c r="H14" s="4">
        <v>5500</v>
      </c>
      <c r="I14" s="4">
        <v>1375</v>
      </c>
      <c r="J14">
        <v>23</v>
      </c>
      <c r="L14" t="s">
        <v>60</v>
      </c>
      <c r="M14">
        <v>8</v>
      </c>
      <c r="O14" s="8">
        <v>2.74</v>
      </c>
      <c r="P14">
        <v>2E-3</v>
      </c>
      <c r="Q14" s="8">
        <v>25</v>
      </c>
      <c r="R14" s="8">
        <f t="shared" si="0"/>
        <v>12500</v>
      </c>
      <c r="S14" s="4">
        <v>2750</v>
      </c>
      <c r="T14" s="4">
        <v>687.5</v>
      </c>
      <c r="V14" s="8">
        <f>MAX(S14,T14)*1.5</f>
        <v>4125</v>
      </c>
    </row>
    <row r="15" spans="1:22" x14ac:dyDescent="0.25">
      <c r="A15" t="s">
        <v>5</v>
      </c>
      <c r="B15">
        <v>5</v>
      </c>
      <c r="D15" s="8">
        <v>4.34</v>
      </c>
      <c r="E15">
        <v>0.1</v>
      </c>
      <c r="F15" s="8">
        <v>5</v>
      </c>
      <c r="G15" s="8">
        <f>F15/E15</f>
        <v>50</v>
      </c>
      <c r="H15" s="4">
        <v>3400</v>
      </c>
      <c r="I15" s="4">
        <v>3400</v>
      </c>
      <c r="J15">
        <v>23</v>
      </c>
      <c r="V15" s="8">
        <f>MAX(H15,I15)*1.5</f>
        <v>5100</v>
      </c>
    </row>
    <row r="16" spans="1:22" x14ac:dyDescent="0.25">
      <c r="A16" s="3" t="s">
        <v>43</v>
      </c>
      <c r="B16" s="1"/>
      <c r="C16" s="1"/>
      <c r="D16" s="6"/>
      <c r="E16" s="1"/>
      <c r="F16" s="6"/>
      <c r="G16" s="6"/>
      <c r="H16" s="6"/>
      <c r="I16" s="6"/>
      <c r="J16" s="1"/>
      <c r="K16" s="1"/>
      <c r="L16" s="1"/>
      <c r="M16" s="1"/>
      <c r="N16" s="1"/>
      <c r="O16" s="6"/>
      <c r="P16" s="1"/>
      <c r="Q16" s="6"/>
      <c r="R16" s="6"/>
      <c r="S16" s="6"/>
      <c r="T16" s="6"/>
    </row>
    <row r="17" spans="1:22" x14ac:dyDescent="0.25">
      <c r="A17" t="s">
        <v>6</v>
      </c>
      <c r="B17">
        <v>1</v>
      </c>
      <c r="D17" s="8">
        <v>5.36</v>
      </c>
      <c r="E17">
        <v>0.25</v>
      </c>
      <c r="F17" s="8">
        <v>12.5</v>
      </c>
      <c r="G17" s="8">
        <f>F17/E17</f>
        <v>50</v>
      </c>
      <c r="H17" s="4">
        <v>2650</v>
      </c>
      <c r="I17" s="4">
        <v>2650</v>
      </c>
      <c r="J17">
        <v>17.5</v>
      </c>
      <c r="L17" t="s">
        <v>61</v>
      </c>
      <c r="M17">
        <v>2</v>
      </c>
      <c r="O17" s="8">
        <v>3.3</v>
      </c>
      <c r="P17">
        <v>0.125</v>
      </c>
      <c r="Q17" s="8">
        <v>1.25</v>
      </c>
      <c r="R17" s="8">
        <f t="shared" si="0"/>
        <v>10</v>
      </c>
      <c r="S17" s="4">
        <v>530</v>
      </c>
      <c r="T17" s="4">
        <v>530</v>
      </c>
      <c r="V17" s="8">
        <f>MAX(S17,T17)*1.5</f>
        <v>795</v>
      </c>
    </row>
    <row r="18" spans="1:22" x14ac:dyDescent="0.25">
      <c r="A18" t="s">
        <v>7</v>
      </c>
      <c r="B18">
        <v>3</v>
      </c>
      <c r="D18" s="8">
        <v>5.36</v>
      </c>
      <c r="E18">
        <v>0.25</v>
      </c>
      <c r="F18" s="8">
        <v>12.5</v>
      </c>
      <c r="G18" s="8">
        <f t="shared" ref="G18:G19" si="3">F18/E18</f>
        <v>50</v>
      </c>
      <c r="H18" s="4">
        <v>4100</v>
      </c>
      <c r="I18" s="4">
        <v>8200</v>
      </c>
      <c r="J18">
        <v>17.5</v>
      </c>
      <c r="L18" t="s">
        <v>62</v>
      </c>
      <c r="M18">
        <v>3</v>
      </c>
      <c r="O18" s="8">
        <v>3.3</v>
      </c>
      <c r="P18">
        <v>0.125</v>
      </c>
      <c r="Q18" s="8">
        <v>1.25</v>
      </c>
      <c r="R18" s="8">
        <f t="shared" ref="R18:R19" si="4">Q18/P18</f>
        <v>10</v>
      </c>
      <c r="S18" s="4">
        <v>820</v>
      </c>
      <c r="T18" s="4">
        <v>1640</v>
      </c>
      <c r="V18" s="8">
        <f>MAX(S18,T18)*1.5</f>
        <v>2460</v>
      </c>
    </row>
    <row r="19" spans="1:22" x14ac:dyDescent="0.25">
      <c r="A19" t="s">
        <v>8</v>
      </c>
      <c r="B19">
        <v>2</v>
      </c>
      <c r="D19" s="8">
        <v>5.36</v>
      </c>
      <c r="E19">
        <v>0.25</v>
      </c>
      <c r="F19" s="8">
        <v>12.5</v>
      </c>
      <c r="G19" s="8">
        <f t="shared" si="3"/>
        <v>50</v>
      </c>
      <c r="H19" s="4">
        <v>4600</v>
      </c>
      <c r="I19" s="4">
        <v>4600</v>
      </c>
      <c r="J19">
        <v>17.5</v>
      </c>
      <c r="L19" t="s">
        <v>63</v>
      </c>
      <c r="M19">
        <v>3</v>
      </c>
      <c r="O19" s="8">
        <v>3.3</v>
      </c>
      <c r="P19">
        <v>0.125</v>
      </c>
      <c r="Q19" s="8">
        <v>1.25</v>
      </c>
      <c r="R19" s="8">
        <f t="shared" si="4"/>
        <v>10</v>
      </c>
      <c r="S19" s="4">
        <v>920</v>
      </c>
      <c r="T19" s="4">
        <v>920</v>
      </c>
      <c r="V19" s="8">
        <f>MAX(S19,T19)*1.5</f>
        <v>1380</v>
      </c>
    </row>
    <row r="20" spans="1:22" x14ac:dyDescent="0.25">
      <c r="A20" t="s">
        <v>33</v>
      </c>
      <c r="B20">
        <v>2</v>
      </c>
      <c r="D20" s="8">
        <v>5.36</v>
      </c>
      <c r="E20">
        <v>0.01</v>
      </c>
      <c r="F20" s="8">
        <v>6</v>
      </c>
      <c r="G20" s="8">
        <f>F20/E20</f>
        <v>600</v>
      </c>
      <c r="H20" s="4">
        <v>1550</v>
      </c>
      <c r="I20" s="4">
        <v>1550</v>
      </c>
      <c r="J20">
        <v>17.5</v>
      </c>
      <c r="V20" s="8">
        <f>MAX(H20,I20)*1.5</f>
        <v>2325</v>
      </c>
    </row>
    <row r="21" spans="1:22" x14ac:dyDescent="0.25">
      <c r="A21" s="3" t="s">
        <v>39</v>
      </c>
      <c r="B21" s="1"/>
      <c r="C21" s="1"/>
      <c r="D21" s="6"/>
      <c r="E21" s="1"/>
      <c r="F21" s="6"/>
      <c r="G21" s="6"/>
      <c r="H21" s="6"/>
      <c r="I21" s="6"/>
      <c r="J21" s="1"/>
      <c r="K21" s="1"/>
      <c r="L21" s="1"/>
      <c r="M21" s="1"/>
      <c r="N21" s="1"/>
      <c r="O21" s="6"/>
      <c r="P21" s="1"/>
      <c r="Q21" s="6"/>
      <c r="R21" s="6"/>
      <c r="S21" s="6"/>
      <c r="T21" s="6"/>
    </row>
    <row r="22" spans="1:22" x14ac:dyDescent="0.25">
      <c r="A22" t="s">
        <v>9</v>
      </c>
      <c r="B22">
        <v>2</v>
      </c>
      <c r="D22" s="8">
        <v>5.3</v>
      </c>
      <c r="E22">
        <v>2.5000000000000001E-2</v>
      </c>
      <c r="F22" s="8">
        <v>12.5</v>
      </c>
      <c r="G22" s="8">
        <f>F22/E22</f>
        <v>500</v>
      </c>
      <c r="H22" s="4">
        <v>2475</v>
      </c>
      <c r="I22" s="4">
        <v>2475</v>
      </c>
      <c r="J22">
        <v>4.5</v>
      </c>
      <c r="V22" s="8">
        <f>MAX(H22,I22)*1.5</f>
        <v>3712.5</v>
      </c>
    </row>
    <row r="23" spans="1:22" x14ac:dyDescent="0.25">
      <c r="A23" t="s">
        <v>10</v>
      </c>
      <c r="B23">
        <v>2</v>
      </c>
      <c r="D23" s="8">
        <v>5.3</v>
      </c>
      <c r="E23">
        <v>2.5000000000000001E-2</v>
      </c>
      <c r="F23" s="8">
        <v>10</v>
      </c>
      <c r="G23" s="8">
        <f>F23/E23</f>
        <v>400</v>
      </c>
      <c r="H23" s="4">
        <v>1900</v>
      </c>
      <c r="I23" s="4">
        <v>1900</v>
      </c>
      <c r="J23">
        <v>4.5</v>
      </c>
      <c r="V23" s="8">
        <f t="shared" ref="V23:V24" si="5">MAX(H23,I23)*1.5</f>
        <v>2850</v>
      </c>
    </row>
    <row r="24" spans="1:22" x14ac:dyDescent="0.25">
      <c r="A24" t="s">
        <v>11</v>
      </c>
      <c r="B24">
        <v>2</v>
      </c>
      <c r="D24" s="8">
        <v>5.3</v>
      </c>
      <c r="E24">
        <v>2.5000000000000001E-2</v>
      </c>
      <c r="F24" s="8">
        <v>10</v>
      </c>
      <c r="G24" s="8">
        <f>F24/E24</f>
        <v>400</v>
      </c>
      <c r="H24" s="4">
        <v>1400</v>
      </c>
      <c r="I24" s="4">
        <v>1400</v>
      </c>
      <c r="J24">
        <v>4.5</v>
      </c>
      <c r="V24" s="8">
        <f t="shared" si="5"/>
        <v>2100</v>
      </c>
    </row>
    <row r="25" spans="1:22" x14ac:dyDescent="0.25">
      <c r="A25" s="3" t="s">
        <v>38</v>
      </c>
      <c r="B25" s="1"/>
      <c r="C25" s="1"/>
      <c r="D25" s="6"/>
      <c r="E25" s="1"/>
      <c r="F25" s="6"/>
      <c r="G25" s="6"/>
      <c r="H25" s="6"/>
      <c r="I25" s="6"/>
      <c r="J25" s="1"/>
      <c r="K25" s="1"/>
      <c r="L25" s="1"/>
      <c r="M25" s="1"/>
      <c r="N25" s="1"/>
      <c r="O25" s="6"/>
      <c r="P25" s="1"/>
      <c r="Q25" s="6"/>
      <c r="R25" s="6"/>
      <c r="S25" s="6"/>
      <c r="T25" s="6"/>
    </row>
    <row r="26" spans="1:22" x14ac:dyDescent="0.25">
      <c r="A26" t="s">
        <v>34</v>
      </c>
      <c r="B26">
        <v>1</v>
      </c>
      <c r="D26" s="8">
        <v>2.84</v>
      </c>
      <c r="E26">
        <f>1/32</f>
        <v>3.125E-2</v>
      </c>
      <c r="F26" s="8">
        <v>31.25</v>
      </c>
      <c r="G26" s="8">
        <f>F26/E26</f>
        <v>1000</v>
      </c>
      <c r="H26" s="4">
        <v>3500</v>
      </c>
      <c r="I26" s="4">
        <v>875</v>
      </c>
      <c r="J26">
        <v>23</v>
      </c>
      <c r="V26" s="8">
        <f>MAX(H26,I26)*1.5</f>
        <v>5250</v>
      </c>
    </row>
    <row r="27" spans="1:22" x14ac:dyDescent="0.25">
      <c r="A27" t="s">
        <v>35</v>
      </c>
      <c r="B27">
        <v>1</v>
      </c>
      <c r="D27" s="8">
        <v>2.74</v>
      </c>
      <c r="E27">
        <f>1/64</f>
        <v>1.5625E-2</v>
      </c>
      <c r="F27" s="8">
        <v>15.625</v>
      </c>
      <c r="G27" s="8">
        <f>F27/E27</f>
        <v>1000</v>
      </c>
      <c r="H27" s="4">
        <v>1700</v>
      </c>
      <c r="I27" s="4">
        <v>425</v>
      </c>
      <c r="J27">
        <v>23</v>
      </c>
      <c r="V27" s="8">
        <f t="shared" ref="V27:V29" si="6">MAX(H27,I27)*1.5</f>
        <v>2550</v>
      </c>
    </row>
    <row r="28" spans="1:22" x14ac:dyDescent="0.25">
      <c r="A28" t="s">
        <v>36</v>
      </c>
      <c r="B28">
        <v>1</v>
      </c>
      <c r="D28" s="8">
        <v>2.54</v>
      </c>
      <c r="E28">
        <f>1/128</f>
        <v>7.8125E-3</v>
      </c>
      <c r="F28" s="8">
        <v>7.8125</v>
      </c>
      <c r="G28" s="8">
        <f>F28/E28</f>
        <v>1000</v>
      </c>
      <c r="H28" s="4">
        <v>1200</v>
      </c>
      <c r="I28" s="4">
        <v>300</v>
      </c>
      <c r="J28">
        <v>23</v>
      </c>
      <c r="V28" s="8">
        <f t="shared" si="6"/>
        <v>1800</v>
      </c>
    </row>
    <row r="29" spans="1:22" x14ac:dyDescent="0.25">
      <c r="A29" t="s">
        <v>37</v>
      </c>
      <c r="B29">
        <v>1</v>
      </c>
      <c r="D29" s="8">
        <v>2.44</v>
      </c>
      <c r="E29">
        <f>1/256</f>
        <v>3.90625E-3</v>
      </c>
      <c r="F29" s="8">
        <v>7.8125</v>
      </c>
      <c r="G29" s="8">
        <f>F29/E29</f>
        <v>2000</v>
      </c>
      <c r="H29" s="4">
        <v>900</v>
      </c>
      <c r="I29" s="4">
        <v>225</v>
      </c>
      <c r="J29">
        <v>23</v>
      </c>
      <c r="V29" s="8">
        <f t="shared" si="6"/>
        <v>1350</v>
      </c>
    </row>
    <row r="30" spans="1:22" x14ac:dyDescent="0.25">
      <c r="A30" s="3" t="s">
        <v>44</v>
      </c>
      <c r="B30" s="1"/>
      <c r="C30" s="1"/>
      <c r="D30" s="6"/>
      <c r="E30" s="1"/>
      <c r="F30" s="6"/>
      <c r="G30" s="6"/>
      <c r="H30" s="6"/>
      <c r="I30" s="6"/>
      <c r="J30" s="1"/>
      <c r="K30" s="1"/>
      <c r="L30" s="1"/>
      <c r="M30" s="1"/>
      <c r="N30" s="1"/>
      <c r="O30" s="6"/>
      <c r="P30" s="1"/>
      <c r="Q30" s="6"/>
      <c r="R30" s="6"/>
      <c r="S30" s="6"/>
      <c r="T30" s="6"/>
    </row>
    <row r="31" spans="1:22" x14ac:dyDescent="0.25">
      <c r="A31" t="s">
        <v>45</v>
      </c>
      <c r="B31">
        <v>1</v>
      </c>
      <c r="D31" s="8">
        <v>4.4400000000000004</v>
      </c>
      <c r="E31">
        <v>1E-4</v>
      </c>
      <c r="F31" s="8">
        <v>10</v>
      </c>
      <c r="G31" s="8">
        <f>F31/E31</f>
        <v>100000</v>
      </c>
      <c r="H31" s="4">
        <v>1650</v>
      </c>
      <c r="I31" s="4">
        <v>412.5</v>
      </c>
      <c r="J31">
        <v>23</v>
      </c>
      <c r="L31" t="s">
        <v>51</v>
      </c>
      <c r="M31">
        <v>2</v>
      </c>
      <c r="O31" s="8">
        <v>0.82</v>
      </c>
      <c r="P31">
        <v>1E-4</v>
      </c>
      <c r="Q31" s="8">
        <v>1</v>
      </c>
      <c r="R31" s="8">
        <f t="shared" ref="R31:R36" si="7">Q31/P31</f>
        <v>10000</v>
      </c>
      <c r="S31" s="4">
        <v>165</v>
      </c>
      <c r="T31" s="4">
        <v>41.25</v>
      </c>
      <c r="V31" s="8">
        <f>MAX(S31,T31)*1.5</f>
        <v>247.5</v>
      </c>
    </row>
    <row r="32" spans="1:22" x14ac:dyDescent="0.25">
      <c r="A32" t="s">
        <v>46</v>
      </c>
      <c r="B32">
        <v>1</v>
      </c>
      <c r="D32" s="8">
        <v>4.4400000000000004</v>
      </c>
      <c r="E32">
        <v>1E-4</v>
      </c>
      <c r="F32" s="8">
        <v>6.25</v>
      </c>
      <c r="G32" s="8">
        <f t="shared" ref="G32:G37" si="8">F32/E32</f>
        <v>62500</v>
      </c>
      <c r="H32" s="4">
        <v>1850</v>
      </c>
      <c r="I32" s="4">
        <v>462.5</v>
      </c>
      <c r="J32">
        <v>23</v>
      </c>
      <c r="L32" t="s">
        <v>52</v>
      </c>
      <c r="M32">
        <v>2</v>
      </c>
      <c r="O32" s="8">
        <v>0.82</v>
      </c>
      <c r="P32">
        <v>1E-4</v>
      </c>
      <c r="Q32" s="8">
        <v>0.625</v>
      </c>
      <c r="R32" s="8">
        <f t="shared" si="7"/>
        <v>6250</v>
      </c>
      <c r="S32" s="4">
        <v>185</v>
      </c>
      <c r="T32" s="4">
        <v>46.25</v>
      </c>
      <c r="V32" s="8">
        <f>MAX(S32,T32)*1.5</f>
        <v>277.5</v>
      </c>
    </row>
    <row r="33" spans="1:22" x14ac:dyDescent="0.25">
      <c r="A33" t="s">
        <v>53</v>
      </c>
      <c r="B33">
        <v>1</v>
      </c>
      <c r="D33" s="8">
        <v>4.4400000000000004</v>
      </c>
      <c r="E33">
        <v>5.0000000000000002E-5</v>
      </c>
      <c r="F33" s="8">
        <v>5</v>
      </c>
      <c r="G33" s="8">
        <f t="shared" si="8"/>
        <v>100000</v>
      </c>
      <c r="H33" s="4">
        <v>1200</v>
      </c>
      <c r="I33" s="4">
        <v>300</v>
      </c>
      <c r="J33">
        <v>23</v>
      </c>
      <c r="L33" t="s">
        <v>54</v>
      </c>
      <c r="M33">
        <v>2</v>
      </c>
      <c r="O33" s="8">
        <v>0.82</v>
      </c>
      <c r="P33">
        <v>1E-4</v>
      </c>
      <c r="Q33" s="8">
        <v>1</v>
      </c>
      <c r="R33" s="8">
        <f t="shared" si="7"/>
        <v>10000</v>
      </c>
      <c r="S33" s="4">
        <v>120</v>
      </c>
      <c r="T33" s="4">
        <v>30</v>
      </c>
      <c r="V33" s="8">
        <f>MAX(S33,T33)*1.5</f>
        <v>180</v>
      </c>
    </row>
    <row r="34" spans="1:22" x14ac:dyDescent="0.25">
      <c r="A34" t="s">
        <v>47</v>
      </c>
      <c r="B34">
        <v>1</v>
      </c>
      <c r="D34" s="8">
        <v>4.4400000000000004</v>
      </c>
      <c r="E34">
        <v>5.0000000000000002E-5</v>
      </c>
      <c r="F34" s="8">
        <v>6.25</v>
      </c>
      <c r="G34" s="8">
        <f t="shared" si="8"/>
        <v>125000</v>
      </c>
      <c r="H34" s="4">
        <v>2200</v>
      </c>
      <c r="I34" s="4">
        <v>550</v>
      </c>
      <c r="J34">
        <v>23</v>
      </c>
      <c r="L34" t="s">
        <v>55</v>
      </c>
      <c r="M34">
        <v>2</v>
      </c>
      <c r="O34" s="8">
        <v>0.82</v>
      </c>
      <c r="P34">
        <v>1E-4</v>
      </c>
      <c r="Q34" s="8">
        <v>1.25</v>
      </c>
      <c r="R34" s="8">
        <f t="shared" si="7"/>
        <v>12500</v>
      </c>
      <c r="S34" s="4">
        <v>220</v>
      </c>
      <c r="T34" s="4">
        <v>55</v>
      </c>
      <c r="V34" s="8">
        <f>MAX(S34,T34)*1.5</f>
        <v>330</v>
      </c>
    </row>
    <row r="35" spans="1:22" x14ac:dyDescent="0.25">
      <c r="A35" t="s">
        <v>48</v>
      </c>
      <c r="B35">
        <v>1</v>
      </c>
      <c r="D35" s="8">
        <v>4.4400000000000004</v>
      </c>
      <c r="E35">
        <v>4.9999999999999998E-7</v>
      </c>
      <c r="F35" s="8">
        <v>6.25</v>
      </c>
      <c r="G35" s="8">
        <f t="shared" si="8"/>
        <v>12500000</v>
      </c>
      <c r="H35" s="4">
        <v>2500</v>
      </c>
      <c r="I35" s="4">
        <v>625</v>
      </c>
      <c r="J35">
        <v>23</v>
      </c>
      <c r="L35" t="s">
        <v>56</v>
      </c>
      <c r="M35">
        <v>2</v>
      </c>
      <c r="O35" s="8">
        <v>0.82</v>
      </c>
      <c r="P35">
        <v>9.9999999999999995E-7</v>
      </c>
      <c r="Q35" s="8">
        <v>1.25</v>
      </c>
      <c r="R35" s="8">
        <f t="shared" si="7"/>
        <v>1250000</v>
      </c>
      <c r="S35" s="4">
        <v>250</v>
      </c>
      <c r="T35" s="4">
        <v>62.5</v>
      </c>
      <c r="V35" s="8">
        <f>MAX(S35,T35)*1.5</f>
        <v>375</v>
      </c>
    </row>
    <row r="36" spans="1:22" x14ac:dyDescent="0.25">
      <c r="A36" t="s">
        <v>50</v>
      </c>
      <c r="B36">
        <v>1</v>
      </c>
      <c r="D36" s="8">
        <v>4.4400000000000004</v>
      </c>
      <c r="E36">
        <v>1E-4</v>
      </c>
      <c r="F36" s="8">
        <v>12.5</v>
      </c>
      <c r="G36" s="8">
        <f t="shared" si="8"/>
        <v>125000</v>
      </c>
      <c r="H36" s="4">
        <v>2900</v>
      </c>
      <c r="I36" s="4">
        <v>725</v>
      </c>
      <c r="J36">
        <v>23</v>
      </c>
      <c r="L36" t="s">
        <v>57</v>
      </c>
      <c r="M36">
        <v>2</v>
      </c>
      <c r="O36" s="8">
        <v>0.82</v>
      </c>
      <c r="P36">
        <v>1E-4</v>
      </c>
      <c r="Q36" s="8">
        <v>1.25</v>
      </c>
      <c r="R36" s="8">
        <f t="shared" si="7"/>
        <v>12500</v>
      </c>
      <c r="S36" s="4">
        <v>290</v>
      </c>
      <c r="T36" s="4">
        <v>72.5</v>
      </c>
      <c r="V36" s="8">
        <f>MAX(S36,T36)*1.5</f>
        <v>435</v>
      </c>
    </row>
    <row r="37" spans="1:22" x14ac:dyDescent="0.25">
      <c r="A37" t="s">
        <v>49</v>
      </c>
      <c r="B37">
        <v>1</v>
      </c>
      <c r="D37" s="8">
        <v>4.4400000000000004</v>
      </c>
      <c r="E37">
        <v>5.0000000000000002E-5</v>
      </c>
      <c r="F37" s="8">
        <v>5</v>
      </c>
      <c r="G37" s="8">
        <f t="shared" si="8"/>
        <v>100000</v>
      </c>
      <c r="H37" s="4">
        <v>1400</v>
      </c>
      <c r="I37" s="4">
        <v>350</v>
      </c>
      <c r="J37">
        <v>23</v>
      </c>
      <c r="V37" s="8">
        <f t="shared" ref="V37" si="9">MAX(H37,I37)*1.5</f>
        <v>2100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2022-04-21T21:19:41Z</dcterms:created>
  <dcterms:modified xsi:type="dcterms:W3CDTF">2022-04-27T23:16:02Z</dcterms:modified>
</cp:coreProperties>
</file>