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IL\Desktop\"/>
    </mc:Choice>
  </mc:AlternateContent>
  <xr:revisionPtr revIDLastSave="0" documentId="13_ncr:1_{4915DA56-FDAF-4CF0-A290-2DD6F0AD240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2" l="1"/>
  <c r="K25" i="2"/>
  <c r="D25" i="2"/>
  <c r="D27" i="2" s="1"/>
  <c r="E25" i="2"/>
  <c r="E28" i="2" s="1"/>
  <c r="F25" i="2"/>
  <c r="F28" i="2" s="1"/>
  <c r="G25" i="2"/>
  <c r="H25" i="2"/>
  <c r="I25" i="2"/>
  <c r="J25" i="2"/>
  <c r="L25" i="2"/>
  <c r="C25" i="2"/>
  <c r="C28" i="2" s="1"/>
  <c r="I31" i="2" l="1"/>
  <c r="D28" i="2"/>
  <c r="F27" i="2"/>
  <c r="H31" i="2"/>
  <c r="G31" i="2"/>
  <c r="E30" i="2"/>
  <c r="F31" i="2"/>
  <c r="F29" i="2"/>
  <c r="J29" i="2"/>
  <c r="H29" i="2"/>
  <c r="H28" i="2"/>
  <c r="H27" i="2"/>
  <c r="E31" i="2"/>
  <c r="C27" i="2"/>
  <c r="H30" i="2"/>
  <c r="J28" i="2"/>
  <c r="M25" i="2"/>
  <c r="E33" i="2" s="1"/>
  <c r="J27" i="2"/>
  <c r="N25" i="2"/>
  <c r="D33" i="2" s="1"/>
  <c r="K27" i="2"/>
  <c r="C29" i="2"/>
  <c r="F30" i="2"/>
  <c r="C31" i="2"/>
  <c r="I28" i="2"/>
  <c r="G27" i="2"/>
  <c r="G28" i="2"/>
  <c r="I30" i="2"/>
  <c r="D29" i="2"/>
  <c r="G29" i="2"/>
  <c r="L29" i="2"/>
  <c r="E27" i="2"/>
  <c r="G30" i="2"/>
  <c r="J31" i="2"/>
  <c r="L28" i="2"/>
  <c r="C30" i="2"/>
  <c r="I27" i="2"/>
  <c r="K28" i="2"/>
  <c r="K29" i="2"/>
  <c r="D31" i="2"/>
  <c r="I29" i="2"/>
  <c r="K30" i="2"/>
  <c r="D30" i="2"/>
  <c r="L30" i="2"/>
  <c r="E29" i="2"/>
  <c r="J30" i="2"/>
  <c r="L27" i="2"/>
  <c r="K33" i="2" l="1"/>
  <c r="G33" i="2"/>
  <c r="C33" i="2"/>
  <c r="I33" i="2"/>
  <c r="H33" i="2"/>
  <c r="F33" i="2"/>
  <c r="J33" i="2"/>
  <c r="L33" i="2"/>
</calcChain>
</file>

<file path=xl/sharedStrings.xml><?xml version="1.0" encoding="utf-8"?>
<sst xmlns="http://schemas.openxmlformats.org/spreadsheetml/2006/main" count="240" uniqueCount="117">
  <si>
    <t>fed</t>
    <phoneticPr fontId="1" type="noConversion"/>
  </si>
  <si>
    <t>click_auc</t>
    <phoneticPr fontId="1" type="noConversion"/>
  </si>
  <si>
    <t>conversion_auc</t>
    <phoneticPr fontId="1" type="noConversion"/>
  </si>
  <si>
    <t>acc</t>
    <phoneticPr fontId="1" type="noConversion"/>
  </si>
  <si>
    <t>main</t>
    <phoneticPr fontId="1" type="noConversion"/>
  </si>
  <si>
    <t>lr:0.001</t>
    <phoneticPr fontId="1" type="noConversion"/>
  </si>
  <si>
    <t>baseline</t>
    <phoneticPr fontId="1" type="noConversion"/>
  </si>
  <si>
    <t>CTR_AUC</t>
    <phoneticPr fontId="1" type="noConversion"/>
  </si>
  <si>
    <t>fed_model</t>
    <phoneticPr fontId="1" type="noConversion"/>
  </si>
  <si>
    <t>main_model</t>
    <phoneticPr fontId="1" type="noConversion"/>
  </si>
  <si>
    <t>lr:0.0001</t>
    <phoneticPr fontId="1" type="noConversion"/>
  </si>
  <si>
    <t>acc:</t>
  </si>
  <si>
    <t>click_auc:</t>
  </si>
  <si>
    <t>conversion_auc:</t>
  </si>
  <si>
    <t>dev下 5e-3 1e-8</t>
    <phoneticPr fontId="1" type="noConversion"/>
  </si>
  <si>
    <t>3e-3  1e-8</t>
    <phoneticPr fontId="1" type="noConversion"/>
  </si>
  <si>
    <t>acc 54.14</t>
    <phoneticPr fontId="1" type="noConversion"/>
  </si>
  <si>
    <t>acc 53</t>
    <phoneticPr fontId="1" type="noConversion"/>
  </si>
  <si>
    <t>使用自己的L2正则（对bias没有正则） 3e-3 1e-6</t>
    <phoneticPr fontId="1" type="noConversion"/>
  </si>
  <si>
    <t>其实好了很多</t>
    <phoneticPr fontId="1" type="noConversion"/>
  </si>
  <si>
    <t>fed_model_2</t>
    <phoneticPr fontId="1" type="noConversion"/>
  </si>
  <si>
    <t>fed_model_withoutBN</t>
    <phoneticPr fontId="1" type="noConversion"/>
  </si>
  <si>
    <t>使用本地的BN层 fed 3e-3 1e-8  跑满15epoch</t>
    <phoneticPr fontId="1" type="noConversion"/>
  </si>
  <si>
    <t>test   0.5072610024114431</t>
    <phoneticPr fontId="1" type="noConversion"/>
  </si>
  <si>
    <t>全局模型 dev click_auc:56.698%</t>
    <phoneticPr fontId="1" type="noConversion"/>
  </si>
  <si>
    <t xml:space="preserve">全局模型 dev click_auc: 50.922%  </t>
    <phoneticPr fontId="1" type="noConversion"/>
  </si>
  <si>
    <t>不使用BN层 fed 3e-3 1e-8  跑满15epoch</t>
    <phoneticPr fontId="1" type="noConversion"/>
  </si>
  <si>
    <t>使用全局BN</t>
    <phoneticPr fontId="1" type="noConversion"/>
  </si>
  <si>
    <t>:49.968%</t>
  </si>
  <si>
    <t>全局模型 dev click_auc 54.785</t>
    <phoneticPr fontId="1" type="noConversion"/>
  </si>
  <si>
    <t>数据统计</t>
    <phoneticPr fontId="1" type="noConversion"/>
  </si>
  <si>
    <r>
      <rPr>
        <sz val="11"/>
        <color theme="1"/>
        <rFont val="宋体"/>
        <family val="3"/>
        <charset val="134"/>
      </rPr>
      <t>用户的一种分类</t>
    </r>
    <r>
      <rPr>
        <sz val="11"/>
        <color theme="1"/>
        <rFont val="Arial"/>
        <family val="2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</si>
  <si>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用户消费水平分类</t>
    </r>
    <r>
      <rPr>
        <sz val="11"/>
        <color theme="1"/>
        <rFont val="Arial"/>
        <family val="2"/>
      </rPr>
      <t>II</t>
    </r>
    <phoneticPr fontId="1" type="noConversion"/>
  </si>
  <si>
    <t>用户地理信息分类ID</t>
    <phoneticPr fontId="1" type="noConversion"/>
  </si>
  <si>
    <r>
      <t>110_14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>207</t>
    </r>
    <r>
      <rPr>
        <sz val="11"/>
        <color theme="1"/>
        <rFont val="宋体"/>
        <family val="3"/>
        <charset val="134"/>
      </rPr>
      <t>域的组合特征</t>
    </r>
    <phoneticPr fontId="1" type="noConversion"/>
  </si>
  <si>
    <t>click</t>
    <phoneticPr fontId="1" type="noConversion"/>
  </si>
  <si>
    <t>purchase</t>
    <phoneticPr fontId="1" type="noConversion"/>
  </si>
  <si>
    <t>用户ID</t>
    <phoneticPr fontId="1" type="noConversion"/>
  </si>
  <si>
    <t>用户的一种分类ID</t>
    <phoneticPr fontId="1" type="noConversion"/>
  </si>
  <si>
    <t>用户性别分类ID</t>
    <phoneticPr fontId="1" type="noConversion"/>
  </si>
  <si>
    <t>用户年龄分类ID</t>
    <phoneticPr fontId="1" type="noConversion"/>
  </si>
  <si>
    <t>用户消费水平分类I</t>
    <phoneticPr fontId="1" type="noConversion"/>
  </si>
  <si>
    <t>用户是否就业</t>
    <phoneticPr fontId="1" type="noConversion"/>
  </si>
  <si>
    <t>商品ID</t>
    <phoneticPr fontId="1" type="noConversion"/>
  </si>
  <si>
    <t>商品所属类目ID</t>
    <phoneticPr fontId="1" type="noConversion"/>
  </si>
  <si>
    <t>商品所属店铺ID</t>
    <phoneticPr fontId="1" type="noConversion"/>
  </si>
  <si>
    <t>商品的品牌ID</t>
    <phoneticPr fontId="1" type="noConversion"/>
  </si>
  <si>
    <t>109_14和206域的组合特征</t>
    <phoneticPr fontId="1" type="noConversion"/>
  </si>
  <si>
    <t>127_14和216域的组合特征</t>
    <phoneticPr fontId="1" type="noConversion"/>
  </si>
  <si>
    <t>150_14和210域的组合特征</t>
    <phoneticPr fontId="1" type="noConversion"/>
  </si>
  <si>
    <t>业务场景信息的一种分类表示</t>
    <phoneticPr fontId="1" type="noConversion"/>
  </si>
  <si>
    <r>
      <rPr>
        <sz val="11"/>
        <color theme="1"/>
        <rFont val="宋体"/>
        <family val="3"/>
        <charset val="134"/>
      </rPr>
      <t>地区</t>
    </r>
    <r>
      <rPr>
        <sz val="11"/>
        <color theme="1"/>
        <rFont val="Arial"/>
        <family val="2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</si>
  <si>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地区</t>
    </r>
    <r>
      <rPr>
        <sz val="11"/>
        <color theme="1"/>
        <rFont val="Arial"/>
        <family val="2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</si>
  <si>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地区</t>
    </r>
    <r>
      <rPr>
        <sz val="11"/>
        <color theme="1"/>
        <rFont val="Arial"/>
        <family val="3"/>
        <charset val="134"/>
      </rPr>
      <t>4</t>
    </r>
    <r>
      <rPr>
        <sz val="11"/>
        <color theme="1"/>
        <rFont val="等线"/>
        <family val="2"/>
        <scheme val="minor"/>
      </rPr>
      <t/>
    </r>
  </si>
  <si>
    <t>mean</t>
    <phoneticPr fontId="1" type="noConversion"/>
  </si>
  <si>
    <t>var</t>
    <phoneticPr fontId="1" type="noConversion"/>
  </si>
  <si>
    <t>地区2</t>
    <phoneticPr fontId="1" type="noConversion"/>
  </si>
  <si>
    <t>sum</t>
    <phoneticPr fontId="1" type="noConversion"/>
  </si>
  <si>
    <t>13819329(36.2%)</t>
    <phoneticPr fontId="1" type="noConversion"/>
  </si>
  <si>
    <t>6002562(15.7%)</t>
    <phoneticPr fontId="1" type="noConversion"/>
  </si>
  <si>
    <t>4683819(12.3%)</t>
    <phoneticPr fontId="1" type="noConversion"/>
  </si>
  <si>
    <t>10926145(28.7%)</t>
    <phoneticPr fontId="1" type="noConversion"/>
  </si>
  <si>
    <t>2638815(6.9%)</t>
    <phoneticPr fontId="1" type="noConversion"/>
  </si>
  <si>
    <t>无值数据为0</t>
    <phoneticPr fontId="1" type="noConversion"/>
  </si>
  <si>
    <t>global</t>
    <phoneticPr fontId="1" type="noConversion"/>
  </si>
  <si>
    <t>epoch</t>
    <phoneticPr fontId="1" type="noConversion"/>
  </si>
  <si>
    <t>alpha</t>
    <phoneticPr fontId="1" type="noConversion"/>
  </si>
  <si>
    <t>frac</t>
    <phoneticPr fontId="1" type="noConversion"/>
  </si>
  <si>
    <t>local_ep</t>
    <phoneticPr fontId="1" type="noConversion"/>
  </si>
  <si>
    <t>client</t>
    <phoneticPr fontId="1" type="noConversion"/>
  </si>
  <si>
    <t>local</t>
  </si>
  <si>
    <t>无地区信息</t>
    <phoneticPr fontId="1" type="noConversion"/>
  </si>
  <si>
    <t>fed_adaptive</t>
    <phoneticPr fontId="1" type="noConversion"/>
  </si>
  <si>
    <t>Model: HMoE</t>
    <phoneticPr fontId="1" type="noConversion"/>
  </si>
  <si>
    <t>lr</t>
    <phoneticPr fontId="1" type="noConversion"/>
  </si>
  <si>
    <t>l2</t>
    <phoneticPr fontId="1" type="noConversion"/>
  </si>
  <si>
    <t>batch_size</t>
    <phoneticPr fontId="1" type="noConversion"/>
  </si>
  <si>
    <t>/</t>
    <phoneticPr fontId="1" type="noConversion"/>
  </si>
  <si>
    <t>w</t>
    <phoneticPr fontId="1" type="noConversion"/>
  </si>
  <si>
    <t>fed_avg</t>
    <phoneticPr fontId="1" type="noConversion"/>
  </si>
  <si>
    <t>AITM</t>
    <phoneticPr fontId="1" type="noConversion"/>
  </si>
  <si>
    <t>ctr</t>
    <phoneticPr fontId="1" type="noConversion"/>
  </si>
  <si>
    <t>cvr</t>
    <phoneticPr fontId="1" type="noConversion"/>
  </si>
  <si>
    <t>local_best</t>
    <phoneticPr fontId="1" type="noConversion"/>
  </si>
  <si>
    <t>HMoE</t>
    <phoneticPr fontId="1" type="noConversion"/>
  </si>
  <si>
    <t>alpha*local+(1-alpha)*global</t>
    <phoneticPr fontId="1" type="noConversion"/>
  </si>
  <si>
    <t>CTR</t>
    <phoneticPr fontId="1" type="noConversion"/>
  </si>
  <si>
    <t>paper</t>
    <phoneticPr fontId="1" type="noConversion"/>
  </si>
  <si>
    <t>分因子+稀疏门控+attention</t>
    <phoneticPr fontId="1" type="noConversion"/>
  </si>
  <si>
    <t>分因子+attention</t>
    <phoneticPr fontId="1" type="noConversion"/>
  </si>
  <si>
    <t>分因子+稀疏门控+attention  全局预测层</t>
    <phoneticPr fontId="1" type="noConversion"/>
  </si>
  <si>
    <t>factor_nums</t>
    <phoneticPr fontId="1" type="noConversion"/>
  </si>
  <si>
    <t>run in 62</t>
    <phoneticPr fontId="1" type="noConversion"/>
  </si>
  <si>
    <t>run in 61</t>
    <phoneticPr fontId="1" type="noConversion"/>
  </si>
  <si>
    <t>没啥用 门控 稀疏没有做好</t>
    <phoneticPr fontId="1" type="noConversion"/>
  </si>
  <si>
    <t>分因子+正交loss+attention</t>
    <phoneticPr fontId="1" type="noConversion"/>
  </si>
  <si>
    <t>未知地区</t>
    <phoneticPr fontId="1" type="noConversion"/>
  </si>
  <si>
    <t>local</t>
    <phoneticPr fontId="1" type="noConversion"/>
  </si>
  <si>
    <t>分别使用本地数据训练</t>
    <phoneticPr fontId="1" type="noConversion"/>
  </si>
  <si>
    <t>分因子+attention 全局预测层</t>
    <phoneticPr fontId="1" type="noConversion"/>
  </si>
  <si>
    <t>本地embedding+全局预测层</t>
    <phoneticPr fontId="1" type="noConversion"/>
  </si>
  <si>
    <t>本地embedding 全局预测层</t>
    <phoneticPr fontId="1" type="noConversion"/>
  </si>
  <si>
    <t>本地分因子+attention 全局预测层</t>
    <phoneticPr fontId="1" type="noConversion"/>
  </si>
  <si>
    <t>本地分因子+稀疏门控+attention  全局预测层</t>
    <phoneticPr fontId="1" type="noConversion"/>
  </si>
  <si>
    <t>分因子+正交loss+MLP</t>
    <phoneticPr fontId="1" type="noConversion"/>
  </si>
  <si>
    <t>13819329.0, 10926145.0, 6002562.0, 2638815.0, 4683819.0</t>
    <phoneticPr fontId="1" type="noConversion"/>
  </si>
  <si>
    <t>[539655.0, 430385.0, 227886.0, 103863.0, 177960.0] [2952.0, 2158.0, 1195.0, 602.0, 1045.0]</t>
  </si>
  <si>
    <t>[13819329.0, 10926145.0, 6002562.0, 2638815.0, 4683819.0]</t>
  </si>
  <si>
    <t>[0.039050738281142305, 0.039390379681031144, 0.03796478903508202, 0.039359712598268544, 0.03799463642809425]</t>
  </si>
  <si>
    <t>[0.00021361384478218879, 0.00019750790420592075, 0.00019908165879835976, 0.00022813270350517182, 0.00022310853600448694]</t>
  </si>
  <si>
    <t>数据统计(total:38070370)</t>
    <phoneticPr fontId="1" type="noConversion"/>
  </si>
  <si>
    <t>地区4</t>
    <phoneticPr fontId="1" type="noConversion"/>
  </si>
  <si>
    <t>点击</t>
    <phoneticPr fontId="1" type="noConversion"/>
  </si>
  <si>
    <t>购买</t>
    <phoneticPr fontId="1" type="noConversion"/>
  </si>
  <si>
    <t>No value ratio</t>
    <phoneticPr fontId="1" type="noConversion"/>
  </si>
  <si>
    <t>缺失比例</t>
    <phoneticPr fontId="1" type="noConversion"/>
  </si>
  <si>
    <t>62 /home/clq/projects/HMoE/main_models/2022-04-05 14:02:14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</si>
</sst>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);[Red]\(0.0000\)"/>
    <numFmt numFmtId="177" formatCode="0.00000%"/>
    <numFmt numFmtId="178" formatCode="0.0000%"/>
    <numFmt numFmtId="179" formatCode="0.000%"/>
  </numFmts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  <font>
      <sz val="11"/>
      <color rgb="FFC0000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76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0" xfId="0" applyNumberFormat="1"/>
    <xf numFmtId="0" fontId="6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4" xfId="0" applyNumberFormat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11" fontId="0" fillId="0" borderId="2" xfId="0" applyNumberFormat="1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176" fontId="9" fillId="0" borderId="0" xfId="0" applyNumberFormat="1" applyFont="1" applyAlignment="1">
      <alignment horizontal="center"/>
    </xf>
    <xf numFmtId="176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11" fontId="11" fillId="0" borderId="4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11" fontId="9" fillId="0" borderId="4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177" fontId="0" fillId="0" borderId="0" xfId="0" applyNumberFormat="1" applyAlignment="1">
      <alignment horizontal="center"/>
    </xf>
    <xf numFmtId="10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1" xfId="0" applyNumberFormat="1" applyBorder="1" applyAlignment="1">
      <alignment horizontal="left"/>
    </xf>
    <xf numFmtId="177" fontId="0" fillId="0" borderId="1" xfId="0" applyNumberFormat="1" applyBorder="1" applyAlignment="1">
      <alignment horizontal="center"/>
    </xf>
    <xf numFmtId="0" fontId="4" fillId="0" borderId="0" xfId="0" applyFont="1" applyAlignment="1"/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4" xfId="0" applyNumberFormat="1" applyBorder="1" applyAlignment="1">
      <alignment horizontal="left"/>
    </xf>
    <xf numFmtId="0" fontId="0" fillId="0" borderId="4" xfId="0" applyNumberFormat="1" applyBorder="1" applyAlignment="1">
      <alignment horizontal="center"/>
    </xf>
    <xf numFmtId="178" fontId="0" fillId="0" borderId="9" xfId="0" applyNumberFormat="1" applyBorder="1" applyAlignment="1">
      <alignment horizontal="center"/>
    </xf>
    <xf numFmtId="179" fontId="0" fillId="0" borderId="8" xfId="0" applyNumberFormat="1" applyBorder="1" applyAlignment="1">
      <alignment horizontal="center"/>
    </xf>
    <xf numFmtId="178" fontId="0" fillId="0" borderId="3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177" fontId="0" fillId="0" borderId="4" xfId="0" applyNumberFormat="1" applyBorder="1" applyAlignment="1">
      <alignment horizontal="left"/>
    </xf>
    <xf numFmtId="177" fontId="0" fillId="0" borderId="5" xfId="0" applyNumberFormat="1" applyBorder="1" applyAlignment="1">
      <alignment horizontal="left"/>
    </xf>
    <xf numFmtId="179" fontId="0" fillId="0" borderId="7" xfId="0" applyNumberFormat="1" applyBorder="1" applyAlignment="1">
      <alignment horizontal="center"/>
    </xf>
    <xf numFmtId="179" fontId="0" fillId="0" borderId="5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1512819</xdr:colOff>
      <xdr:row>5</xdr:row>
      <xdr:rowOff>156957</xdr:rowOff>
    </xdr:from>
    <xdr:to>
      <xdr:col>6</xdr:col>
      <xdr:colOff>262634</xdr:colOff>
      <xdr:row>15</xdr:row>
      <xdr:rowOff>99807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F92D7E7-FAD6-4512-AEB3-9A4F5ABFD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515" y="1068044"/>
          <a:ext cx="2410728" cy="1765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Z97"/>
  <sheetViews>
    <sheetView topLeftCell="E92" zoomScale="115" zoomScaleNormal="115" workbookViewId="0">
      <selection activeCell="P104" sqref="P104"/>
    </sheetView>
  </sheetViews>
  <sheetFormatPr defaultRowHeight="14.25" x14ac:dyDescent="0.2"/>
  <cols>
    <col min="1" max="1" width="14.25" bestFit="1" customWidth="1"/>
    <col min="2" max="2" width="21.375" style="1" bestFit="1" customWidth="1"/>
    <col min="3" max="3" width="21" bestFit="1" customWidth="1"/>
    <col min="5" max="5" width="9" style="2"/>
    <col min="11" max="11" width="12.25" bestFit="1" customWidth="1"/>
    <col min="20" max="20" width="11" bestFit="1" customWidth="1"/>
  </cols>
  <sheetData>
    <row r="6" spans="1:2" x14ac:dyDescent="0.2">
      <c r="A6" t="s">
        <v>6</v>
      </c>
      <c r="B6" s="1" t="s">
        <v>7</v>
      </c>
    </row>
    <row r="7" spans="1:2" x14ac:dyDescent="0.2">
      <c r="B7" s="1">
        <v>0.61960000000000004</v>
      </c>
    </row>
    <row r="9" spans="1:2" x14ac:dyDescent="0.2">
      <c r="A9" t="s">
        <v>4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  <c r="B13" s="2">
        <v>1.0387165</v>
      </c>
    </row>
    <row r="14" spans="1:2" x14ac:dyDescent="0.2">
      <c r="A14" t="s">
        <v>12</v>
      </c>
      <c r="B14" s="2">
        <v>0.52608639999999995</v>
      </c>
    </row>
    <row r="15" spans="1:2" x14ac:dyDescent="0.2">
      <c r="A15" t="s">
        <v>13</v>
      </c>
      <c r="B15" s="2">
        <v>0.51263000000000003</v>
      </c>
    </row>
    <row r="17" spans="1:2" x14ac:dyDescent="0.2">
      <c r="A17" t="s">
        <v>0</v>
      </c>
    </row>
    <row r="19" spans="1:2" x14ac:dyDescent="0.2">
      <c r="A19" t="s">
        <v>8</v>
      </c>
    </row>
    <row r="20" spans="1:2" x14ac:dyDescent="0.2">
      <c r="A20" t="s">
        <v>5</v>
      </c>
    </row>
    <row r="21" spans="1:2" x14ac:dyDescent="0.2">
      <c r="A21" t="s">
        <v>3</v>
      </c>
      <c r="B21" s="3"/>
    </row>
    <row r="22" spans="1:2" x14ac:dyDescent="0.2">
      <c r="A22" t="s">
        <v>1</v>
      </c>
      <c r="B22" s="3"/>
    </row>
    <row r="23" spans="1:2" x14ac:dyDescent="0.2">
      <c r="A23" t="s">
        <v>2</v>
      </c>
      <c r="B23" s="3"/>
    </row>
    <row r="35" spans="2:3" x14ac:dyDescent="0.2">
      <c r="B35" s="1" t="s">
        <v>14</v>
      </c>
      <c r="C35" t="s">
        <v>17</v>
      </c>
    </row>
    <row r="55" spans="2:3" x14ac:dyDescent="0.2">
      <c r="B55" s="1" t="s">
        <v>15</v>
      </c>
      <c r="C55" t="s">
        <v>16</v>
      </c>
    </row>
    <row r="74" spans="1:24" x14ac:dyDescent="0.2">
      <c r="K74" t="s">
        <v>4</v>
      </c>
      <c r="L74">
        <v>5</v>
      </c>
      <c r="Q74" s="2">
        <v>0.53280000000000005</v>
      </c>
    </row>
    <row r="75" spans="1:24" x14ac:dyDescent="0.2">
      <c r="K75" t="s">
        <v>70</v>
      </c>
      <c r="L75">
        <v>5</v>
      </c>
      <c r="M75">
        <v>1</v>
      </c>
      <c r="N75">
        <v>2</v>
      </c>
      <c r="Q75" s="2">
        <v>0.52500999999999998</v>
      </c>
    </row>
    <row r="76" spans="1:24" x14ac:dyDescent="0.2">
      <c r="K76" t="s">
        <v>79</v>
      </c>
      <c r="Q76" s="2">
        <v>0.52803999999999995</v>
      </c>
    </row>
    <row r="78" spans="1:24" x14ac:dyDescent="0.2">
      <c r="J78" s="24">
        <v>2E-3</v>
      </c>
      <c r="K78" s="24">
        <v>1E-8</v>
      </c>
      <c r="L78" t="s">
        <v>65</v>
      </c>
      <c r="M78" t="s">
        <v>67</v>
      </c>
      <c r="N78" t="s">
        <v>68</v>
      </c>
      <c r="O78" t="s">
        <v>66</v>
      </c>
      <c r="Q78" t="s">
        <v>69</v>
      </c>
      <c r="R78" t="s">
        <v>64</v>
      </c>
      <c r="T78" s="6" t="s">
        <v>71</v>
      </c>
      <c r="U78" s="6">
        <v>1</v>
      </c>
      <c r="V78" s="6">
        <v>2</v>
      </c>
      <c r="W78" s="6">
        <v>3</v>
      </c>
      <c r="X78" s="6">
        <v>4</v>
      </c>
    </row>
    <row r="79" spans="1:24" x14ac:dyDescent="0.2">
      <c r="A79" t="s">
        <v>64</v>
      </c>
      <c r="B79" s="4" t="s">
        <v>18</v>
      </c>
      <c r="D79">
        <v>53</v>
      </c>
      <c r="L79">
        <v>5</v>
      </c>
      <c r="M79">
        <v>0.8</v>
      </c>
      <c r="N79">
        <v>3</v>
      </c>
      <c r="O79">
        <v>0.2</v>
      </c>
      <c r="Q79">
        <v>53.487000000000002</v>
      </c>
      <c r="R79">
        <v>53.131</v>
      </c>
      <c r="T79" s="25">
        <v>0.20197000000000001</v>
      </c>
      <c r="U79" s="25">
        <v>0.2029</v>
      </c>
      <c r="V79" s="6">
        <v>0.19889000000000001</v>
      </c>
      <c r="W79" s="6">
        <v>0.19878999999999999</v>
      </c>
      <c r="X79" s="25">
        <v>0.20152</v>
      </c>
    </row>
    <row r="80" spans="1:24" x14ac:dyDescent="0.2">
      <c r="L80">
        <v>5</v>
      </c>
      <c r="M80">
        <v>1</v>
      </c>
      <c r="N80">
        <v>2</v>
      </c>
      <c r="O80">
        <v>0.25</v>
      </c>
      <c r="Q80">
        <v>53.136000000000003</v>
      </c>
      <c r="R80">
        <v>53.570999999999998</v>
      </c>
      <c r="T80" s="25">
        <v>1</v>
      </c>
      <c r="U80" s="25">
        <v>0.27696999999999999</v>
      </c>
      <c r="V80" s="25">
        <v>0.34977000000000003</v>
      </c>
      <c r="W80" s="25">
        <v>0.52622000000000002</v>
      </c>
      <c r="X80" s="25">
        <v>0.38346999999999998</v>
      </c>
    </row>
    <row r="81" spans="1:26" x14ac:dyDescent="0.2">
      <c r="L81">
        <v>5</v>
      </c>
      <c r="M81">
        <v>0.8</v>
      </c>
      <c r="N81">
        <v>3</v>
      </c>
      <c r="O81">
        <v>0.15</v>
      </c>
      <c r="Q81">
        <v>53.088000000000001</v>
      </c>
      <c r="R81">
        <v>52.781999999999996</v>
      </c>
      <c r="T81" s="25">
        <v>2.087E-2</v>
      </c>
      <c r="U81" s="25">
        <v>0.15262000000000001</v>
      </c>
      <c r="V81" s="6">
        <v>0.14888999999999999</v>
      </c>
      <c r="W81" s="6">
        <v>0.14756</v>
      </c>
      <c r="X81" s="6">
        <v>0.14937</v>
      </c>
    </row>
    <row r="82" spans="1:26" x14ac:dyDescent="0.2">
      <c r="A82" t="s">
        <v>20</v>
      </c>
      <c r="B82" t="s">
        <v>22</v>
      </c>
      <c r="D82" s="4" t="s">
        <v>19</v>
      </c>
      <c r="L82">
        <v>5</v>
      </c>
      <c r="M82">
        <v>0.8</v>
      </c>
      <c r="N82">
        <v>2</v>
      </c>
      <c r="O82">
        <v>0.25</v>
      </c>
      <c r="Q82">
        <v>52.633000000000003</v>
      </c>
      <c r="R82">
        <v>54.014000000000003</v>
      </c>
      <c r="T82" s="25">
        <v>1</v>
      </c>
      <c r="U82" s="25">
        <v>0.25086999999999998</v>
      </c>
      <c r="V82" s="25">
        <v>0.25322</v>
      </c>
      <c r="W82" s="6">
        <v>0.24809</v>
      </c>
      <c r="X82" s="25">
        <v>0.25913999999999998</v>
      </c>
    </row>
    <row r="83" spans="1:26" x14ac:dyDescent="0.2">
      <c r="B83" s="4" t="s">
        <v>24</v>
      </c>
      <c r="L83">
        <v>8</v>
      </c>
      <c r="M83">
        <v>0.8</v>
      </c>
      <c r="N83">
        <v>3</v>
      </c>
      <c r="O83">
        <v>0.25</v>
      </c>
      <c r="Q83">
        <v>52.618000000000002</v>
      </c>
      <c r="R83">
        <v>52.47</v>
      </c>
      <c r="T83" s="25">
        <v>0.26207999999999998</v>
      </c>
      <c r="U83" s="25">
        <v>0.25198999999999999</v>
      </c>
      <c r="V83" s="25">
        <v>0.25028</v>
      </c>
      <c r="W83" s="6">
        <v>0.24796000000000001</v>
      </c>
      <c r="X83" s="25">
        <v>0.25069000000000002</v>
      </c>
    </row>
    <row r="84" spans="1:26" x14ac:dyDescent="0.2">
      <c r="B84" s="4" t="s">
        <v>23</v>
      </c>
      <c r="L84">
        <v>5</v>
      </c>
      <c r="M84">
        <v>1</v>
      </c>
      <c r="N84">
        <v>2</v>
      </c>
      <c r="O84">
        <v>0.1</v>
      </c>
      <c r="Q84">
        <v>52.366</v>
      </c>
      <c r="R84">
        <v>52.048999999999999</v>
      </c>
      <c r="T84" s="25">
        <v>0.14424999999999999</v>
      </c>
      <c r="U84" s="25">
        <v>0.10165</v>
      </c>
      <c r="V84" s="6">
        <v>9.8619999999999999E-2</v>
      </c>
      <c r="W84" s="6">
        <v>9.7129999999999994E-2</v>
      </c>
      <c r="X84" s="6">
        <v>9.9909999999999999E-2</v>
      </c>
    </row>
    <row r="85" spans="1:26" x14ac:dyDescent="0.2">
      <c r="L85">
        <v>8</v>
      </c>
      <c r="M85">
        <v>0.8</v>
      </c>
      <c r="N85">
        <v>3</v>
      </c>
      <c r="O85">
        <v>0.1</v>
      </c>
      <c r="Q85">
        <v>51.771999999999998</v>
      </c>
      <c r="R85">
        <v>51.265999999999998</v>
      </c>
      <c r="T85" s="25">
        <v>0.10191</v>
      </c>
      <c r="U85" s="25">
        <v>0.10428</v>
      </c>
      <c r="V85" s="6">
        <v>9.9070000000000005E-2</v>
      </c>
      <c r="W85" s="6">
        <v>9.6680000000000002E-2</v>
      </c>
      <c r="X85" s="25">
        <v>0.10038</v>
      </c>
    </row>
    <row r="86" spans="1:26" x14ac:dyDescent="0.2">
      <c r="J86" s="24"/>
      <c r="K86" s="24"/>
    </row>
    <row r="87" spans="1:26" x14ac:dyDescent="0.2">
      <c r="A87" t="s">
        <v>21</v>
      </c>
      <c r="B87" t="s">
        <v>26</v>
      </c>
    </row>
    <row r="88" spans="1:26" x14ac:dyDescent="0.2">
      <c r="B88" s="4" t="s">
        <v>25</v>
      </c>
    </row>
    <row r="89" spans="1:26" x14ac:dyDescent="0.2">
      <c r="B89" s="3">
        <v>0.52410000000000001</v>
      </c>
    </row>
    <row r="90" spans="1:26" x14ac:dyDescent="0.2">
      <c r="B90" s="1">
        <v>0.51700000000000002</v>
      </c>
      <c r="K90" s="6" t="s">
        <v>74</v>
      </c>
      <c r="L90" s="6" t="s">
        <v>75</v>
      </c>
      <c r="M90" s="6" t="s">
        <v>76</v>
      </c>
      <c r="N90" s="6"/>
      <c r="O90" s="6"/>
      <c r="P90" s="6"/>
      <c r="Q90" s="6" t="s">
        <v>86</v>
      </c>
      <c r="R90" s="6"/>
      <c r="W90" s="6" t="s">
        <v>78</v>
      </c>
      <c r="Z90" s="6" t="s">
        <v>64</v>
      </c>
    </row>
    <row r="91" spans="1:26" x14ac:dyDescent="0.2">
      <c r="K91" s="26">
        <v>2E-3</v>
      </c>
      <c r="L91" s="26">
        <v>1E-8</v>
      </c>
      <c r="M91" s="6">
        <v>2048</v>
      </c>
      <c r="N91" s="6"/>
      <c r="O91" s="6"/>
      <c r="P91" s="6"/>
      <c r="Q91" s="6"/>
      <c r="R91" s="6"/>
      <c r="T91">
        <v>5</v>
      </c>
      <c r="U91">
        <v>0.8</v>
      </c>
      <c r="V91">
        <v>3</v>
      </c>
      <c r="W91">
        <v>0.2</v>
      </c>
      <c r="Z91">
        <v>53.131</v>
      </c>
    </row>
    <row r="92" spans="1:26" x14ac:dyDescent="0.2">
      <c r="B92" s="1" t="s">
        <v>27</v>
      </c>
      <c r="J92" s="24"/>
      <c r="K92" s="26"/>
      <c r="L92" s="6"/>
      <c r="M92" s="6"/>
      <c r="N92" s="6"/>
      <c r="O92" s="6"/>
      <c r="P92" s="6"/>
      <c r="Q92" s="6"/>
      <c r="R92" s="6"/>
      <c r="T92">
        <v>5</v>
      </c>
      <c r="U92">
        <v>0.8</v>
      </c>
      <c r="V92">
        <v>3</v>
      </c>
      <c r="W92">
        <v>0.15</v>
      </c>
      <c r="Z92">
        <v>52.781999999999996</v>
      </c>
    </row>
    <row r="93" spans="1:26" x14ac:dyDescent="0.2">
      <c r="B93" s="4" t="s">
        <v>29</v>
      </c>
      <c r="K93" s="6" t="s">
        <v>73</v>
      </c>
      <c r="L93" s="6" t="s">
        <v>65</v>
      </c>
      <c r="M93" s="6" t="s">
        <v>67</v>
      </c>
      <c r="N93" s="6" t="s">
        <v>68</v>
      </c>
      <c r="O93" s="6" t="s">
        <v>66</v>
      </c>
      <c r="P93" s="6"/>
      <c r="Q93" s="6" t="s">
        <v>69</v>
      </c>
      <c r="R93" s="6" t="s">
        <v>64</v>
      </c>
      <c r="T93">
        <v>8</v>
      </c>
      <c r="U93">
        <v>0.8</v>
      </c>
      <c r="V93">
        <v>3</v>
      </c>
      <c r="W93">
        <v>0.25</v>
      </c>
      <c r="Z93">
        <v>52.47</v>
      </c>
    </row>
    <row r="94" spans="1:26" x14ac:dyDescent="0.2">
      <c r="B94" s="4" t="s">
        <v>28</v>
      </c>
      <c r="K94" s="6" t="s">
        <v>4</v>
      </c>
      <c r="L94" s="6">
        <v>5</v>
      </c>
      <c r="M94" s="6"/>
      <c r="N94" s="6"/>
      <c r="O94" s="6"/>
      <c r="P94" s="6"/>
      <c r="Q94" s="6" t="s">
        <v>77</v>
      </c>
      <c r="R94" s="3">
        <v>0.53280000000000005</v>
      </c>
    </row>
    <row r="95" spans="1:26" x14ac:dyDescent="0.2">
      <c r="K95" s="6" t="s">
        <v>70</v>
      </c>
      <c r="L95" s="6">
        <v>5</v>
      </c>
      <c r="M95" s="6">
        <v>1</v>
      </c>
      <c r="N95" s="6">
        <v>2</v>
      </c>
      <c r="O95" s="6"/>
      <c r="P95" s="6"/>
      <c r="Q95" s="3">
        <v>0.52500999999999998</v>
      </c>
      <c r="R95" s="6" t="s">
        <v>77</v>
      </c>
    </row>
    <row r="96" spans="1:26" x14ac:dyDescent="0.2">
      <c r="K96" s="6" t="s">
        <v>72</v>
      </c>
      <c r="L96" s="6">
        <v>5</v>
      </c>
      <c r="M96" s="6">
        <v>0.8</v>
      </c>
      <c r="N96" s="6">
        <v>3</v>
      </c>
      <c r="O96" s="6">
        <v>0.2</v>
      </c>
      <c r="P96" s="6"/>
      <c r="Q96" s="3">
        <v>0.53480000000000005</v>
      </c>
      <c r="R96" s="3">
        <v>0.53129999999999999</v>
      </c>
    </row>
    <row r="97" spans="11:18" x14ac:dyDescent="0.2">
      <c r="K97" s="6" t="s">
        <v>72</v>
      </c>
      <c r="L97" s="6">
        <v>5</v>
      </c>
      <c r="M97" s="6">
        <v>0.8</v>
      </c>
      <c r="N97" s="6">
        <v>2</v>
      </c>
      <c r="O97" s="6">
        <v>0.25</v>
      </c>
      <c r="P97" s="6"/>
      <c r="Q97" s="3">
        <v>0.52629999999999999</v>
      </c>
      <c r="R97" s="3">
        <v>0.54010000000000002</v>
      </c>
    </row>
  </sheetData>
  <sortState xmlns:xlrd2="http://schemas.microsoft.com/office/spreadsheetml/2017/richdata2" ref="L78:Y86">
    <sortCondition descending="1" ref="Q78:Q86"/>
  </sortState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18D-FF6F-49FB-8C0F-85DB06FF7A93}">
  <dimension ref="C14:Q27"/>
  <sheetViews>
    <sheetView workbookViewId="0">
      <selection activeCell="C25" sqref="C25:N25"/>
    </sheetView>
  </sheetViews>
  <sheetFormatPr defaultRowHeight="14.25" x14ac:dyDescent="0.2"/>
  <cols>
    <col min="10" max="10" width="11.5" bestFit="1" customWidth="1"/>
    <col min="14" max="14" width="41.75" bestFit="1" customWidth="1"/>
  </cols>
  <sheetData>
    <row r="14" spans="3:17" x14ac:dyDescent="0.2">
      <c r="C14" s="39" t="s">
        <v>84</v>
      </c>
      <c r="D14" s="38"/>
      <c r="J14" s="27"/>
      <c r="K14" s="40"/>
      <c r="L14" s="38"/>
      <c r="N14" s="38"/>
      <c r="O14" s="4"/>
    </row>
    <row r="15" spans="3:17" x14ac:dyDescent="0.2">
      <c r="C15" s="8"/>
      <c r="D15" s="33" t="s">
        <v>65</v>
      </c>
      <c r="E15" s="30" t="s">
        <v>74</v>
      </c>
      <c r="F15" s="30" t="s">
        <v>75</v>
      </c>
      <c r="G15" s="30"/>
      <c r="H15" s="30" t="s">
        <v>67</v>
      </c>
      <c r="I15" s="30" t="s">
        <v>68</v>
      </c>
      <c r="J15" s="30" t="s">
        <v>91</v>
      </c>
      <c r="K15" s="8"/>
      <c r="L15" s="57" t="s">
        <v>81</v>
      </c>
      <c r="M15" s="29" t="s">
        <v>82</v>
      </c>
      <c r="N15" s="35"/>
      <c r="O15" s="30"/>
      <c r="P15" s="30"/>
      <c r="Q15" s="30"/>
    </row>
    <row r="16" spans="3:17" x14ac:dyDescent="0.2">
      <c r="C16" s="23" t="s">
        <v>87</v>
      </c>
      <c r="D16" s="22"/>
      <c r="E16" s="22"/>
      <c r="F16" s="22"/>
      <c r="G16" s="22"/>
      <c r="H16" s="22"/>
      <c r="I16" s="22"/>
      <c r="J16" s="22"/>
      <c r="K16" s="23"/>
      <c r="L16" s="22">
        <v>61.96</v>
      </c>
      <c r="M16" s="22"/>
      <c r="N16" s="18"/>
      <c r="O16" s="22"/>
      <c r="P16" s="22"/>
      <c r="Q16" s="22"/>
    </row>
    <row r="17" spans="3:17" x14ac:dyDescent="0.2">
      <c r="C17" s="8" t="s">
        <v>4</v>
      </c>
      <c r="D17" s="33">
        <v>5</v>
      </c>
      <c r="E17" s="30">
        <v>1E-3</v>
      </c>
      <c r="F17" s="26">
        <v>9.9999999999999995E-7</v>
      </c>
      <c r="G17" s="30"/>
      <c r="H17" s="30"/>
      <c r="I17" s="30"/>
      <c r="J17" s="30"/>
      <c r="K17" s="8"/>
      <c r="L17" s="33">
        <v>61.81</v>
      </c>
      <c r="M17" s="30">
        <v>63.41</v>
      </c>
      <c r="N17" s="35"/>
      <c r="O17" s="30"/>
      <c r="P17" s="30"/>
      <c r="Q17" s="30"/>
    </row>
    <row r="18" spans="3:17" x14ac:dyDescent="0.2">
      <c r="C18" s="8" t="s">
        <v>4</v>
      </c>
      <c r="D18" s="33">
        <v>5</v>
      </c>
      <c r="E18" s="30">
        <v>1E-3</v>
      </c>
      <c r="F18" s="26">
        <v>9.9999999999999995E-7</v>
      </c>
      <c r="G18" s="30"/>
      <c r="H18" s="30"/>
      <c r="I18" s="30"/>
      <c r="J18" s="30">
        <v>3</v>
      </c>
      <c r="K18" s="8"/>
      <c r="L18" s="59">
        <v>61.92</v>
      </c>
      <c r="M18" s="67">
        <v>64.08</v>
      </c>
      <c r="N18" s="35" t="s">
        <v>89</v>
      </c>
      <c r="O18" s="30"/>
      <c r="P18" s="30"/>
      <c r="Q18" s="30"/>
    </row>
    <row r="19" spans="3:17" x14ac:dyDescent="0.2">
      <c r="C19" s="8" t="s">
        <v>4</v>
      </c>
      <c r="D19" s="33">
        <v>5</v>
      </c>
      <c r="E19" s="30">
        <v>1E-3</v>
      </c>
      <c r="F19" s="26">
        <v>9.9999999999999995E-7</v>
      </c>
      <c r="G19" s="30"/>
      <c r="H19" s="30"/>
      <c r="I19" s="30"/>
      <c r="J19" s="30">
        <v>3</v>
      </c>
      <c r="K19" s="8"/>
      <c r="L19" s="59" t="s">
        <v>92</v>
      </c>
      <c r="M19" s="67"/>
      <c r="N19" s="35" t="s">
        <v>104</v>
      </c>
      <c r="O19" s="30"/>
      <c r="P19" s="30"/>
      <c r="Q19" s="30"/>
    </row>
    <row r="20" spans="3:17" x14ac:dyDescent="0.2">
      <c r="C20" s="8" t="s">
        <v>4</v>
      </c>
      <c r="D20" s="33">
        <v>5</v>
      </c>
      <c r="E20" s="33">
        <v>1E-3</v>
      </c>
      <c r="F20" s="34">
        <v>9.9999999999999995E-7</v>
      </c>
      <c r="G20" s="33"/>
      <c r="H20" s="33"/>
      <c r="I20" s="33"/>
      <c r="J20" s="33">
        <v>3</v>
      </c>
      <c r="K20" s="8"/>
      <c r="L20" s="33">
        <v>60.61</v>
      </c>
      <c r="M20" s="33">
        <v>55.33</v>
      </c>
      <c r="N20" s="35" t="s">
        <v>95</v>
      </c>
      <c r="O20" s="33"/>
      <c r="P20" s="33"/>
      <c r="Q20" s="33"/>
    </row>
    <row r="21" spans="3:17" x14ac:dyDescent="0.2">
      <c r="C21" s="23" t="s">
        <v>4</v>
      </c>
      <c r="D21" s="22">
        <v>5</v>
      </c>
      <c r="E21" s="22">
        <v>1E-3</v>
      </c>
      <c r="F21" s="31">
        <v>9.9999999999999995E-7</v>
      </c>
      <c r="G21" s="22"/>
      <c r="H21" s="22"/>
      <c r="I21" s="22"/>
      <c r="J21" s="22">
        <v>3</v>
      </c>
      <c r="K21" s="23"/>
      <c r="L21" s="22">
        <v>61.78</v>
      </c>
      <c r="M21" s="22">
        <v>58.84</v>
      </c>
      <c r="N21" s="55" t="s">
        <v>88</v>
      </c>
      <c r="O21" s="22"/>
      <c r="P21" s="22"/>
      <c r="Q21" s="22"/>
    </row>
    <row r="22" spans="3:17" s="70" customFormat="1" x14ac:dyDescent="0.2">
      <c r="C22" s="71" t="s">
        <v>97</v>
      </c>
      <c r="D22" s="22">
        <v>5</v>
      </c>
      <c r="E22" s="22">
        <v>1E-3</v>
      </c>
      <c r="F22" s="31">
        <v>9.9999999999999995E-7</v>
      </c>
      <c r="G22" s="22"/>
      <c r="H22" s="22"/>
      <c r="I22" s="22"/>
      <c r="J22" s="22"/>
      <c r="K22" s="71"/>
      <c r="L22" s="22">
        <v>59.18</v>
      </c>
      <c r="M22" s="22">
        <v>58.47</v>
      </c>
      <c r="N22" s="18" t="s">
        <v>98</v>
      </c>
      <c r="O22" s="22"/>
      <c r="P22" s="22"/>
      <c r="Q22" s="22"/>
    </row>
    <row r="23" spans="3:17" s="38" customFormat="1" x14ac:dyDescent="0.2">
      <c r="C23" s="8" t="s">
        <v>79</v>
      </c>
      <c r="D23" s="68">
        <v>10</v>
      </c>
      <c r="E23" s="33">
        <v>1E-3</v>
      </c>
      <c r="F23" s="34">
        <v>9.9999999999999995E-7</v>
      </c>
      <c r="G23" s="33"/>
      <c r="H23" s="50">
        <v>0.6</v>
      </c>
      <c r="I23" s="50">
        <v>1</v>
      </c>
      <c r="J23" s="33"/>
      <c r="K23" s="8"/>
      <c r="L23" s="33">
        <v>59.88</v>
      </c>
      <c r="M23" s="33">
        <v>58.2</v>
      </c>
      <c r="N23" s="35"/>
      <c r="O23" s="33"/>
      <c r="P23" s="33"/>
      <c r="Q23" s="33"/>
    </row>
    <row r="24" spans="3:17" x14ac:dyDescent="0.2">
      <c r="C24" s="8" t="s">
        <v>79</v>
      </c>
      <c r="D24" s="33">
        <v>3</v>
      </c>
      <c r="E24" s="33">
        <v>1E-3</v>
      </c>
      <c r="F24" s="34">
        <v>9.9999999999999995E-7</v>
      </c>
      <c r="G24" s="33"/>
      <c r="H24" s="33">
        <v>0.8</v>
      </c>
      <c r="I24" s="33">
        <v>3</v>
      </c>
      <c r="J24" s="33"/>
      <c r="K24" s="8"/>
      <c r="L24" s="33">
        <v>59.45</v>
      </c>
      <c r="M24" s="33">
        <v>59.44</v>
      </c>
      <c r="N24" s="35"/>
      <c r="O24" s="33"/>
      <c r="P24" s="33"/>
      <c r="Q24" s="33"/>
    </row>
    <row r="25" spans="3:17" x14ac:dyDescent="0.2">
      <c r="C25" s="8" t="s">
        <v>0</v>
      </c>
      <c r="D25" s="33">
        <v>10</v>
      </c>
      <c r="E25" s="30">
        <v>1E-3</v>
      </c>
      <c r="F25" s="26">
        <v>9.9999999999999995E-7</v>
      </c>
      <c r="G25" s="30"/>
      <c r="H25" s="30">
        <v>0.6</v>
      </c>
      <c r="I25" s="30">
        <v>1</v>
      </c>
      <c r="J25" s="30">
        <v>3</v>
      </c>
      <c r="K25" s="8"/>
      <c r="L25" s="60">
        <v>61.51</v>
      </c>
      <c r="M25" s="67">
        <v>61.76</v>
      </c>
      <c r="N25" s="35" t="s">
        <v>101</v>
      </c>
      <c r="O25" s="30"/>
      <c r="P25" s="30"/>
      <c r="Q25" s="30"/>
    </row>
    <row r="26" spans="3:17" x14ac:dyDescent="0.2">
      <c r="C26" s="8" t="s">
        <v>0</v>
      </c>
      <c r="D26" s="68">
        <v>10</v>
      </c>
      <c r="E26" s="30">
        <v>1E-3</v>
      </c>
      <c r="F26" s="26">
        <v>9.9999999999999995E-7</v>
      </c>
      <c r="G26" s="30"/>
      <c r="H26" s="51">
        <v>0.6</v>
      </c>
      <c r="I26" s="51">
        <v>1</v>
      </c>
      <c r="J26" s="30">
        <v>3</v>
      </c>
      <c r="K26" s="8"/>
      <c r="L26" s="53">
        <v>61.26</v>
      </c>
      <c r="M26" s="30">
        <v>59.38</v>
      </c>
      <c r="N26" s="35" t="s">
        <v>102</v>
      </c>
      <c r="O26" s="30"/>
      <c r="P26" s="30"/>
      <c r="Q26" s="30"/>
    </row>
    <row r="27" spans="3:17" x14ac:dyDescent="0.2">
      <c r="C27" s="52" t="s">
        <v>0</v>
      </c>
      <c r="D27" s="54">
        <v>10</v>
      </c>
      <c r="E27" s="54">
        <v>1E-3</v>
      </c>
      <c r="F27" s="56">
        <v>9.9999999999999995E-7</v>
      </c>
      <c r="G27" s="54"/>
      <c r="H27" s="54">
        <v>0.6</v>
      </c>
      <c r="I27" s="54">
        <v>1</v>
      </c>
      <c r="J27" s="54">
        <v>3</v>
      </c>
      <c r="K27" s="52"/>
      <c r="L27" s="69" t="s">
        <v>93</v>
      </c>
      <c r="M27" s="54"/>
      <c r="N27" s="66" t="s">
        <v>103</v>
      </c>
      <c r="O27" s="54"/>
      <c r="P27" s="54"/>
      <c r="Q27" s="5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01DA-BB75-4537-899B-30DD79FD5618}">
  <dimension ref="A7:S43"/>
  <sheetViews>
    <sheetView tabSelected="1" topLeftCell="A18" workbookViewId="0">
      <selection activeCell="F49" sqref="F49"/>
    </sheetView>
  </sheetViews>
  <sheetFormatPr defaultRowHeight="14.25" x14ac:dyDescent="0.2"/>
  <cols>
    <col min="1" max="1" width="9" style="40"/>
    <col min="2" max="2" width="9" style="38"/>
    <col min="8" max="8" width="9" style="27"/>
    <col min="9" max="9" width="11.5" style="40" bestFit="1" customWidth="1"/>
    <col min="10" max="10" width="9" style="38"/>
    <col min="12" max="12" width="9" style="27"/>
    <col min="13" max="13" width="26.75" bestFit="1" customWidth="1"/>
    <col min="14" max="14" width="7.5" style="40" bestFit="1" customWidth="1"/>
    <col min="15" max="15" width="6.5" style="38" bestFit="1" customWidth="1"/>
    <col min="16" max="16" width="13" style="4" bestFit="1" customWidth="1"/>
    <col min="19" max="19" width="22.375" bestFit="1" customWidth="1"/>
  </cols>
  <sheetData>
    <row r="7" spans="1:16" s="28" customFormat="1" x14ac:dyDescent="0.2">
      <c r="A7" s="39" t="s">
        <v>80</v>
      </c>
      <c r="B7" s="33"/>
      <c r="I7" s="8"/>
      <c r="J7" s="33"/>
      <c r="N7" s="8"/>
      <c r="O7" s="33"/>
      <c r="P7" s="4"/>
    </row>
    <row r="8" spans="1:16" s="28" customFormat="1" x14ac:dyDescent="0.2">
      <c r="A8" s="8"/>
      <c r="B8" s="33" t="s">
        <v>65</v>
      </c>
      <c r="C8" s="28" t="s">
        <v>74</v>
      </c>
      <c r="D8" s="28" t="s">
        <v>75</v>
      </c>
      <c r="F8" s="28" t="s">
        <v>67</v>
      </c>
      <c r="G8" s="28" t="s">
        <v>68</v>
      </c>
      <c r="H8" s="28" t="s">
        <v>66</v>
      </c>
      <c r="I8" s="8"/>
      <c r="J8" s="57" t="s">
        <v>81</v>
      </c>
      <c r="K8" s="29" t="s">
        <v>82</v>
      </c>
      <c r="N8" s="8"/>
      <c r="O8" s="33"/>
      <c r="P8" s="4"/>
    </row>
    <row r="9" spans="1:16" s="28" customFormat="1" x14ac:dyDescent="0.2">
      <c r="A9" s="8" t="s">
        <v>87</v>
      </c>
      <c r="B9" s="33"/>
      <c r="I9" s="8"/>
      <c r="J9" s="33">
        <v>60.43</v>
      </c>
      <c r="K9" s="28">
        <v>65.25</v>
      </c>
      <c r="N9" s="8"/>
      <c r="O9" s="33"/>
      <c r="P9" s="4"/>
    </row>
    <row r="10" spans="1:16" s="28" customFormat="1" x14ac:dyDescent="0.2">
      <c r="A10" s="8" t="s">
        <v>4</v>
      </c>
      <c r="B10" s="33">
        <v>10</v>
      </c>
      <c r="C10" s="28">
        <v>1E-3</v>
      </c>
      <c r="D10" s="26">
        <v>1E-8</v>
      </c>
      <c r="I10" s="8"/>
      <c r="J10" s="33">
        <v>61.59</v>
      </c>
      <c r="K10" s="28">
        <v>64.64</v>
      </c>
      <c r="N10" s="8"/>
      <c r="O10" s="33"/>
      <c r="P10" s="4"/>
    </row>
    <row r="11" spans="1:16" s="28" customFormat="1" x14ac:dyDescent="0.2">
      <c r="A11" s="8" t="s">
        <v>0</v>
      </c>
      <c r="B11" s="33">
        <v>5</v>
      </c>
      <c r="C11" s="28">
        <v>1E-3</v>
      </c>
      <c r="D11" s="26">
        <v>1E-8</v>
      </c>
      <c r="F11" s="28">
        <v>0.8</v>
      </c>
      <c r="G11" s="28">
        <v>2</v>
      </c>
      <c r="H11" s="28" t="s">
        <v>77</v>
      </c>
      <c r="I11" s="8"/>
      <c r="J11" s="33">
        <v>58.43</v>
      </c>
      <c r="K11" s="28">
        <v>55.89</v>
      </c>
      <c r="L11" s="28" t="s">
        <v>83</v>
      </c>
      <c r="N11" s="8"/>
      <c r="O11" s="33"/>
      <c r="P11" s="4"/>
    </row>
    <row r="12" spans="1:16" s="28" customFormat="1" x14ac:dyDescent="0.2">
      <c r="A12" s="8" t="s">
        <v>0</v>
      </c>
      <c r="B12" s="33">
        <v>5</v>
      </c>
      <c r="C12" s="28">
        <v>1E-3</v>
      </c>
      <c r="D12" s="26">
        <v>1E-8</v>
      </c>
      <c r="F12" s="28">
        <v>0.8</v>
      </c>
      <c r="G12" s="28">
        <v>2</v>
      </c>
      <c r="H12" s="28">
        <v>0.25</v>
      </c>
      <c r="I12" s="8"/>
      <c r="J12" s="58">
        <v>57.31</v>
      </c>
      <c r="K12" s="28">
        <v>52.57</v>
      </c>
      <c r="L12" s="28" t="s">
        <v>83</v>
      </c>
      <c r="N12" s="8"/>
      <c r="O12" s="33"/>
      <c r="P12" s="4"/>
    </row>
    <row r="13" spans="1:16" s="28" customFormat="1" x14ac:dyDescent="0.2">
      <c r="A13" s="8"/>
      <c r="B13" s="33"/>
      <c r="I13" s="8"/>
      <c r="J13" s="33"/>
      <c r="N13" s="8"/>
      <c r="O13" s="33"/>
      <c r="P13" s="4"/>
    </row>
    <row r="14" spans="1:16" s="28" customFormat="1" x14ac:dyDescent="0.2">
      <c r="A14" s="8"/>
      <c r="B14" s="33"/>
      <c r="I14" s="8"/>
      <c r="J14" s="33"/>
      <c r="N14" s="8"/>
      <c r="O14" s="33"/>
      <c r="P14" s="4"/>
    </row>
    <row r="15" spans="1:16" s="28" customFormat="1" x14ac:dyDescent="0.2">
      <c r="A15" s="8"/>
      <c r="B15" s="33"/>
      <c r="I15" s="8"/>
      <c r="J15" s="33"/>
      <c r="N15" s="8"/>
      <c r="O15" s="33"/>
      <c r="P15" s="4"/>
    </row>
    <row r="16" spans="1:16" s="28" customFormat="1" x14ac:dyDescent="0.2">
      <c r="A16" s="8"/>
      <c r="B16" s="33"/>
      <c r="I16" s="8"/>
      <c r="J16" s="33"/>
      <c r="N16" s="8"/>
      <c r="O16" s="33"/>
      <c r="P16" s="4"/>
    </row>
    <row r="17" spans="1:19" s="28" customFormat="1" x14ac:dyDescent="0.2">
      <c r="A17" s="8"/>
      <c r="B17" s="33"/>
      <c r="I17" s="8"/>
      <c r="J17" s="33"/>
      <c r="N17" s="8"/>
      <c r="O17" s="33"/>
      <c r="P17" s="4"/>
    </row>
    <row r="18" spans="1:19" s="28" customFormat="1" x14ac:dyDescent="0.2">
      <c r="A18" s="8"/>
      <c r="B18" s="33"/>
      <c r="I18" s="8"/>
      <c r="J18" s="33"/>
      <c r="N18" s="8"/>
      <c r="O18" s="33"/>
      <c r="P18" s="4"/>
    </row>
    <row r="19" spans="1:19" s="28" customFormat="1" x14ac:dyDescent="0.2">
      <c r="A19" s="8"/>
      <c r="B19" s="33"/>
      <c r="I19" s="8"/>
      <c r="J19" s="33"/>
      <c r="N19" s="8"/>
      <c r="O19" s="33"/>
      <c r="P19" s="4"/>
    </row>
    <row r="20" spans="1:19" s="28" customFormat="1" x14ac:dyDescent="0.2">
      <c r="A20" s="8"/>
      <c r="B20" s="33"/>
      <c r="I20" s="8"/>
      <c r="J20" s="33"/>
      <c r="N20" s="8"/>
      <c r="O20" s="33"/>
      <c r="P20" s="4"/>
    </row>
    <row r="21" spans="1:19" s="28" customFormat="1" x14ac:dyDescent="0.2">
      <c r="A21" s="39" t="s">
        <v>84</v>
      </c>
      <c r="B21" s="33"/>
      <c r="I21" s="8"/>
      <c r="J21" s="33"/>
      <c r="N21" s="8"/>
      <c r="O21" s="35"/>
    </row>
    <row r="22" spans="1:19" s="28" customFormat="1" x14ac:dyDescent="0.2">
      <c r="A22" s="8"/>
      <c r="B22" s="33" t="s">
        <v>65</v>
      </c>
      <c r="C22" s="28" t="s">
        <v>74</v>
      </c>
      <c r="D22" s="28" t="s">
        <v>75</v>
      </c>
      <c r="F22" s="28" t="s">
        <v>67</v>
      </c>
      <c r="G22" s="28" t="s">
        <v>68</v>
      </c>
      <c r="H22" s="28" t="s">
        <v>91</v>
      </c>
      <c r="I22" s="8"/>
      <c r="J22" s="57" t="s">
        <v>81</v>
      </c>
      <c r="K22" s="29" t="s">
        <v>82</v>
      </c>
      <c r="M22" s="29" t="s">
        <v>81</v>
      </c>
      <c r="N22" s="39" t="s">
        <v>82</v>
      </c>
      <c r="O22" s="35"/>
    </row>
    <row r="23" spans="1:19" s="22" customFormat="1" x14ac:dyDescent="0.2">
      <c r="A23" s="23" t="s">
        <v>87</v>
      </c>
      <c r="I23" s="23"/>
      <c r="J23" s="22">
        <v>61.96</v>
      </c>
      <c r="N23" s="23"/>
      <c r="O23" s="18"/>
    </row>
    <row r="24" spans="1:19" s="33" customFormat="1" ht="13.5" customHeight="1" x14ac:dyDescent="0.2">
      <c r="A24" s="8" t="s">
        <v>97</v>
      </c>
      <c r="B24" s="33">
        <v>3</v>
      </c>
      <c r="C24" s="30">
        <v>1E-3</v>
      </c>
      <c r="D24" s="26">
        <v>9.9999999999999995E-7</v>
      </c>
      <c r="I24" s="8"/>
      <c r="J24" s="33">
        <v>59.18</v>
      </c>
      <c r="K24" s="33">
        <v>58.47</v>
      </c>
      <c r="N24" s="8"/>
      <c r="O24" s="35" t="s">
        <v>98</v>
      </c>
    </row>
    <row r="25" spans="1:19" s="28" customFormat="1" x14ac:dyDescent="0.2">
      <c r="A25" s="8" t="s">
        <v>4</v>
      </c>
      <c r="B25" s="33">
        <v>5</v>
      </c>
      <c r="C25" s="28">
        <v>1E-3</v>
      </c>
      <c r="D25" s="26">
        <v>9.9999999999999995E-7</v>
      </c>
      <c r="I25" s="8"/>
      <c r="J25" s="33">
        <v>61.81</v>
      </c>
      <c r="K25" s="28">
        <v>63.41</v>
      </c>
      <c r="N25" s="8"/>
      <c r="O25" s="35"/>
      <c r="R25" s="4" t="s">
        <v>116</v>
      </c>
    </row>
    <row r="26" spans="1:19" s="28" customFormat="1" x14ac:dyDescent="0.2">
      <c r="A26" s="8" t="s">
        <v>4</v>
      </c>
      <c r="B26" s="33">
        <v>5</v>
      </c>
      <c r="C26" s="30">
        <v>1E-3</v>
      </c>
      <c r="D26" s="26">
        <v>9.9999999999999995E-7</v>
      </c>
      <c r="H26" s="28">
        <v>3</v>
      </c>
      <c r="I26" s="8"/>
      <c r="J26" s="59">
        <v>61.92</v>
      </c>
      <c r="K26" s="28">
        <v>64.08</v>
      </c>
      <c r="N26" s="8"/>
      <c r="O26" s="35" t="s">
        <v>89</v>
      </c>
    </row>
    <row r="27" spans="1:19" s="33" customFormat="1" x14ac:dyDescent="0.2">
      <c r="A27" s="8" t="s">
        <v>4</v>
      </c>
      <c r="B27" s="33">
        <v>3</v>
      </c>
      <c r="C27" s="33">
        <v>1E-3</v>
      </c>
      <c r="D27" s="34">
        <v>9.9999999999999995E-7</v>
      </c>
      <c r="H27" s="33">
        <v>3</v>
      </c>
      <c r="I27" s="8"/>
      <c r="J27" s="33">
        <v>60.61</v>
      </c>
      <c r="K27" s="33">
        <v>55.33</v>
      </c>
      <c r="N27" s="8"/>
      <c r="O27" s="35" t="s">
        <v>95</v>
      </c>
      <c r="S27" s="36"/>
    </row>
    <row r="28" spans="1:19" s="33" customFormat="1" x14ac:dyDescent="0.2">
      <c r="A28" s="8" t="s">
        <v>4</v>
      </c>
      <c r="B28" s="33">
        <v>5</v>
      </c>
      <c r="C28" s="33">
        <v>1E-3</v>
      </c>
      <c r="D28" s="34">
        <v>9.9999999999999995E-7</v>
      </c>
      <c r="H28" s="33">
        <v>3</v>
      </c>
      <c r="I28" s="8"/>
      <c r="J28" s="33">
        <v>61.78</v>
      </c>
      <c r="K28" s="33">
        <v>58.84</v>
      </c>
      <c r="N28" s="8"/>
      <c r="O28" s="63" t="s">
        <v>88</v>
      </c>
      <c r="S28" s="36"/>
    </row>
    <row r="29" spans="1:19" s="45" customFormat="1" x14ac:dyDescent="0.2">
      <c r="A29" s="43" t="s">
        <v>4</v>
      </c>
      <c r="B29" s="44">
        <v>5</v>
      </c>
      <c r="C29" s="45">
        <v>1E-3</v>
      </c>
      <c r="D29" s="46">
        <v>9.9999999999999995E-7</v>
      </c>
      <c r="H29" s="45">
        <v>3</v>
      </c>
      <c r="I29" s="61"/>
      <c r="J29" s="44">
        <v>61.85</v>
      </c>
      <c r="K29" s="45">
        <v>64.55</v>
      </c>
      <c r="N29" s="61"/>
      <c r="O29" s="64" t="s">
        <v>88</v>
      </c>
      <c r="S29" s="98" t="s">
        <v>94</v>
      </c>
    </row>
    <row r="30" spans="1:19" s="45" customFormat="1" x14ac:dyDescent="0.2">
      <c r="A30" s="43" t="s">
        <v>4</v>
      </c>
      <c r="B30" s="44">
        <v>5</v>
      </c>
      <c r="C30" s="45">
        <v>1E-3</v>
      </c>
      <c r="D30" s="46">
        <v>9.9999999999999995E-7</v>
      </c>
      <c r="H30" s="45">
        <v>5</v>
      </c>
      <c r="I30" s="61"/>
      <c r="J30" s="44">
        <v>61.83</v>
      </c>
      <c r="K30" s="45">
        <v>64.959999999999994</v>
      </c>
      <c r="N30" s="61"/>
      <c r="O30" s="64" t="s">
        <v>88</v>
      </c>
      <c r="S30" s="98"/>
    </row>
    <row r="31" spans="1:19" s="12" customFormat="1" x14ac:dyDescent="0.2">
      <c r="A31" s="13" t="s">
        <v>79</v>
      </c>
      <c r="B31" s="12">
        <v>3</v>
      </c>
      <c r="C31" s="12">
        <v>1E-3</v>
      </c>
      <c r="D31" s="37">
        <v>9.9999999999999995E-7</v>
      </c>
      <c r="F31" s="12">
        <v>0.8</v>
      </c>
      <c r="G31" s="12">
        <v>3</v>
      </c>
      <c r="I31" s="13"/>
      <c r="J31" s="12">
        <v>59.45</v>
      </c>
      <c r="K31" s="12">
        <v>59.44</v>
      </c>
      <c r="L31" s="12" t="s">
        <v>83</v>
      </c>
      <c r="M31" s="12">
        <v>55.92</v>
      </c>
      <c r="N31" s="13">
        <v>57.63</v>
      </c>
      <c r="O31" s="11" t="s">
        <v>64</v>
      </c>
    </row>
    <row r="32" spans="1:19" s="30" customFormat="1" x14ac:dyDescent="0.2">
      <c r="A32" s="8" t="s">
        <v>0</v>
      </c>
      <c r="B32" s="33">
        <v>3</v>
      </c>
      <c r="C32" s="30">
        <v>1E-3</v>
      </c>
      <c r="D32" s="26">
        <v>9.9999999999999995E-7</v>
      </c>
      <c r="F32" s="30">
        <v>0.8</v>
      </c>
      <c r="G32" s="30">
        <v>3</v>
      </c>
      <c r="H32" s="30">
        <v>3</v>
      </c>
      <c r="I32" s="8"/>
      <c r="J32" s="33">
        <v>59.78</v>
      </c>
      <c r="K32" s="30">
        <v>59.38</v>
      </c>
      <c r="N32" s="8"/>
      <c r="O32" s="35" t="s">
        <v>99</v>
      </c>
    </row>
    <row r="33" spans="1:16" s="30" customFormat="1" x14ac:dyDescent="0.2">
      <c r="A33" s="8" t="s">
        <v>0</v>
      </c>
      <c r="B33" s="50">
        <v>10</v>
      </c>
      <c r="C33" s="30">
        <v>1E-3</v>
      </c>
      <c r="D33" s="26">
        <v>9.9999999999999995E-7</v>
      </c>
      <c r="F33" s="51">
        <v>0.6</v>
      </c>
      <c r="G33" s="51">
        <v>1</v>
      </c>
      <c r="H33" s="30">
        <v>3</v>
      </c>
      <c r="I33" s="8"/>
      <c r="J33" s="60">
        <v>61.26</v>
      </c>
      <c r="K33" s="30">
        <v>59.38</v>
      </c>
      <c r="N33" s="8"/>
      <c r="O33" s="35" t="s">
        <v>99</v>
      </c>
    </row>
    <row r="34" spans="1:16" s="30" customFormat="1" x14ac:dyDescent="0.2">
      <c r="A34" s="8" t="s">
        <v>0</v>
      </c>
      <c r="B34" s="33">
        <v>10</v>
      </c>
      <c r="C34" s="30">
        <v>1E-3</v>
      </c>
      <c r="D34" s="26">
        <v>9.9999999999999995E-7</v>
      </c>
      <c r="F34" s="30">
        <v>0.6</v>
      </c>
      <c r="G34" s="30">
        <v>1</v>
      </c>
      <c r="H34" s="30">
        <v>3</v>
      </c>
      <c r="I34" s="8"/>
      <c r="J34" s="60" t="s">
        <v>93</v>
      </c>
      <c r="N34" s="8"/>
      <c r="O34" s="35" t="s">
        <v>100</v>
      </c>
    </row>
    <row r="35" spans="1:16" s="48" customFormat="1" x14ac:dyDescent="0.2">
      <c r="A35" s="47" t="s">
        <v>0</v>
      </c>
      <c r="B35" s="48">
        <v>5</v>
      </c>
      <c r="C35" s="48">
        <v>1E-3</v>
      </c>
      <c r="D35" s="49">
        <v>9.9999999999999995E-7</v>
      </c>
      <c r="F35" s="48">
        <v>0.8</v>
      </c>
      <c r="G35" s="48">
        <v>3</v>
      </c>
      <c r="H35" s="48">
        <v>3</v>
      </c>
      <c r="I35" s="62"/>
      <c r="J35" s="48">
        <v>59.11</v>
      </c>
      <c r="K35" s="48">
        <v>58.44</v>
      </c>
      <c r="N35" s="62"/>
      <c r="O35" s="65" t="s">
        <v>90</v>
      </c>
    </row>
    <row r="36" spans="1:16" s="28" customFormat="1" x14ac:dyDescent="0.2">
      <c r="A36" s="8"/>
      <c r="B36" s="33"/>
      <c r="I36" s="8"/>
      <c r="J36" s="33"/>
      <c r="N36" s="8"/>
      <c r="O36" s="35"/>
    </row>
    <row r="37" spans="1:16" s="28" customFormat="1" x14ac:dyDescent="0.2">
      <c r="A37" s="8"/>
      <c r="B37" s="33"/>
      <c r="I37" s="8"/>
      <c r="J37" s="33"/>
      <c r="N37" s="8"/>
      <c r="O37" s="35"/>
    </row>
    <row r="38" spans="1:16" s="28" customFormat="1" x14ac:dyDescent="0.2">
      <c r="A38" s="8" t="s">
        <v>0</v>
      </c>
      <c r="B38" s="33">
        <v>3</v>
      </c>
      <c r="C38" s="28">
        <v>1E-3</v>
      </c>
      <c r="D38" s="26">
        <v>9.9999999999999995E-7</v>
      </c>
      <c r="F38" s="28">
        <v>0.8</v>
      </c>
      <c r="G38" s="28">
        <v>3</v>
      </c>
      <c r="H38" s="28">
        <v>0.2</v>
      </c>
      <c r="I38" s="8"/>
      <c r="J38" s="33">
        <v>57.039000000000001</v>
      </c>
      <c r="K38" s="28">
        <v>61.83</v>
      </c>
      <c r="L38" s="28" t="s">
        <v>85</v>
      </c>
      <c r="N38" s="8"/>
      <c r="O38" s="35"/>
    </row>
    <row r="39" spans="1:16" s="28" customFormat="1" x14ac:dyDescent="0.2">
      <c r="A39" s="8"/>
      <c r="B39" s="33"/>
      <c r="I39" s="8"/>
      <c r="J39" s="33"/>
      <c r="N39" s="8"/>
      <c r="O39" s="33"/>
      <c r="P39" s="4"/>
    </row>
    <row r="40" spans="1:16" s="28" customFormat="1" x14ac:dyDescent="0.2">
      <c r="A40" s="8"/>
      <c r="B40" s="33"/>
      <c r="I40" s="8"/>
      <c r="J40" s="33"/>
      <c r="N40" s="8"/>
      <c r="O40" s="33"/>
      <c r="P40" s="4"/>
    </row>
    <row r="41" spans="1:16" s="28" customFormat="1" x14ac:dyDescent="0.2">
      <c r="A41" s="8"/>
      <c r="B41" s="33"/>
      <c r="I41" s="8"/>
      <c r="J41" s="33"/>
      <c r="N41" s="8"/>
      <c r="O41" s="33"/>
      <c r="P41" s="4"/>
    </row>
    <row r="42" spans="1:16" s="28" customFormat="1" x14ac:dyDescent="0.2">
      <c r="A42" s="8"/>
      <c r="B42" s="33"/>
      <c r="I42" s="8"/>
      <c r="J42" s="33"/>
      <c r="N42" s="8"/>
      <c r="O42" s="33"/>
      <c r="P42" s="4"/>
    </row>
    <row r="43" spans="1:16" s="28" customFormat="1" x14ac:dyDescent="0.2">
      <c r="A43" s="8"/>
      <c r="B43" s="33"/>
      <c r="I43" s="8"/>
      <c r="J43" s="33"/>
      <c r="N43" s="8"/>
      <c r="O43" s="33"/>
      <c r="P43" s="4"/>
    </row>
  </sheetData>
  <mergeCells count="1">
    <mergeCell ref="S29:S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BE2DA-715D-419A-8107-1480868FADE1}">
  <dimension ref="A1:Y115"/>
  <sheetViews>
    <sheetView topLeftCell="A58" workbookViewId="0">
      <selection activeCell="E79" sqref="E79"/>
    </sheetView>
  </sheetViews>
  <sheetFormatPr defaultRowHeight="14.25" x14ac:dyDescent="0.2"/>
  <cols>
    <col min="1" max="1" width="27.625" style="4" bestFit="1" customWidth="1"/>
    <col min="2" max="2" width="8.875" style="10" bestFit="1" customWidth="1"/>
    <col min="3" max="3" width="20.25" style="4" bestFit="1" customWidth="1"/>
    <col min="4" max="4" width="20.25" style="10" bestFit="1" customWidth="1"/>
    <col min="5" max="5" width="20.25" style="4" customWidth="1"/>
    <col min="6" max="6" width="17.125" style="10" bestFit="1" customWidth="1"/>
    <col min="7" max="7" width="17.125" style="4" customWidth="1"/>
    <col min="8" max="8" width="17.125" style="10" bestFit="1" customWidth="1"/>
    <col min="9" max="9" width="17.125" style="4" customWidth="1"/>
    <col min="10" max="10" width="15" style="10" bestFit="1" customWidth="1"/>
    <col min="11" max="11" width="15" style="4" customWidth="1"/>
    <col min="12" max="12" width="15" style="10" bestFit="1" customWidth="1"/>
    <col min="13" max="13" width="17.625" style="4" bestFit="1" customWidth="1"/>
    <col min="14" max="14" width="18" style="4" bestFit="1" customWidth="1"/>
    <col min="15" max="15" width="13" style="4" bestFit="1" customWidth="1"/>
    <col min="16" max="16" width="19.125" style="4" bestFit="1" customWidth="1"/>
    <col min="17" max="17" width="7" style="4" bestFit="1" customWidth="1"/>
    <col min="18" max="19" width="15" style="4" bestFit="1" customWidth="1"/>
    <col min="20" max="20" width="9" style="4"/>
    <col min="21" max="21" width="25.125" style="4" bestFit="1" customWidth="1"/>
    <col min="22" max="22" width="26.75" style="4" bestFit="1" customWidth="1"/>
    <col min="23" max="24" width="25.125" style="4" bestFit="1" customWidth="1"/>
    <col min="25" max="25" width="27.625" style="4" bestFit="1" customWidth="1"/>
    <col min="26" max="16384" width="9" style="4"/>
  </cols>
  <sheetData>
    <row r="1" spans="1:25" x14ac:dyDescent="0.2">
      <c r="A1" s="4" t="s">
        <v>30</v>
      </c>
      <c r="C1" s="101" t="s">
        <v>58</v>
      </c>
      <c r="D1" s="101"/>
      <c r="E1" s="99" t="s">
        <v>59</v>
      </c>
      <c r="F1" s="99"/>
      <c r="G1" s="99" t="s">
        <v>60</v>
      </c>
      <c r="H1" s="99"/>
      <c r="I1" s="99" t="s">
        <v>61</v>
      </c>
      <c r="J1" s="99"/>
      <c r="K1" s="99" t="s">
        <v>62</v>
      </c>
      <c r="L1" s="99"/>
      <c r="M1" s="4">
        <f>13819329+6002562+4683519+10926145+2638815</f>
        <v>38070370</v>
      </c>
    </row>
    <row r="2" spans="1:25" x14ac:dyDescent="0.2">
      <c r="A2" s="4" t="s">
        <v>63</v>
      </c>
      <c r="C2" s="100" t="s">
        <v>96</v>
      </c>
      <c r="D2" s="100"/>
      <c r="E2" s="100" t="s">
        <v>51</v>
      </c>
      <c r="F2" s="100"/>
      <c r="G2" s="102" t="s">
        <v>56</v>
      </c>
      <c r="H2" s="102"/>
      <c r="I2" s="100" t="s">
        <v>52</v>
      </c>
      <c r="J2" s="100"/>
      <c r="K2" s="100" t="s">
        <v>53</v>
      </c>
      <c r="L2" s="100"/>
    </row>
    <row r="3" spans="1:25" s="11" customFormat="1" x14ac:dyDescent="0.2">
      <c r="B3" s="17"/>
      <c r="C3" s="12" t="s">
        <v>54</v>
      </c>
      <c r="D3" s="13" t="s">
        <v>55</v>
      </c>
      <c r="E3" s="12" t="s">
        <v>54</v>
      </c>
      <c r="F3" s="13" t="s">
        <v>55</v>
      </c>
      <c r="G3" s="12" t="s">
        <v>54</v>
      </c>
      <c r="H3" s="13" t="s">
        <v>55</v>
      </c>
      <c r="I3" s="12" t="s">
        <v>54</v>
      </c>
      <c r="J3" s="13" t="s">
        <v>55</v>
      </c>
      <c r="K3" s="12" t="s">
        <v>54</v>
      </c>
      <c r="L3" s="13" t="s">
        <v>55</v>
      </c>
      <c r="N3" s="14"/>
      <c r="O3" s="15"/>
      <c r="Q3" s="15"/>
      <c r="R3" s="15"/>
      <c r="S3" s="15"/>
      <c r="T3" s="15"/>
      <c r="U3" s="15"/>
      <c r="V3" s="16"/>
      <c r="W3" s="15"/>
      <c r="X3" s="15"/>
      <c r="Y3" s="15"/>
    </row>
    <row r="4" spans="1:25" x14ac:dyDescent="0.2">
      <c r="B4" s="10" t="s">
        <v>35</v>
      </c>
      <c r="C4" s="3">
        <v>3.9050738281142298E-2</v>
      </c>
      <c r="D4" s="8"/>
      <c r="E4" s="3">
        <v>3.9390379681031103E-2</v>
      </c>
      <c r="F4" s="8"/>
      <c r="G4" s="3">
        <v>4.8000000000000001E-2</v>
      </c>
      <c r="H4" s="8"/>
      <c r="I4" s="3">
        <v>3.9359712598268502E-2</v>
      </c>
      <c r="J4" s="8"/>
      <c r="K4" s="3">
        <v>3.7994636428094197E-2</v>
      </c>
      <c r="L4" s="8"/>
      <c r="M4" s="73"/>
    </row>
    <row r="5" spans="1:25" s="74" customFormat="1" x14ac:dyDescent="0.2">
      <c r="B5" s="75" t="s">
        <v>36</v>
      </c>
      <c r="C5" s="72">
        <v>2.13613844782188E-4</v>
      </c>
      <c r="D5" s="76"/>
      <c r="E5" s="72">
        <v>1.9750790420592E-4</v>
      </c>
      <c r="F5" s="76"/>
      <c r="G5" s="72">
        <v>2.0000000000000001E-4</v>
      </c>
      <c r="H5" s="76"/>
      <c r="I5" s="72">
        <v>2.28132703505E-4</v>
      </c>
      <c r="J5" s="76"/>
      <c r="K5" s="72">
        <v>2.2310853600448599E-4</v>
      </c>
      <c r="L5" s="76"/>
    </row>
    <row r="6" spans="1:25" x14ac:dyDescent="0.2">
      <c r="A6" s="4" t="s">
        <v>37</v>
      </c>
      <c r="B6" s="10">
        <v>101</v>
      </c>
      <c r="C6" s="7">
        <v>117780.733341827</v>
      </c>
      <c r="D6" s="9">
        <v>69526.7731332572</v>
      </c>
      <c r="E6" s="1">
        <v>118320.545951543</v>
      </c>
      <c r="F6" s="8">
        <v>69612.016384632007</v>
      </c>
      <c r="G6" s="1">
        <v>118592.803404654</v>
      </c>
      <c r="H6" s="8">
        <v>69146.541505706497</v>
      </c>
      <c r="I6" s="1">
        <v>118402.528296302</v>
      </c>
      <c r="J6" s="8">
        <v>69429.253309313703</v>
      </c>
      <c r="K6" s="1">
        <v>119513.81027658599</v>
      </c>
      <c r="L6" s="8">
        <v>69600.723346430706</v>
      </c>
    </row>
    <row r="7" spans="1:25" x14ac:dyDescent="0.2">
      <c r="A7" s="4" t="s">
        <v>31</v>
      </c>
      <c r="B7" s="10">
        <v>121</v>
      </c>
      <c r="C7" s="41">
        <v>53.1585697829479</v>
      </c>
      <c r="D7" s="42">
        <v>40.667449870377702</v>
      </c>
      <c r="E7" s="1">
        <v>69.173480590447099</v>
      </c>
      <c r="F7" s="8">
        <v>24.923173775025798</v>
      </c>
      <c r="G7" s="1">
        <v>67.204785026925094</v>
      </c>
      <c r="H7" s="8">
        <v>26.4984958483243</v>
      </c>
      <c r="I7" s="1">
        <v>66.528485481391101</v>
      </c>
      <c r="J7" s="8">
        <v>26.1818861748229</v>
      </c>
      <c r="K7" s="1">
        <v>66.190735614290105</v>
      </c>
      <c r="L7" s="8">
        <v>27.549895292374099</v>
      </c>
    </row>
    <row r="8" spans="1:25" x14ac:dyDescent="0.2">
      <c r="A8" s="4" t="s">
        <v>38</v>
      </c>
      <c r="B8" s="10">
        <v>122</v>
      </c>
      <c r="C8" s="41">
        <v>4.0332012502211096</v>
      </c>
      <c r="D8" s="42">
        <v>3.80050792044598</v>
      </c>
      <c r="E8" s="1">
        <v>6.1933544376554499</v>
      </c>
      <c r="F8" s="8">
        <v>2.7389967809704898</v>
      </c>
      <c r="G8" s="1">
        <v>6.1484720054299498</v>
      </c>
      <c r="H8" s="8">
        <v>2.6625988063844401</v>
      </c>
      <c r="I8" s="1">
        <v>6.1800314749633403</v>
      </c>
      <c r="J8" s="8">
        <v>2.7443384724353299</v>
      </c>
      <c r="K8" s="1">
        <v>6.1765489433701504</v>
      </c>
      <c r="L8" s="8">
        <v>2.7658861242158999</v>
      </c>
    </row>
    <row r="9" spans="1:25" x14ac:dyDescent="0.2">
      <c r="A9" s="4" t="s">
        <v>39</v>
      </c>
      <c r="B9" s="10">
        <v>124</v>
      </c>
      <c r="C9" s="41">
        <v>0.84878397496725799</v>
      </c>
      <c r="D9" s="42">
        <v>0.73585191870338496</v>
      </c>
      <c r="E9" s="1">
        <v>1.2597977330344901</v>
      </c>
      <c r="F9" s="8">
        <v>0.438523512419495</v>
      </c>
      <c r="G9" s="1">
        <v>1.2988004019795401</v>
      </c>
      <c r="H9" s="8">
        <v>0.45773215066932499</v>
      </c>
      <c r="I9" s="1">
        <v>1.2599901429096201</v>
      </c>
      <c r="J9" s="8">
        <v>0.43862885050980699</v>
      </c>
      <c r="K9" s="1">
        <v>1.2587468238584101</v>
      </c>
      <c r="L9" s="8">
        <v>0.437946235286647</v>
      </c>
    </row>
    <row r="10" spans="1:25" x14ac:dyDescent="0.2">
      <c r="A10" s="4" t="s">
        <v>40</v>
      </c>
      <c r="B10" s="10">
        <v>125</v>
      </c>
      <c r="C10" s="41">
        <v>3.0659571821467502</v>
      </c>
      <c r="D10" s="42">
        <v>2.7778634054409301</v>
      </c>
      <c r="E10" s="1">
        <v>4.7538777608625704</v>
      </c>
      <c r="F10" s="8">
        <v>2.0561310172892902</v>
      </c>
      <c r="G10" s="1">
        <v>4.8451097277670501</v>
      </c>
      <c r="H10" s="8">
        <v>2.0994318440300699</v>
      </c>
      <c r="I10" s="1">
        <v>4.7025258222366997</v>
      </c>
      <c r="J10" s="8">
        <v>2.0754247291493302</v>
      </c>
      <c r="K10" s="1">
        <v>4.6768151613511604</v>
      </c>
      <c r="L10" s="8">
        <v>2.1359886461100102</v>
      </c>
    </row>
    <row r="11" spans="1:25" x14ac:dyDescent="0.2">
      <c r="A11" s="4" t="s">
        <v>41</v>
      </c>
      <c r="B11" s="10">
        <v>126</v>
      </c>
      <c r="C11" s="41">
        <v>0.30144958557677098</v>
      </c>
      <c r="D11" s="42">
        <v>0.690850962450964</v>
      </c>
      <c r="E11" s="1">
        <v>0.96678335017614203</v>
      </c>
      <c r="F11" s="8">
        <v>0.98244094656459002</v>
      </c>
      <c r="G11" s="1">
        <v>0.94548978088177804</v>
      </c>
      <c r="H11" s="8">
        <v>0.93412995012380695</v>
      </c>
      <c r="I11" s="1">
        <v>0.98995391329694704</v>
      </c>
      <c r="J11" s="8">
        <v>1.0002015737165799</v>
      </c>
      <c r="K11" s="1">
        <v>1.02206179667766</v>
      </c>
      <c r="L11" s="8">
        <v>1.0330491879502399</v>
      </c>
    </row>
    <row r="12" spans="1:25" x14ac:dyDescent="0.2">
      <c r="A12" s="4" t="s">
        <v>32</v>
      </c>
      <c r="B12" s="10">
        <v>127</v>
      </c>
      <c r="C12" s="41">
        <v>1.4541834845961099</v>
      </c>
      <c r="D12" s="42">
        <v>1.2829558911243999</v>
      </c>
      <c r="E12" s="1">
        <v>2.8846244320340699</v>
      </c>
      <c r="F12" s="8">
        <v>0.46068138652402701</v>
      </c>
      <c r="G12" s="1">
        <v>2.8557412231343702</v>
      </c>
      <c r="H12" s="8">
        <v>0.51038616902800005</v>
      </c>
      <c r="I12" s="1">
        <v>2.9203890301659898</v>
      </c>
      <c r="J12" s="8">
        <v>0.38766685045813998</v>
      </c>
      <c r="K12" s="1">
        <v>2.9379789792011901</v>
      </c>
      <c r="L12" s="8">
        <v>0.34266815167023701</v>
      </c>
    </row>
    <row r="13" spans="1:25" x14ac:dyDescent="0.2">
      <c r="A13" s="4" t="s">
        <v>42</v>
      </c>
      <c r="B13" s="10">
        <v>128</v>
      </c>
      <c r="C13" s="41">
        <v>0.66697189132704404</v>
      </c>
      <c r="D13" s="42">
        <v>0.52117610045649398</v>
      </c>
      <c r="E13" s="1">
        <v>1.05117231608745</v>
      </c>
      <c r="F13" s="8">
        <v>0.22034906433679999</v>
      </c>
      <c r="G13" s="1">
        <v>1.02841420644135</v>
      </c>
      <c r="H13" s="8">
        <v>0.16615305989879001</v>
      </c>
      <c r="I13" s="1">
        <v>1.0623211571875799</v>
      </c>
      <c r="J13" s="8">
        <v>0.24173793776372501</v>
      </c>
      <c r="K13" s="1">
        <v>1.0297785180087899</v>
      </c>
      <c r="L13" s="8">
        <v>0.16997575672489401</v>
      </c>
    </row>
    <row r="14" spans="1:25" x14ac:dyDescent="0.2">
      <c r="A14" s="4" t="s">
        <v>33</v>
      </c>
      <c r="B14" s="10">
        <v>129</v>
      </c>
      <c r="C14" s="41">
        <v>0</v>
      </c>
      <c r="D14" s="42">
        <v>0</v>
      </c>
      <c r="E14" s="7">
        <v>0</v>
      </c>
      <c r="F14" s="9">
        <v>0</v>
      </c>
      <c r="G14" s="7">
        <v>0</v>
      </c>
      <c r="H14" s="9">
        <v>0</v>
      </c>
      <c r="I14" s="7">
        <v>0</v>
      </c>
      <c r="J14" s="9">
        <v>0</v>
      </c>
      <c r="K14" s="7">
        <v>0</v>
      </c>
      <c r="L14" s="9">
        <v>0</v>
      </c>
    </row>
    <row r="15" spans="1:25" x14ac:dyDescent="0.2">
      <c r="A15" s="4" t="s">
        <v>43</v>
      </c>
      <c r="B15" s="10">
        <v>205</v>
      </c>
      <c r="C15" s="7">
        <v>196945.34375612199</v>
      </c>
      <c r="D15" s="9">
        <v>150370.120159627</v>
      </c>
      <c r="E15" s="1">
        <v>195959.88678418301</v>
      </c>
      <c r="F15" s="8">
        <v>150544.40841535799</v>
      </c>
      <c r="G15" s="1">
        <v>197857.74091162</v>
      </c>
      <c r="H15" s="8">
        <v>150073.02664246599</v>
      </c>
      <c r="I15" s="1">
        <v>193132.29433312101</v>
      </c>
      <c r="J15" s="8">
        <v>151321.62362842201</v>
      </c>
      <c r="K15" s="1">
        <v>190033.52868995501</v>
      </c>
      <c r="L15" s="8">
        <v>152153.878754887</v>
      </c>
    </row>
    <row r="16" spans="1:25" x14ac:dyDescent="0.2">
      <c r="A16" s="4" t="s">
        <v>44</v>
      </c>
      <c r="B16" s="10">
        <v>206</v>
      </c>
      <c r="C16" s="7">
        <v>3077.22411471638</v>
      </c>
      <c r="D16" s="9">
        <v>1924.3123593821999</v>
      </c>
      <c r="E16" s="1">
        <v>3054.8709962510202</v>
      </c>
      <c r="F16" s="8">
        <v>1915.2027978374001</v>
      </c>
      <c r="G16" s="1">
        <v>3087.2737729618202</v>
      </c>
      <c r="H16" s="8">
        <v>1903.56112889562</v>
      </c>
      <c r="I16" s="1">
        <v>3054.7894257308199</v>
      </c>
      <c r="J16" s="8">
        <v>1927.5030809100599</v>
      </c>
      <c r="K16" s="1">
        <v>3050.3528428479799</v>
      </c>
      <c r="L16" s="8">
        <v>1943.18629289914</v>
      </c>
    </row>
    <row r="17" spans="1:14" x14ac:dyDescent="0.2">
      <c r="A17" s="4" t="s">
        <v>45</v>
      </c>
      <c r="B17" s="10">
        <v>207</v>
      </c>
      <c r="C17" s="7">
        <v>129336.676811659</v>
      </c>
      <c r="D17" s="9">
        <v>78961.975749662903</v>
      </c>
      <c r="E17" s="1">
        <v>129704.548346189</v>
      </c>
      <c r="F17" s="8">
        <v>78914.722259615504</v>
      </c>
      <c r="G17" s="1">
        <v>129525.74675473099</v>
      </c>
      <c r="H17" s="8">
        <v>78831.799566989794</v>
      </c>
      <c r="I17" s="1">
        <v>129702.591282195</v>
      </c>
      <c r="J17" s="8">
        <v>79079.850928083499</v>
      </c>
      <c r="K17" s="1">
        <v>129555.768264542</v>
      </c>
      <c r="L17" s="8">
        <v>79461.389386643103</v>
      </c>
    </row>
    <row r="18" spans="1:14" x14ac:dyDescent="0.2">
      <c r="A18" s="4" t="s">
        <v>46</v>
      </c>
      <c r="B18" s="10">
        <v>216</v>
      </c>
      <c r="C18" s="7">
        <v>36674.850853828299</v>
      </c>
      <c r="D18" s="9">
        <v>34904.151357044902</v>
      </c>
      <c r="E18" s="1">
        <v>36383.641162220898</v>
      </c>
      <c r="F18" s="8">
        <v>34805.874285526901</v>
      </c>
      <c r="G18" s="1">
        <v>36011.036750349602</v>
      </c>
      <c r="H18" s="8">
        <v>34821.750027843002</v>
      </c>
      <c r="I18" s="1">
        <v>36655.142843795598</v>
      </c>
      <c r="J18" s="8">
        <v>34766.198038994298</v>
      </c>
      <c r="K18" s="1">
        <v>36917.348221076703</v>
      </c>
      <c r="L18" s="8">
        <v>34733.3489026026</v>
      </c>
    </row>
    <row r="19" spans="1:14" x14ac:dyDescent="0.2">
      <c r="A19" s="4" t="s">
        <v>47</v>
      </c>
      <c r="B19" s="10">
        <v>508</v>
      </c>
      <c r="C19" s="7">
        <v>2033.07312894864</v>
      </c>
      <c r="D19" s="9">
        <v>1932.10583748013</v>
      </c>
      <c r="E19" s="1">
        <v>2150.7401969359898</v>
      </c>
      <c r="F19" s="8">
        <v>1910.63520577842</v>
      </c>
      <c r="G19" s="1">
        <v>2128.7229803287701</v>
      </c>
      <c r="H19" s="8">
        <v>1915.4806953823399</v>
      </c>
      <c r="I19" s="1">
        <v>2128.6452283031799</v>
      </c>
      <c r="J19" s="8">
        <v>1918.5486101393501</v>
      </c>
      <c r="K19" s="1">
        <v>2052.5595098557801</v>
      </c>
      <c r="L19" s="8">
        <v>1932.57583716922</v>
      </c>
    </row>
    <row r="20" spans="1:14" x14ac:dyDescent="0.2">
      <c r="A20" s="4" t="s">
        <v>34</v>
      </c>
      <c r="B20" s="10">
        <v>509</v>
      </c>
      <c r="C20" s="7">
        <v>9631.7597498405394</v>
      </c>
      <c r="D20" s="9">
        <v>24055.828113283402</v>
      </c>
      <c r="E20" s="1">
        <v>10916.5669194243</v>
      </c>
      <c r="F20" s="8">
        <v>25364.073070437</v>
      </c>
      <c r="G20" s="1">
        <v>10411.683649389501</v>
      </c>
      <c r="H20" s="8">
        <v>24903.112224801302</v>
      </c>
      <c r="I20" s="1">
        <v>11108.352064794601</v>
      </c>
      <c r="J20" s="8">
        <v>25586.3497144096</v>
      </c>
      <c r="K20" s="1">
        <v>10976.871616615201</v>
      </c>
      <c r="L20" s="8">
        <v>25524.658116124399</v>
      </c>
    </row>
    <row r="21" spans="1:14" x14ac:dyDescent="0.2">
      <c r="A21" s="4" t="s">
        <v>48</v>
      </c>
      <c r="B21" s="10">
        <v>702</v>
      </c>
      <c r="C21" s="7">
        <v>5128.0471373096198</v>
      </c>
      <c r="D21" s="9">
        <v>12102.9421071823</v>
      </c>
      <c r="E21" s="1">
        <v>5726.6024470884004</v>
      </c>
      <c r="F21" s="8">
        <v>12694.9540883801</v>
      </c>
      <c r="G21" s="1">
        <v>5358.01560500088</v>
      </c>
      <c r="H21" s="8">
        <v>12367.2283004868</v>
      </c>
      <c r="I21" s="1">
        <v>5898.0140086007596</v>
      </c>
      <c r="J21" s="8">
        <v>12837.797342329</v>
      </c>
      <c r="K21" s="1">
        <v>5867.6839331287601</v>
      </c>
      <c r="L21" s="8">
        <v>12805.810918143001</v>
      </c>
    </row>
    <row r="22" spans="1:14" x14ac:dyDescent="0.2">
      <c r="A22" s="4" t="s">
        <v>49</v>
      </c>
      <c r="B22" s="10">
        <v>853</v>
      </c>
      <c r="C22" s="7">
        <v>7544.1071566506498</v>
      </c>
      <c r="D22" s="9">
        <v>11350.329867291</v>
      </c>
      <c r="E22" s="1">
        <v>7694.9522817090401</v>
      </c>
      <c r="F22" s="8">
        <v>11384.2807592686</v>
      </c>
      <c r="G22" s="1">
        <v>7775.1875909378296</v>
      </c>
      <c r="H22" s="8">
        <v>11428.6670568974</v>
      </c>
      <c r="I22" s="1">
        <v>7332.9531106349696</v>
      </c>
      <c r="J22" s="8">
        <v>11248.1038768782</v>
      </c>
      <c r="K22" s="1">
        <v>6797.2340236054297</v>
      </c>
      <c r="L22" s="8">
        <v>11006.891385991699</v>
      </c>
    </row>
    <row r="23" spans="1:14" s="18" customFormat="1" x14ac:dyDescent="0.2">
      <c r="A23" s="18" t="s">
        <v>50</v>
      </c>
      <c r="B23" s="19">
        <v>301</v>
      </c>
      <c r="C23" s="20">
        <v>1.27314524460614</v>
      </c>
      <c r="D23" s="21">
        <v>0.45982385811408599</v>
      </c>
      <c r="E23" s="22">
        <v>1.3903686459215301</v>
      </c>
      <c r="F23" s="23">
        <v>0.50193260562666497</v>
      </c>
      <c r="G23" s="22">
        <v>1.34060282858914</v>
      </c>
      <c r="H23" s="23">
        <v>0.48458591524501499</v>
      </c>
      <c r="I23" s="22">
        <v>1.5050649611550799</v>
      </c>
      <c r="J23" s="23">
        <v>0.51732382319223902</v>
      </c>
      <c r="K23" s="22">
        <v>1.6210086724533499</v>
      </c>
      <c r="L23" s="23">
        <v>0.51212055730378503</v>
      </c>
    </row>
    <row r="25" spans="1:14" x14ac:dyDescent="0.2">
      <c r="A25" s="4" t="s">
        <v>57</v>
      </c>
      <c r="B25" s="8"/>
      <c r="C25" s="7">
        <f t="shared" ref="C25:L25" si="0">SUM(C6:C23)</f>
        <v>508216.61831329856</v>
      </c>
      <c r="D25" s="9">
        <f t="shared" si="0"/>
        <v>385179.47516413807</v>
      </c>
      <c r="E25" s="7">
        <f t="shared" si="0"/>
        <v>510000.02854481083</v>
      </c>
      <c r="F25" s="9">
        <f t="shared" si="0"/>
        <v>387178.48949592275</v>
      </c>
      <c r="G25" s="7">
        <f t="shared" si="0"/>
        <v>510833.87883517455</v>
      </c>
      <c r="H25" s="9">
        <f t="shared" si="0"/>
        <v>385424.98066321248</v>
      </c>
      <c r="I25" s="7">
        <f t="shared" si="0"/>
        <v>507500.45935546124</v>
      </c>
      <c r="J25" s="9">
        <f t="shared" si="0"/>
        <v>388148.81573789177</v>
      </c>
      <c r="K25" s="7">
        <f t="shared" si="0"/>
        <v>504850.07105272211</v>
      </c>
      <c r="L25" s="9">
        <f t="shared" si="0"/>
        <v>389197.41047084256</v>
      </c>
      <c r="M25" s="5">
        <f>AVERAGE(C25,E25,G25,I25,K25)</f>
        <v>508280.21122029342</v>
      </c>
      <c r="N25" s="5">
        <f>AVERAGE(D25,F25,H25,J25,L25)</f>
        <v>387025.83430640155</v>
      </c>
    </row>
    <row r="26" spans="1:14" x14ac:dyDescent="0.2">
      <c r="G26" s="1"/>
      <c r="H26" s="8"/>
      <c r="I26" s="1"/>
      <c r="J26" s="8"/>
      <c r="K26" s="1"/>
      <c r="L26" s="8"/>
    </row>
    <row r="27" spans="1:14" x14ac:dyDescent="0.2">
      <c r="B27" s="10">
        <v>0</v>
      </c>
      <c r="C27" s="4">
        <f>ABS(C25-C25)</f>
        <v>0</v>
      </c>
      <c r="D27" s="10">
        <f>ABS(D25-D25)</f>
        <v>0</v>
      </c>
      <c r="E27" s="4">
        <f>ABS(E25-C25)</f>
        <v>1783.4102315122727</v>
      </c>
      <c r="F27" s="10">
        <f>ABS(F25-D25)</f>
        <v>1999.0143317846814</v>
      </c>
      <c r="G27" s="4">
        <f>ABS(G25-C25)</f>
        <v>2617.2605218759854</v>
      </c>
      <c r="H27" s="10">
        <f>ABS(H25-D25)</f>
        <v>245.50549907441018</v>
      </c>
      <c r="I27" s="4">
        <f>ABS(I25-C25)</f>
        <v>716.15895783732412</v>
      </c>
      <c r="J27" s="10">
        <f>ABS(J25-D25)</f>
        <v>2969.3405737536959</v>
      </c>
      <c r="K27" s="4">
        <f>ABS(K25-C25)</f>
        <v>3366.5472605764517</v>
      </c>
      <c r="L27" s="10">
        <f>ABS(L25-D25)</f>
        <v>4017.9353067044867</v>
      </c>
    </row>
    <row r="28" spans="1:14" x14ac:dyDescent="0.2">
      <c r="B28" s="10">
        <v>1</v>
      </c>
      <c r="C28" s="4">
        <f>ABS(C25-E25)</f>
        <v>1783.4102315122727</v>
      </c>
      <c r="D28" s="10">
        <f>ABS(D25-F25)</f>
        <v>1999.0143317846814</v>
      </c>
      <c r="E28" s="4">
        <f>ABS(E25-E25)</f>
        <v>0</v>
      </c>
      <c r="F28" s="10">
        <f>ABS(F25-F25)</f>
        <v>0</v>
      </c>
      <c r="G28" s="4">
        <f>ABS(G25-E25)</f>
        <v>833.8502903637127</v>
      </c>
      <c r="H28" s="10">
        <f>ABS(H25-F25)</f>
        <v>1753.5088327102712</v>
      </c>
      <c r="I28" s="4">
        <f>ABS(I25-E25)</f>
        <v>2499.5691893495969</v>
      </c>
      <c r="J28" s="10">
        <f>ABS(J25-F25)</f>
        <v>970.32624196901452</v>
      </c>
      <c r="K28" s="4">
        <f>ABS(K25-E25)</f>
        <v>5149.9574920887244</v>
      </c>
      <c r="L28" s="10">
        <f>ABS(L25-F25)</f>
        <v>2018.9209749198053</v>
      </c>
    </row>
    <row r="29" spans="1:14" x14ac:dyDescent="0.2">
      <c r="B29" s="10">
        <v>2</v>
      </c>
      <c r="C29" s="4">
        <f>ABS(C25-G25)</f>
        <v>2617.2605218759854</v>
      </c>
      <c r="D29" s="10">
        <f>ABS(D25-H25)</f>
        <v>245.50549907441018</v>
      </c>
      <c r="E29" s="4">
        <f>ABS(E25-G25)</f>
        <v>833.8502903637127</v>
      </c>
      <c r="F29" s="10">
        <f>ABS(F25-H25)</f>
        <v>1753.5088327102712</v>
      </c>
      <c r="G29" s="4">
        <f>ABS(G25-G25)</f>
        <v>0</v>
      </c>
      <c r="H29" s="10">
        <f>ABS(H25-H25)</f>
        <v>0</v>
      </c>
      <c r="I29" s="4">
        <f>ABS(I25-G25)</f>
        <v>3333.4194797133096</v>
      </c>
      <c r="J29" s="10">
        <f>ABS(J25-H25)</f>
        <v>2723.8350746792858</v>
      </c>
      <c r="K29" s="4">
        <f>ABS(K25-G25)</f>
        <v>5983.8077824524371</v>
      </c>
      <c r="L29" s="10">
        <f>ABS(L25-H25)</f>
        <v>3772.4298076300765</v>
      </c>
    </row>
    <row r="30" spans="1:14" x14ac:dyDescent="0.2">
      <c r="B30" s="10">
        <v>3</v>
      </c>
      <c r="C30" s="4">
        <f>ABS(C25-I25)</f>
        <v>716.15895783732412</v>
      </c>
      <c r="D30" s="10">
        <f>ABS(D25-J25)</f>
        <v>2969.3405737536959</v>
      </c>
      <c r="E30" s="4">
        <f>ABS(E25-I25)</f>
        <v>2499.5691893495969</v>
      </c>
      <c r="F30" s="10">
        <f>ABS(F25-J25)</f>
        <v>970.32624196901452</v>
      </c>
      <c r="G30" s="4">
        <f>ABS(G25-I25)</f>
        <v>3333.4194797133096</v>
      </c>
      <c r="H30" s="10">
        <f>ABS(H25-J25)</f>
        <v>2723.8350746792858</v>
      </c>
      <c r="I30" s="4">
        <f>ABS(I25-I25)</f>
        <v>0</v>
      </c>
      <c r="J30" s="10">
        <f>ABS(J25-J25)</f>
        <v>0</v>
      </c>
      <c r="K30" s="4">
        <f>ABS(K25-I25)</f>
        <v>2650.3883027391275</v>
      </c>
      <c r="L30" s="10">
        <f>ABS(L25-J25)</f>
        <v>1048.5947329507908</v>
      </c>
    </row>
    <row r="31" spans="1:14" x14ac:dyDescent="0.2">
      <c r="B31" s="10">
        <v>4</v>
      </c>
      <c r="C31" s="4">
        <f>ABS(C25-K25)</f>
        <v>3366.5472605764517</v>
      </c>
      <c r="D31" s="10">
        <f>ABS(D25-L25)</f>
        <v>4017.9353067044867</v>
      </c>
      <c r="E31" s="4">
        <f>ABS(E25-K25)</f>
        <v>5149.9574920887244</v>
      </c>
      <c r="F31" s="10">
        <f>ABS(F25-L25)</f>
        <v>2018.9209749198053</v>
      </c>
      <c r="G31" s="4">
        <f>ABS(G25-K25)</f>
        <v>5983.8077824524371</v>
      </c>
      <c r="H31" s="10">
        <f>ABS(H25-L25)</f>
        <v>3772.4298076300765</v>
      </c>
      <c r="I31" s="4">
        <f>ABS(I25-K25)</f>
        <v>2650.3883027391275</v>
      </c>
      <c r="J31" s="10">
        <f>ABS(J25-L25)</f>
        <v>1048.5947329507908</v>
      </c>
      <c r="K31" s="4">
        <v>0</v>
      </c>
      <c r="L31" s="10">
        <v>0</v>
      </c>
    </row>
    <row r="33" spans="1:12" x14ac:dyDescent="0.2">
      <c r="C33" s="4">
        <f>ABS(C25-M25)</f>
        <v>63.592906994861551</v>
      </c>
      <c r="D33" s="4">
        <f>ABS(D25-N25)</f>
        <v>1846.3591422634781</v>
      </c>
      <c r="E33" s="4">
        <f>ABS(E25-M25)</f>
        <v>1719.8173245174112</v>
      </c>
      <c r="F33" s="4">
        <f>ABS(F25-N25)</f>
        <v>152.65518952120328</v>
      </c>
      <c r="G33" s="4">
        <f>ABS(G25-M25)</f>
        <v>2553.6676148811239</v>
      </c>
      <c r="H33" s="4">
        <f>ABS(H25-N25)</f>
        <v>1600.853643189068</v>
      </c>
      <c r="I33" s="4">
        <f>ABS(I25-M25)</f>
        <v>779.75186483218567</v>
      </c>
      <c r="J33" s="4">
        <f>ABS(J25-N25)</f>
        <v>1122.9814314902178</v>
      </c>
      <c r="K33" s="4">
        <f>ABS(K25-M25)</f>
        <v>3430.1401675713132</v>
      </c>
      <c r="L33" s="4">
        <f>ABS(L25-N25)</f>
        <v>2171.5761644410086</v>
      </c>
    </row>
    <row r="35" spans="1:12" x14ac:dyDescent="0.2">
      <c r="A35" s="4" t="s">
        <v>105</v>
      </c>
    </row>
    <row r="41" spans="1:12" x14ac:dyDescent="0.2">
      <c r="A41" s="4" t="s">
        <v>106</v>
      </c>
    </row>
    <row r="42" spans="1:12" x14ac:dyDescent="0.2">
      <c r="A42" s="4" t="s">
        <v>107</v>
      </c>
    </row>
    <row r="43" spans="1:12" x14ac:dyDescent="0.2">
      <c r="A43" s="4" t="s">
        <v>108</v>
      </c>
    </row>
    <row r="44" spans="1:12" x14ac:dyDescent="0.2">
      <c r="A44" s="4" t="s">
        <v>109</v>
      </c>
    </row>
    <row r="52" spans="1:12" ht="13.5" customHeight="1" x14ac:dyDescent="0.2"/>
    <row r="56" spans="1:12" x14ac:dyDescent="0.2">
      <c r="E56" s="99"/>
      <c r="F56" s="99"/>
      <c r="G56" s="99"/>
      <c r="H56" s="99"/>
      <c r="I56" s="99"/>
      <c r="J56" s="99"/>
      <c r="K56" s="99"/>
      <c r="L56" s="99"/>
    </row>
    <row r="63" spans="1:12" x14ac:dyDescent="0.2">
      <c r="D63" s="4"/>
    </row>
    <row r="64" spans="1:12" x14ac:dyDescent="0.2">
      <c r="A64" s="11" t="s">
        <v>110</v>
      </c>
      <c r="B64" s="17"/>
      <c r="C64" s="80" t="s">
        <v>58</v>
      </c>
      <c r="D64" s="79" t="s">
        <v>61</v>
      </c>
      <c r="E64" s="79" t="s">
        <v>59</v>
      </c>
      <c r="F64" s="79" t="s">
        <v>62</v>
      </c>
      <c r="G64" s="79" t="s">
        <v>59</v>
      </c>
      <c r="H64" s="32"/>
      <c r="J64" s="32"/>
      <c r="K64" s="32"/>
      <c r="L64" s="32"/>
    </row>
    <row r="65" spans="1:13" x14ac:dyDescent="0.2">
      <c r="A65" s="4" t="s">
        <v>63</v>
      </c>
      <c r="C65" s="85" t="s">
        <v>96</v>
      </c>
      <c r="D65" s="78" t="s">
        <v>51</v>
      </c>
      <c r="E65" s="81" t="s">
        <v>56</v>
      </c>
      <c r="F65" s="78" t="s">
        <v>52</v>
      </c>
      <c r="G65" s="81" t="s">
        <v>111</v>
      </c>
      <c r="H65" s="77"/>
      <c r="I65" s="77"/>
      <c r="J65" s="77"/>
      <c r="K65" s="77"/>
      <c r="L65" s="77"/>
    </row>
    <row r="66" spans="1:13" x14ac:dyDescent="0.2">
      <c r="A66" s="4" t="s">
        <v>112</v>
      </c>
      <c r="B66" s="10" t="s">
        <v>35</v>
      </c>
      <c r="C66" s="85">
        <v>3.9050738281142298E-2</v>
      </c>
      <c r="D66" s="85">
        <v>3.9390379681031103E-2</v>
      </c>
      <c r="E66" s="85">
        <v>4.8000000000000001E-2</v>
      </c>
      <c r="F66" s="87">
        <v>3.9359712598268502E-2</v>
      </c>
      <c r="G66" s="85">
        <v>4.8000000000000001E-2</v>
      </c>
      <c r="H66" s="3"/>
      <c r="I66" s="3"/>
      <c r="J66" s="8"/>
      <c r="K66" s="3"/>
      <c r="L66" s="8"/>
      <c r="M66" s="73"/>
    </row>
    <row r="67" spans="1:13" s="91" customFormat="1" x14ac:dyDescent="0.2">
      <c r="A67" s="91" t="s">
        <v>113</v>
      </c>
      <c r="B67" s="92" t="s">
        <v>36</v>
      </c>
      <c r="C67" s="93">
        <v>2.13613844782188E-4</v>
      </c>
      <c r="D67" s="93">
        <v>1.9750790420592E-4</v>
      </c>
      <c r="E67" s="93">
        <v>2.0000000000000001E-4</v>
      </c>
      <c r="F67" s="94">
        <v>2.28132703505E-4</v>
      </c>
      <c r="G67" s="93">
        <v>2.0000000000000001E-4</v>
      </c>
      <c r="H67" s="95"/>
      <c r="I67" s="95"/>
      <c r="J67" s="96"/>
      <c r="K67" s="95"/>
      <c r="L67" s="96"/>
    </row>
    <row r="68" spans="1:13" x14ac:dyDescent="0.2">
      <c r="C68" s="79" t="s">
        <v>115</v>
      </c>
      <c r="D68" s="79" t="s">
        <v>115</v>
      </c>
      <c r="E68" s="79" t="s">
        <v>115</v>
      </c>
      <c r="F68" s="79" t="s">
        <v>115</v>
      </c>
      <c r="G68" s="79" t="s">
        <v>115</v>
      </c>
    </row>
    <row r="69" spans="1:13" x14ac:dyDescent="0.2">
      <c r="A69" s="4" t="s">
        <v>37</v>
      </c>
      <c r="B69" s="10">
        <v>101</v>
      </c>
      <c r="C69" s="87">
        <v>1.07306946668684E-2</v>
      </c>
      <c r="D69" s="85">
        <v>7.8216058820379901E-3</v>
      </c>
      <c r="E69" s="85">
        <v>6.8460767252383203E-3</v>
      </c>
      <c r="F69" s="85">
        <v>8.8016780259320901E-3</v>
      </c>
      <c r="G69" s="85">
        <v>7.3621546861652801E-3</v>
      </c>
      <c r="H69" s="8"/>
      <c r="I69" s="30"/>
      <c r="J69" s="8"/>
      <c r="K69" s="30"/>
      <c r="L69" s="8"/>
    </row>
    <row r="70" spans="1:13" x14ac:dyDescent="0.2">
      <c r="A70" s="4" t="s">
        <v>31</v>
      </c>
      <c r="B70" s="10">
        <v>121</v>
      </c>
      <c r="C70" s="87">
        <v>0.357780178762659</v>
      </c>
      <c r="D70" s="89">
        <v>0</v>
      </c>
      <c r="E70" s="89">
        <v>0</v>
      </c>
      <c r="F70" s="89">
        <v>0</v>
      </c>
      <c r="G70" s="89">
        <v>0</v>
      </c>
      <c r="H70" s="8"/>
      <c r="I70" s="30"/>
      <c r="J70" s="8"/>
      <c r="K70" s="30"/>
      <c r="L70" s="8"/>
    </row>
    <row r="71" spans="1:13" x14ac:dyDescent="0.2">
      <c r="A71" s="4" t="s">
        <v>38</v>
      </c>
      <c r="B71" s="10">
        <v>122</v>
      </c>
      <c r="C71" s="87">
        <v>0.357780178762659</v>
      </c>
      <c r="D71" s="89">
        <v>0</v>
      </c>
      <c r="E71" s="89">
        <v>0</v>
      </c>
      <c r="F71" s="89">
        <v>0</v>
      </c>
      <c r="G71" s="89">
        <v>0</v>
      </c>
      <c r="H71" s="8"/>
      <c r="I71" s="30"/>
      <c r="J71" s="8"/>
      <c r="K71" s="30"/>
      <c r="L71" s="8"/>
    </row>
    <row r="72" spans="1:13" x14ac:dyDescent="0.2">
      <c r="A72" s="4" t="s">
        <v>39</v>
      </c>
      <c r="B72" s="10">
        <v>124</v>
      </c>
      <c r="C72" s="87">
        <v>0.357780178762659</v>
      </c>
      <c r="D72" s="89">
        <v>0</v>
      </c>
      <c r="E72" s="89">
        <v>0</v>
      </c>
      <c r="F72" s="89">
        <v>0</v>
      </c>
      <c r="G72" s="89">
        <v>0</v>
      </c>
      <c r="H72" s="8"/>
      <c r="I72" s="30"/>
      <c r="J72" s="8"/>
      <c r="K72" s="30"/>
      <c r="L72" s="8"/>
    </row>
    <row r="73" spans="1:13" x14ac:dyDescent="0.2">
      <c r="A73" s="4" t="s">
        <v>40</v>
      </c>
      <c r="B73" s="10">
        <v>125</v>
      </c>
      <c r="C73" s="87">
        <v>0.357780178762659</v>
      </c>
      <c r="D73" s="89">
        <v>0</v>
      </c>
      <c r="E73" s="89">
        <v>0</v>
      </c>
      <c r="F73" s="89">
        <v>0</v>
      </c>
      <c r="G73" s="89">
        <v>0</v>
      </c>
      <c r="H73" s="8"/>
      <c r="I73" s="30"/>
      <c r="J73" s="8"/>
      <c r="K73" s="30"/>
      <c r="L73" s="8"/>
    </row>
    <row r="74" spans="1:13" x14ac:dyDescent="0.2">
      <c r="A74" s="4" t="s">
        <v>41</v>
      </c>
      <c r="B74" s="10">
        <v>126</v>
      </c>
      <c r="C74" s="87">
        <v>0.82126049680125501</v>
      </c>
      <c r="D74" s="85">
        <v>0.45405676018394397</v>
      </c>
      <c r="E74" s="85">
        <v>0.45063774434982901</v>
      </c>
      <c r="F74" s="85">
        <v>0.45312081369857299</v>
      </c>
      <c r="G74" s="85">
        <v>0.43466111734889801</v>
      </c>
      <c r="H74" s="8"/>
      <c r="I74" s="30"/>
      <c r="J74" s="8"/>
      <c r="K74" s="30"/>
      <c r="L74" s="8"/>
    </row>
    <row r="75" spans="1:13" x14ac:dyDescent="0.2">
      <c r="A75" s="4" t="s">
        <v>32</v>
      </c>
      <c r="B75" s="10">
        <v>127</v>
      </c>
      <c r="C75" s="87">
        <v>0.357780178762659</v>
      </c>
      <c r="D75" s="89">
        <v>0</v>
      </c>
      <c r="E75" s="89">
        <v>0</v>
      </c>
      <c r="F75" s="89">
        <v>0</v>
      </c>
      <c r="G75" s="89">
        <v>0</v>
      </c>
      <c r="H75" s="8"/>
      <c r="I75" s="30"/>
      <c r="J75" s="8"/>
      <c r="K75" s="30"/>
      <c r="L75" s="8"/>
    </row>
    <row r="76" spans="1:13" x14ac:dyDescent="0.2">
      <c r="A76" s="4" t="s">
        <v>42</v>
      </c>
      <c r="B76" s="10">
        <v>128</v>
      </c>
      <c r="C76" s="87">
        <v>0.357780178762659</v>
      </c>
      <c r="D76" s="89">
        <v>0</v>
      </c>
      <c r="E76" s="89">
        <v>0</v>
      </c>
      <c r="F76" s="89">
        <v>0</v>
      </c>
      <c r="G76" s="89">
        <v>0</v>
      </c>
      <c r="H76" s="8"/>
      <c r="I76" s="30"/>
      <c r="J76" s="8"/>
      <c r="K76" s="30"/>
      <c r="L76" s="8"/>
    </row>
    <row r="77" spans="1:13" x14ac:dyDescent="0.2">
      <c r="A77" s="4" t="s">
        <v>33</v>
      </c>
      <c r="B77" s="10">
        <v>129</v>
      </c>
      <c r="C77" s="87">
        <v>0</v>
      </c>
      <c r="D77" s="89">
        <v>0</v>
      </c>
      <c r="E77" s="89">
        <v>0</v>
      </c>
      <c r="F77" s="89">
        <v>0</v>
      </c>
      <c r="G77" s="89">
        <v>0</v>
      </c>
      <c r="H77" s="9"/>
      <c r="I77" s="7"/>
      <c r="J77" s="9"/>
      <c r="K77" s="7"/>
      <c r="L77" s="9"/>
    </row>
    <row r="78" spans="1:13" x14ac:dyDescent="0.2">
      <c r="A78" s="4" t="s">
        <v>43</v>
      </c>
      <c r="B78" s="10">
        <v>205</v>
      </c>
      <c r="C78" s="87">
        <v>0.157348233043731</v>
      </c>
      <c r="D78" s="85">
        <v>0.173378716830135</v>
      </c>
      <c r="E78" s="85">
        <v>0.161101876165543</v>
      </c>
      <c r="F78" s="85">
        <v>0.18730718144318501</v>
      </c>
      <c r="G78" s="85">
        <v>0.153762559996447</v>
      </c>
      <c r="H78" s="8"/>
      <c r="I78" s="30"/>
      <c r="J78" s="8"/>
      <c r="K78" s="30"/>
      <c r="L78" s="8"/>
    </row>
    <row r="79" spans="1:13" x14ac:dyDescent="0.2">
      <c r="A79" s="4" t="s">
        <v>44</v>
      </c>
      <c r="B79" s="10">
        <v>206</v>
      </c>
      <c r="C79" s="87">
        <v>1.9943081172754399E-4</v>
      </c>
      <c r="D79" s="85">
        <v>1.6007475646717101E-4</v>
      </c>
      <c r="E79" s="85">
        <v>1.42938965061918E-4</v>
      </c>
      <c r="F79" s="85">
        <v>2.0008981304107999E-4</v>
      </c>
      <c r="G79" s="85">
        <v>1.91723890269884E-4</v>
      </c>
      <c r="H79" s="8"/>
      <c r="I79" s="30"/>
      <c r="J79" s="8"/>
      <c r="K79" s="30"/>
      <c r="L79" s="8"/>
    </row>
    <row r="80" spans="1:13" x14ac:dyDescent="0.2">
      <c r="A80" s="4" t="s">
        <v>45</v>
      </c>
      <c r="B80" s="10">
        <v>207</v>
      </c>
      <c r="C80" s="87">
        <v>3.17992284574743E-2</v>
      </c>
      <c r="D80" s="85">
        <v>3.0149883604876099E-2</v>
      </c>
      <c r="E80" s="85">
        <v>2.9109070426927699E-2</v>
      </c>
      <c r="F80" s="85">
        <v>3.2692704869420497E-2</v>
      </c>
      <c r="G80" s="85">
        <v>2.9828864010330001E-2</v>
      </c>
      <c r="H80" s="8"/>
      <c r="I80" s="30"/>
      <c r="J80" s="8"/>
      <c r="K80" s="30"/>
      <c r="L80" s="8"/>
    </row>
    <row r="81" spans="1:25" x14ac:dyDescent="0.2">
      <c r="A81" s="4" t="s">
        <v>46</v>
      </c>
      <c r="B81" s="10">
        <v>216</v>
      </c>
      <c r="C81" s="87">
        <v>0.29902993119275101</v>
      </c>
      <c r="D81" s="85">
        <v>0.293392957900522</v>
      </c>
      <c r="E81" s="85">
        <v>0.30007969930173101</v>
      </c>
      <c r="F81" s="85">
        <v>0.28815661575366203</v>
      </c>
      <c r="G81" s="85">
        <v>0.30697514143906901</v>
      </c>
      <c r="H81" s="8"/>
      <c r="I81" s="30"/>
      <c r="J81" s="8"/>
      <c r="K81" s="30"/>
      <c r="L81" s="8"/>
    </row>
    <row r="82" spans="1:25" x14ac:dyDescent="0.2">
      <c r="A82" s="4" t="s">
        <v>47</v>
      </c>
      <c r="B82" s="10">
        <v>508</v>
      </c>
      <c r="C82" s="87">
        <v>0.32239828721061597</v>
      </c>
      <c r="D82" s="85">
        <v>0.29264740674775902</v>
      </c>
      <c r="E82" s="85">
        <v>0.28467627656324002</v>
      </c>
      <c r="F82" s="85">
        <v>0.31846453805969699</v>
      </c>
      <c r="G82" s="85">
        <v>0.29139896311108499</v>
      </c>
      <c r="H82" s="8"/>
      <c r="I82" s="30"/>
      <c r="J82" s="8"/>
      <c r="K82" s="30"/>
      <c r="L82" s="8"/>
    </row>
    <row r="83" spans="1:25" x14ac:dyDescent="0.2">
      <c r="A83" s="4" t="s">
        <v>34</v>
      </c>
      <c r="B83" s="10">
        <v>509</v>
      </c>
      <c r="C83" s="87">
        <v>0.81661859269722803</v>
      </c>
      <c r="D83" s="85">
        <v>0.78959715434858302</v>
      </c>
      <c r="E83" s="85">
        <v>0.79266853053746</v>
      </c>
      <c r="F83" s="85">
        <v>0.79370853962858301</v>
      </c>
      <c r="G83" s="85">
        <v>0.80264395357719798</v>
      </c>
      <c r="H83" s="8"/>
      <c r="I83" s="30"/>
      <c r="J83" s="8"/>
      <c r="K83" s="30"/>
      <c r="L83" s="8"/>
    </row>
    <row r="84" spans="1:25" x14ac:dyDescent="0.2">
      <c r="A84" s="4" t="s">
        <v>48</v>
      </c>
      <c r="B84" s="10">
        <v>702</v>
      </c>
      <c r="C84" s="87">
        <v>0.79809461081648703</v>
      </c>
      <c r="D84" s="85">
        <v>0.77074036634146803</v>
      </c>
      <c r="E84" s="85">
        <v>0.77734607322673199</v>
      </c>
      <c r="F84" s="85">
        <v>0.77160808923702495</v>
      </c>
      <c r="G84" s="85">
        <v>0.79114350917488396</v>
      </c>
      <c r="H84" s="8"/>
      <c r="I84" s="30"/>
      <c r="J84" s="8"/>
      <c r="K84" s="30"/>
      <c r="L84" s="8"/>
    </row>
    <row r="85" spans="1:25" x14ac:dyDescent="0.2">
      <c r="A85" s="4" t="s">
        <v>49</v>
      </c>
      <c r="B85" s="10">
        <v>853</v>
      </c>
      <c r="C85" s="87">
        <v>0.58953737913034698</v>
      </c>
      <c r="D85" s="85">
        <v>0.60243169022560095</v>
      </c>
      <c r="E85" s="85">
        <v>0.58106055381018895</v>
      </c>
      <c r="F85" s="85">
        <v>0.63270672631465197</v>
      </c>
      <c r="G85" s="85">
        <v>0.57621419615061897</v>
      </c>
      <c r="H85" s="8"/>
      <c r="I85" s="30"/>
      <c r="J85" s="8"/>
      <c r="K85" s="30"/>
      <c r="L85" s="8"/>
    </row>
    <row r="86" spans="1:25" s="82" customFormat="1" x14ac:dyDescent="0.2">
      <c r="A86" s="82" t="s">
        <v>50</v>
      </c>
      <c r="B86" s="97">
        <v>301</v>
      </c>
      <c r="C86" s="88">
        <v>0</v>
      </c>
      <c r="D86" s="90">
        <v>0</v>
      </c>
      <c r="E86" s="90">
        <v>0</v>
      </c>
      <c r="F86" s="90">
        <v>0</v>
      </c>
      <c r="G86" s="90">
        <v>0</v>
      </c>
      <c r="H86" s="83"/>
      <c r="I86" s="83"/>
      <c r="J86" s="83"/>
      <c r="K86" s="83"/>
      <c r="L86" s="83"/>
    </row>
    <row r="91" spans="1:25" s="11" customFormat="1" x14ac:dyDescent="0.2">
      <c r="B91" s="17"/>
      <c r="C91" s="84" t="s">
        <v>114</v>
      </c>
      <c r="D91" s="84" t="s">
        <v>114</v>
      </c>
      <c r="E91" s="84" t="s">
        <v>114</v>
      </c>
      <c r="F91" s="86" t="s">
        <v>114</v>
      </c>
      <c r="G91" s="84" t="s">
        <v>114</v>
      </c>
      <c r="H91" s="12"/>
      <c r="I91" s="12"/>
      <c r="J91" s="13"/>
      <c r="K91" s="12"/>
      <c r="L91" s="13"/>
      <c r="N91" s="14"/>
      <c r="O91" s="15"/>
      <c r="Q91" s="15"/>
      <c r="R91" s="15"/>
      <c r="S91" s="15"/>
      <c r="T91" s="15"/>
      <c r="U91" s="15"/>
      <c r="V91" s="16"/>
      <c r="W91" s="15"/>
      <c r="X91" s="15"/>
      <c r="Y91" s="15"/>
    </row>
    <row r="97" spans="3:9" x14ac:dyDescent="0.2">
      <c r="G97" s="4">
        <v>101</v>
      </c>
      <c r="H97" s="10">
        <v>34483</v>
      </c>
      <c r="I97" s="4">
        <v>7.3621546861652801E-3</v>
      </c>
    </row>
    <row r="98" spans="3:9" x14ac:dyDescent="0.2">
      <c r="C98" s="4">
        <v>101</v>
      </c>
      <c r="D98" s="10">
        <v>23226</v>
      </c>
      <c r="E98" s="4">
        <v>8.8016780259320901E-3</v>
      </c>
      <c r="G98" s="4">
        <v>121</v>
      </c>
      <c r="H98" s="10">
        <v>0</v>
      </c>
      <c r="I98" s="4">
        <v>0</v>
      </c>
    </row>
    <row r="99" spans="3:9" x14ac:dyDescent="0.2">
      <c r="C99" s="4">
        <v>121</v>
      </c>
      <c r="D99" s="10">
        <v>0</v>
      </c>
      <c r="E99" s="4">
        <v>0</v>
      </c>
      <c r="G99" s="4">
        <v>122</v>
      </c>
      <c r="H99" s="10">
        <v>0</v>
      </c>
      <c r="I99" s="4">
        <v>0</v>
      </c>
    </row>
    <row r="100" spans="3:9" x14ac:dyDescent="0.2">
      <c r="C100" s="4">
        <v>122</v>
      </c>
      <c r="D100" s="10">
        <v>0</v>
      </c>
      <c r="E100" s="4">
        <v>0</v>
      </c>
      <c r="G100" s="4">
        <v>124</v>
      </c>
      <c r="H100" s="10">
        <v>0</v>
      </c>
      <c r="I100" s="4">
        <v>0</v>
      </c>
    </row>
    <row r="101" spans="3:9" x14ac:dyDescent="0.2">
      <c r="C101" s="4">
        <v>124</v>
      </c>
      <c r="D101" s="10">
        <v>0</v>
      </c>
      <c r="E101" s="4">
        <v>0</v>
      </c>
      <c r="G101" s="4">
        <v>125</v>
      </c>
      <c r="H101" s="10">
        <v>0</v>
      </c>
      <c r="I101" s="4">
        <v>0</v>
      </c>
    </row>
    <row r="102" spans="3:9" x14ac:dyDescent="0.2">
      <c r="C102" s="4">
        <v>125</v>
      </c>
      <c r="D102" s="10">
        <v>0</v>
      </c>
      <c r="E102" s="4">
        <v>0</v>
      </c>
      <c r="G102" s="4">
        <v>126</v>
      </c>
      <c r="H102" s="10">
        <v>2035874</v>
      </c>
      <c r="I102" s="4">
        <v>0.43466111734889801</v>
      </c>
    </row>
    <row r="103" spans="3:9" x14ac:dyDescent="0.2">
      <c r="C103" s="4">
        <v>126</v>
      </c>
      <c r="D103" s="10">
        <v>1195702</v>
      </c>
      <c r="E103" s="4">
        <v>0.45312081369857299</v>
      </c>
      <c r="G103" s="4">
        <v>127</v>
      </c>
      <c r="H103" s="10">
        <v>0</v>
      </c>
      <c r="I103" s="4">
        <v>0</v>
      </c>
    </row>
    <row r="104" spans="3:9" x14ac:dyDescent="0.2">
      <c r="C104" s="4">
        <v>127</v>
      </c>
      <c r="D104" s="10">
        <v>0</v>
      </c>
      <c r="E104" s="4">
        <v>0</v>
      </c>
      <c r="G104" s="4">
        <v>128</v>
      </c>
      <c r="H104" s="10">
        <v>0</v>
      </c>
      <c r="I104" s="4">
        <v>0</v>
      </c>
    </row>
    <row r="105" spans="3:9" x14ac:dyDescent="0.2">
      <c r="C105" s="4">
        <v>128</v>
      </c>
      <c r="D105" s="10">
        <v>0</v>
      </c>
      <c r="E105" s="4">
        <v>0</v>
      </c>
      <c r="G105" s="4">
        <v>129</v>
      </c>
      <c r="H105" s="10">
        <v>0</v>
      </c>
      <c r="I105" s="4">
        <v>0</v>
      </c>
    </row>
    <row r="106" spans="3:9" x14ac:dyDescent="0.2">
      <c r="C106" s="4">
        <v>129</v>
      </c>
      <c r="D106" s="10">
        <v>0</v>
      </c>
      <c r="E106" s="4">
        <v>0</v>
      </c>
      <c r="G106" s="4">
        <v>205</v>
      </c>
      <c r="H106" s="10">
        <v>720196</v>
      </c>
      <c r="I106" s="4">
        <v>0.153762559996447</v>
      </c>
    </row>
    <row r="107" spans="3:9" x14ac:dyDescent="0.2">
      <c r="C107" s="4">
        <v>205</v>
      </c>
      <c r="D107" s="10">
        <v>494269</v>
      </c>
      <c r="E107" s="4">
        <v>0.18730718144318501</v>
      </c>
      <c r="G107" s="4">
        <v>206</v>
      </c>
      <c r="H107" s="10">
        <v>898</v>
      </c>
      <c r="I107" s="4">
        <v>1.91723890269884E-4</v>
      </c>
    </row>
    <row r="108" spans="3:9" x14ac:dyDescent="0.2">
      <c r="C108" s="4">
        <v>206</v>
      </c>
      <c r="D108" s="10">
        <v>528</v>
      </c>
      <c r="E108" s="4">
        <v>2.0008981304107999E-4</v>
      </c>
      <c r="G108" s="4">
        <v>207</v>
      </c>
      <c r="H108" s="10">
        <v>139713</v>
      </c>
      <c r="I108" s="4">
        <v>2.9828864010330001E-2</v>
      </c>
    </row>
    <row r="109" spans="3:9" x14ac:dyDescent="0.2">
      <c r="C109" s="4">
        <v>207</v>
      </c>
      <c r="D109" s="10">
        <v>86270</v>
      </c>
      <c r="E109" s="4">
        <v>3.2692704869420497E-2</v>
      </c>
      <c r="G109" s="4">
        <v>216</v>
      </c>
      <c r="H109" s="10">
        <v>1437816</v>
      </c>
      <c r="I109" s="4">
        <v>0.30697514143906901</v>
      </c>
    </row>
    <row r="110" spans="3:9" x14ac:dyDescent="0.2">
      <c r="C110" s="4">
        <v>216</v>
      </c>
      <c r="D110" s="10">
        <v>760392</v>
      </c>
      <c r="E110" s="4">
        <v>0.28815661575366203</v>
      </c>
      <c r="G110" s="4">
        <v>508</v>
      </c>
      <c r="H110" s="10">
        <v>1364860</v>
      </c>
      <c r="I110" s="4">
        <v>0.29139896311108499</v>
      </c>
    </row>
    <row r="111" spans="3:9" x14ac:dyDescent="0.2">
      <c r="C111" s="4">
        <v>508</v>
      </c>
      <c r="D111" s="10">
        <v>840369</v>
      </c>
      <c r="E111" s="4">
        <v>0.31846453805969699</v>
      </c>
      <c r="G111" s="4">
        <v>509</v>
      </c>
      <c r="H111" s="10">
        <v>3759439</v>
      </c>
      <c r="I111" s="4">
        <v>0.80264395357719798</v>
      </c>
    </row>
    <row r="112" spans="3:9" x14ac:dyDescent="0.2">
      <c r="C112" s="4">
        <v>509</v>
      </c>
      <c r="D112" s="10">
        <v>2094450</v>
      </c>
      <c r="E112" s="4">
        <v>0.79370853962858301</v>
      </c>
      <c r="G112" s="4">
        <v>702</v>
      </c>
      <c r="H112" s="10">
        <v>3705573</v>
      </c>
      <c r="I112" s="4">
        <v>0.79114350917488396</v>
      </c>
    </row>
    <row r="113" spans="3:9" x14ac:dyDescent="0.2">
      <c r="C113" s="4">
        <v>702</v>
      </c>
      <c r="D113" s="10">
        <v>2036131</v>
      </c>
      <c r="E113" s="4">
        <v>0.77160808923702495</v>
      </c>
      <c r="G113" s="4">
        <v>853</v>
      </c>
      <c r="H113" s="10">
        <v>2698883</v>
      </c>
      <c r="I113" s="4">
        <v>0.57621419615061897</v>
      </c>
    </row>
    <row r="114" spans="3:9" x14ac:dyDescent="0.2">
      <c r="C114" s="4">
        <v>853</v>
      </c>
      <c r="D114" s="10">
        <v>1669596</v>
      </c>
      <c r="E114" s="4">
        <v>0.63270672631465197</v>
      </c>
      <c r="G114" s="4">
        <v>301</v>
      </c>
      <c r="H114" s="10">
        <v>0</v>
      </c>
      <c r="I114" s="4">
        <v>0</v>
      </c>
    </row>
    <row r="115" spans="3:9" x14ac:dyDescent="0.2">
      <c r="C115" s="4">
        <v>301</v>
      </c>
      <c r="D115" s="10">
        <v>0</v>
      </c>
      <c r="E115" s="4">
        <v>0</v>
      </c>
    </row>
  </sheetData>
  <mergeCells count="14">
    <mergeCell ref="G1:H1"/>
    <mergeCell ref="I1:J1"/>
    <mergeCell ref="K1:L1"/>
    <mergeCell ref="C2:D2"/>
    <mergeCell ref="C1:D1"/>
    <mergeCell ref="E2:F2"/>
    <mergeCell ref="E1:F1"/>
    <mergeCell ref="G2:H2"/>
    <mergeCell ref="E56:F56"/>
    <mergeCell ref="G56:H56"/>
    <mergeCell ref="I56:J56"/>
    <mergeCell ref="K56:L56"/>
    <mergeCell ref="I2:J2"/>
    <mergeCell ref="K2:L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</dc:creator>
  <cp:lastModifiedBy>MIL</cp:lastModifiedBy>
  <dcterms:created xsi:type="dcterms:W3CDTF">2015-06-05T18:19:34Z</dcterms:created>
  <dcterms:modified xsi:type="dcterms:W3CDTF">2022-04-07T10:59:40Z</dcterms:modified>
</cp:coreProperties>
</file>